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4240" windowHeight="12705"/>
  </bookViews>
  <sheets>
    <sheet name="target" sheetId="1" r:id="rId1"/>
    <sheet name="target_reformat" sheetId="10" r:id="rId2"/>
    <sheet name="time" sheetId="2" r:id="rId3"/>
    <sheet name="time_cond" sheetId="3" r:id="rId4"/>
    <sheet name="annoyance" sheetId="4" r:id="rId5"/>
    <sheet name="annoyance_cond" sheetId="5" r:id="rId6"/>
    <sheet name="distance" sheetId="8" r:id="rId7"/>
    <sheet name="incorrect_targets" sheetId="9" r:id="rId8"/>
    <sheet name="user rating" sheetId="6" r:id="rId9"/>
    <sheet name="ground_truth" sheetId="7" r:id="rId10"/>
  </sheets>
  <calcPr calcId="145621"/>
</workbook>
</file>

<file path=xl/calcChain.xml><?xml version="1.0" encoding="utf-8"?>
<calcChain xmlns="http://schemas.openxmlformats.org/spreadsheetml/2006/main">
  <c r="AG103" i="1" l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AF104" i="1"/>
  <c r="AF105" i="1"/>
  <c r="AF106" i="1"/>
  <c r="AF107" i="1"/>
  <c r="AF103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AG318" i="1"/>
  <c r="AH318" i="1"/>
  <c r="AI318" i="1"/>
  <c r="AJ318" i="1"/>
  <c r="AG319" i="1"/>
  <c r="AH319" i="1"/>
  <c r="AI319" i="1"/>
  <c r="AJ319" i="1"/>
  <c r="AG320" i="1"/>
  <c r="AH320" i="1"/>
  <c r="AI320" i="1"/>
  <c r="AJ320" i="1"/>
  <c r="AG321" i="1"/>
  <c r="AH321" i="1"/>
  <c r="AI321" i="1"/>
  <c r="AJ321" i="1"/>
  <c r="AG322" i="1"/>
  <c r="AH322" i="1"/>
  <c r="AI322" i="1"/>
  <c r="AJ322" i="1"/>
  <c r="AG323" i="1"/>
  <c r="AH323" i="1"/>
  <c r="AI323" i="1"/>
  <c r="AJ323" i="1"/>
  <c r="AG324" i="1"/>
  <c r="AH324" i="1"/>
  <c r="AI324" i="1"/>
  <c r="AJ324" i="1"/>
  <c r="AG325" i="1"/>
  <c r="AH325" i="1"/>
  <c r="AI325" i="1"/>
  <c r="AJ325" i="1"/>
  <c r="AG326" i="1"/>
  <c r="AH326" i="1"/>
  <c r="AI326" i="1"/>
  <c r="AJ326" i="1"/>
  <c r="AG327" i="1"/>
  <c r="AH327" i="1"/>
  <c r="AI327" i="1"/>
  <c r="AJ327" i="1"/>
  <c r="AG328" i="1"/>
  <c r="AH328" i="1"/>
  <c r="AI328" i="1"/>
  <c r="AJ328" i="1"/>
  <c r="AG329" i="1"/>
  <c r="AH329" i="1"/>
  <c r="AI329" i="1"/>
  <c r="AJ329" i="1"/>
  <c r="AG330" i="1"/>
  <c r="AH330" i="1"/>
  <c r="AI330" i="1"/>
  <c r="AJ330" i="1"/>
  <c r="AG331" i="1"/>
  <c r="AH331" i="1"/>
  <c r="AI331" i="1"/>
  <c r="AJ331" i="1"/>
  <c r="AG332" i="1"/>
  <c r="AH332" i="1"/>
  <c r="AI332" i="1"/>
  <c r="AJ332" i="1"/>
  <c r="AG333" i="1"/>
  <c r="AH333" i="1"/>
  <c r="AI333" i="1"/>
  <c r="AJ333" i="1"/>
  <c r="AG334" i="1"/>
  <c r="AH334" i="1"/>
  <c r="AI334" i="1"/>
  <c r="AJ334" i="1"/>
  <c r="AG335" i="1"/>
  <c r="AH335" i="1"/>
  <c r="AI335" i="1"/>
  <c r="AJ335" i="1"/>
  <c r="AG336" i="1"/>
  <c r="AH336" i="1"/>
  <c r="AI336" i="1"/>
  <c r="AJ336" i="1"/>
  <c r="AG337" i="1"/>
  <c r="AH337" i="1"/>
  <c r="AI337" i="1"/>
  <c r="AJ337" i="1"/>
  <c r="AG338" i="1"/>
  <c r="AH338" i="1"/>
  <c r="AI338" i="1"/>
  <c r="AJ338" i="1"/>
  <c r="AG339" i="1"/>
  <c r="AH339" i="1"/>
  <c r="AI339" i="1"/>
  <c r="AJ339" i="1"/>
  <c r="AG340" i="1"/>
  <c r="AH340" i="1"/>
  <c r="AI340" i="1"/>
  <c r="AJ340" i="1"/>
  <c r="AG341" i="1"/>
  <c r="AH341" i="1"/>
  <c r="AI341" i="1"/>
  <c r="AJ341" i="1"/>
  <c r="AG342" i="1"/>
  <c r="AH342" i="1"/>
  <c r="AI342" i="1"/>
  <c r="AJ342" i="1"/>
  <c r="AG343" i="1"/>
  <c r="AH343" i="1"/>
  <c r="AI343" i="1"/>
  <c r="AJ343" i="1"/>
  <c r="AG344" i="1"/>
  <c r="AH344" i="1"/>
  <c r="AI344" i="1"/>
  <c r="AJ344" i="1"/>
  <c r="AG345" i="1"/>
  <c r="AH345" i="1"/>
  <c r="AI345" i="1"/>
  <c r="AJ345" i="1"/>
  <c r="AG346" i="1"/>
  <c r="AH346" i="1"/>
  <c r="AI346" i="1"/>
  <c r="AJ346" i="1"/>
  <c r="AG347" i="1"/>
  <c r="AH347" i="1"/>
  <c r="AI347" i="1"/>
  <c r="AJ347" i="1"/>
  <c r="AG348" i="1"/>
  <c r="AH348" i="1"/>
  <c r="AI348" i="1"/>
  <c r="AJ348" i="1"/>
  <c r="AG349" i="1"/>
  <c r="AH349" i="1"/>
  <c r="AI349" i="1"/>
  <c r="AJ349" i="1"/>
  <c r="AG350" i="1"/>
  <c r="AH350" i="1"/>
  <c r="AI350" i="1"/>
  <c r="AJ350" i="1"/>
  <c r="AG351" i="1"/>
  <c r="AH351" i="1"/>
  <c r="AI351" i="1"/>
  <c r="AJ351" i="1"/>
  <c r="AG352" i="1"/>
  <c r="AH352" i="1"/>
  <c r="AI352" i="1"/>
  <c r="AJ352" i="1"/>
  <c r="AG353" i="1"/>
  <c r="AH353" i="1"/>
  <c r="AI353" i="1"/>
  <c r="AJ353" i="1"/>
  <c r="AG354" i="1"/>
  <c r="AH354" i="1"/>
  <c r="AI354" i="1"/>
  <c r="AJ354" i="1"/>
  <c r="AG355" i="1"/>
  <c r="AH355" i="1"/>
  <c r="AI355" i="1"/>
  <c r="AJ355" i="1"/>
  <c r="AG356" i="1"/>
  <c r="AH356" i="1"/>
  <c r="AI356" i="1"/>
  <c r="AJ356" i="1"/>
  <c r="AG357" i="1"/>
  <c r="AH357" i="1"/>
  <c r="AI357" i="1"/>
  <c r="AJ357" i="1"/>
  <c r="AG358" i="1"/>
  <c r="AH358" i="1"/>
  <c r="AI358" i="1"/>
  <c r="AJ358" i="1"/>
  <c r="AG359" i="1"/>
  <c r="AH359" i="1"/>
  <c r="AI359" i="1"/>
  <c r="AJ359" i="1"/>
  <c r="AG360" i="1"/>
  <c r="AH360" i="1"/>
  <c r="AI360" i="1"/>
  <c r="AJ360" i="1"/>
  <c r="AG361" i="1"/>
  <c r="AH361" i="1"/>
  <c r="AI361" i="1"/>
  <c r="AJ361" i="1"/>
  <c r="AG362" i="1"/>
  <c r="AH362" i="1"/>
  <c r="AI362" i="1"/>
  <c r="AJ362" i="1"/>
  <c r="AG363" i="1"/>
  <c r="AH363" i="1"/>
  <c r="AI363" i="1"/>
  <c r="AJ363" i="1"/>
  <c r="AG364" i="1"/>
  <c r="AH364" i="1"/>
  <c r="AI364" i="1"/>
  <c r="AJ364" i="1"/>
  <c r="AG365" i="1"/>
  <c r="AH365" i="1"/>
  <c r="AI365" i="1"/>
  <c r="AJ365" i="1"/>
  <c r="AG366" i="1"/>
  <c r="AH366" i="1"/>
  <c r="AI366" i="1"/>
  <c r="AJ366" i="1"/>
  <c r="AG367" i="1"/>
  <c r="AH367" i="1"/>
  <c r="AI367" i="1"/>
  <c r="AJ367" i="1"/>
  <c r="AG368" i="1"/>
  <c r="AH368" i="1"/>
  <c r="AI368" i="1"/>
  <c r="AJ368" i="1"/>
  <c r="AG369" i="1"/>
  <c r="AH369" i="1"/>
  <c r="AI369" i="1"/>
  <c r="AJ369" i="1"/>
  <c r="AG370" i="1"/>
  <c r="AH370" i="1"/>
  <c r="AI370" i="1"/>
  <c r="AJ370" i="1"/>
  <c r="AG371" i="1"/>
  <c r="AH371" i="1"/>
  <c r="AI371" i="1"/>
  <c r="AJ371" i="1"/>
  <c r="AG372" i="1"/>
  <c r="AH372" i="1"/>
  <c r="AI372" i="1"/>
  <c r="AJ372" i="1"/>
  <c r="AG373" i="1"/>
  <c r="AH373" i="1"/>
  <c r="AI373" i="1"/>
  <c r="AJ373" i="1"/>
  <c r="AG374" i="1"/>
  <c r="AH374" i="1"/>
  <c r="AI374" i="1"/>
  <c r="AJ374" i="1"/>
  <c r="AG375" i="1"/>
  <c r="AH375" i="1"/>
  <c r="AI375" i="1"/>
  <c r="AJ375" i="1"/>
  <c r="AG376" i="1"/>
  <c r="AH376" i="1"/>
  <c r="AI376" i="1"/>
  <c r="AJ376" i="1"/>
  <c r="AG377" i="1"/>
  <c r="AH377" i="1"/>
  <c r="AI377" i="1"/>
  <c r="AJ377" i="1"/>
  <c r="AG378" i="1"/>
  <c r="AH378" i="1"/>
  <c r="AI378" i="1"/>
  <c r="AJ378" i="1"/>
  <c r="AG379" i="1"/>
  <c r="AH379" i="1"/>
  <c r="AI379" i="1"/>
  <c r="AJ379" i="1"/>
  <c r="AG380" i="1"/>
  <c r="AH380" i="1"/>
  <c r="AI380" i="1"/>
  <c r="AJ380" i="1"/>
  <c r="AG381" i="1"/>
  <c r="AH381" i="1"/>
  <c r="AI381" i="1"/>
  <c r="AJ381" i="1"/>
  <c r="AG382" i="1"/>
  <c r="AH382" i="1"/>
  <c r="AI382" i="1"/>
  <c r="AJ382" i="1"/>
  <c r="AG383" i="1"/>
  <c r="AH383" i="1"/>
  <c r="AI383" i="1"/>
  <c r="AJ383" i="1"/>
  <c r="AG384" i="1"/>
  <c r="AH384" i="1"/>
  <c r="AI384" i="1"/>
  <c r="AJ384" i="1"/>
  <c r="AG385" i="1"/>
  <c r="AH385" i="1"/>
  <c r="AI385" i="1"/>
  <c r="AJ385" i="1"/>
  <c r="AG386" i="1"/>
  <c r="AH386" i="1"/>
  <c r="AI386" i="1"/>
  <c r="AJ386" i="1"/>
  <c r="AG387" i="1"/>
  <c r="AH387" i="1"/>
  <c r="AI387" i="1"/>
  <c r="AJ387" i="1"/>
  <c r="AG388" i="1"/>
  <c r="AH388" i="1"/>
  <c r="AI388" i="1"/>
  <c r="AJ388" i="1"/>
  <c r="AG389" i="1"/>
  <c r="AH389" i="1"/>
  <c r="AI389" i="1"/>
  <c r="AJ389" i="1"/>
  <c r="AG390" i="1"/>
  <c r="AH390" i="1"/>
  <c r="AI390" i="1"/>
  <c r="AJ390" i="1"/>
  <c r="AG391" i="1"/>
  <c r="AH391" i="1"/>
  <c r="AI391" i="1"/>
  <c r="AJ391" i="1"/>
  <c r="AG392" i="1"/>
  <c r="AH392" i="1"/>
  <c r="AI392" i="1"/>
  <c r="AJ392" i="1"/>
  <c r="AG393" i="1"/>
  <c r="AH393" i="1"/>
  <c r="AI393" i="1"/>
  <c r="AJ393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18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AF96" i="1"/>
  <c r="AF97" i="1"/>
  <c r="AF98" i="1"/>
  <c r="AF99" i="1"/>
  <c r="AF95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237" i="1"/>
  <c r="BL72" i="3"/>
  <c r="BM72" i="3"/>
  <c r="BN72" i="3"/>
  <c r="BL73" i="3"/>
  <c r="BM73" i="3"/>
  <c r="BN73" i="3"/>
  <c r="BL74" i="3"/>
  <c r="BM74" i="3"/>
  <c r="BN74" i="3"/>
  <c r="BL75" i="3"/>
  <c r="BM75" i="3"/>
  <c r="BN75" i="3"/>
  <c r="BL76" i="3"/>
  <c r="BM76" i="3"/>
  <c r="BN76" i="3"/>
  <c r="BL77" i="3"/>
  <c r="BM77" i="3"/>
  <c r="BN77" i="3"/>
  <c r="BL78" i="3"/>
  <c r="BM78" i="3"/>
  <c r="BN78" i="3"/>
  <c r="BL79" i="3"/>
  <c r="BM79" i="3"/>
  <c r="BN79" i="3"/>
  <c r="BL80" i="3"/>
  <c r="BM80" i="3"/>
  <c r="BN80" i="3"/>
  <c r="BL81" i="3"/>
  <c r="BM81" i="3"/>
  <c r="BN81" i="3"/>
  <c r="BL82" i="3"/>
  <c r="BM82" i="3"/>
  <c r="BN82" i="3"/>
  <c r="BL83" i="3"/>
  <c r="BM83" i="3"/>
  <c r="BN83" i="3"/>
  <c r="BL84" i="3"/>
  <c r="BM84" i="3"/>
  <c r="BN84" i="3"/>
  <c r="BL85" i="3"/>
  <c r="BM85" i="3"/>
  <c r="BN85" i="3"/>
  <c r="BL86" i="3"/>
  <c r="BM86" i="3"/>
  <c r="BN86" i="3"/>
  <c r="BL87" i="3"/>
  <c r="BM87" i="3"/>
  <c r="BN87" i="3"/>
  <c r="BL88" i="3"/>
  <c r="BM88" i="3"/>
  <c r="BN88" i="3"/>
  <c r="BL89" i="3"/>
  <c r="BM89" i="3"/>
  <c r="BN89" i="3"/>
  <c r="BL90" i="3"/>
  <c r="BM90" i="3"/>
  <c r="BN90" i="3"/>
  <c r="BL91" i="3"/>
  <c r="BM91" i="3"/>
  <c r="BN91" i="3"/>
  <c r="BL92" i="3"/>
  <c r="BM92" i="3"/>
  <c r="BN92" i="3"/>
  <c r="BL93" i="3"/>
  <c r="BM93" i="3"/>
  <c r="BN93" i="3"/>
  <c r="BL94" i="3"/>
  <c r="BM94" i="3"/>
  <c r="BN94" i="3"/>
  <c r="BL95" i="3"/>
  <c r="BM95" i="3"/>
  <c r="BN95" i="3"/>
  <c r="BL96" i="3"/>
  <c r="BM96" i="3"/>
  <c r="BN96" i="3"/>
  <c r="BL97" i="3"/>
  <c r="BM97" i="3"/>
  <c r="BN97" i="3"/>
  <c r="BL98" i="3"/>
  <c r="BM98" i="3"/>
  <c r="BN98" i="3"/>
  <c r="BL99" i="3"/>
  <c r="BM99" i="3"/>
  <c r="BN99" i="3"/>
  <c r="BL100" i="3"/>
  <c r="BM100" i="3"/>
  <c r="BN100" i="3"/>
  <c r="BL101" i="3"/>
  <c r="BM101" i="3"/>
  <c r="BN101" i="3"/>
  <c r="BL102" i="3"/>
  <c r="BM102" i="3"/>
  <c r="BN102" i="3"/>
  <c r="BL103" i="3"/>
  <c r="BM103" i="3"/>
  <c r="BN103" i="3"/>
  <c r="BL104" i="3"/>
  <c r="BM104" i="3"/>
  <c r="BN104" i="3"/>
  <c r="BL105" i="3"/>
  <c r="BM105" i="3"/>
  <c r="BN105" i="3"/>
  <c r="BL106" i="3"/>
  <c r="BM106" i="3"/>
  <c r="BN106" i="3"/>
  <c r="BL107" i="3"/>
  <c r="BM107" i="3"/>
  <c r="BN107" i="3"/>
  <c r="BL108" i="3"/>
  <c r="BM108" i="3"/>
  <c r="BN108" i="3"/>
  <c r="BL109" i="3"/>
  <c r="BM109" i="3"/>
  <c r="BN109" i="3"/>
  <c r="BL110" i="3"/>
  <c r="BM110" i="3"/>
  <c r="BN110" i="3"/>
  <c r="BL111" i="3"/>
  <c r="BM111" i="3"/>
  <c r="BN111" i="3"/>
  <c r="BL112" i="3"/>
  <c r="BM112" i="3"/>
  <c r="BN112" i="3"/>
  <c r="BL113" i="3"/>
  <c r="BM113" i="3"/>
  <c r="BN113" i="3"/>
  <c r="BL114" i="3"/>
  <c r="BM114" i="3"/>
  <c r="BN114" i="3"/>
  <c r="BL115" i="3"/>
  <c r="BM115" i="3"/>
  <c r="BN115" i="3"/>
  <c r="BL116" i="3"/>
  <c r="BM116" i="3"/>
  <c r="BN116" i="3"/>
  <c r="BL117" i="3"/>
  <c r="BM117" i="3"/>
  <c r="BN117" i="3"/>
  <c r="BL118" i="3"/>
  <c r="BM118" i="3"/>
  <c r="BN118" i="3"/>
  <c r="BL119" i="3"/>
  <c r="BM119" i="3"/>
  <c r="BN119" i="3"/>
  <c r="BL120" i="3"/>
  <c r="BM120" i="3"/>
  <c r="BN120" i="3"/>
  <c r="BL121" i="3"/>
  <c r="BM121" i="3"/>
  <c r="BN121" i="3"/>
  <c r="BL122" i="3"/>
  <c r="BM122" i="3"/>
  <c r="BN122" i="3"/>
  <c r="BL123" i="3"/>
  <c r="BM123" i="3"/>
  <c r="BN123" i="3"/>
  <c r="BL124" i="3"/>
  <c r="BM124" i="3"/>
  <c r="BN124" i="3"/>
  <c r="BL125" i="3"/>
  <c r="BM125" i="3"/>
  <c r="BN125" i="3"/>
  <c r="BL126" i="3"/>
  <c r="BM126" i="3"/>
  <c r="BN126" i="3"/>
  <c r="BL127" i="3"/>
  <c r="BM127" i="3"/>
  <c r="BN127" i="3"/>
  <c r="BL128" i="3"/>
  <c r="BM128" i="3"/>
  <c r="BN128" i="3"/>
  <c r="BL129" i="3"/>
  <c r="BM129" i="3"/>
  <c r="BN129" i="3"/>
  <c r="BL130" i="3"/>
  <c r="BM130" i="3"/>
  <c r="BN130" i="3"/>
  <c r="BL131" i="3"/>
  <c r="BM131" i="3"/>
  <c r="BN131" i="3"/>
  <c r="BL132" i="3"/>
  <c r="BM132" i="3"/>
  <c r="BN132" i="3"/>
  <c r="BL133" i="3"/>
  <c r="BM133" i="3"/>
  <c r="BN133" i="3"/>
  <c r="BL134" i="3"/>
  <c r="BM134" i="3"/>
  <c r="BN134" i="3"/>
  <c r="BL135" i="3"/>
  <c r="BM135" i="3"/>
  <c r="BN135" i="3"/>
  <c r="BL136" i="3"/>
  <c r="BM136" i="3"/>
  <c r="BN136" i="3"/>
  <c r="BL137" i="3"/>
  <c r="BM137" i="3"/>
  <c r="BN137" i="3"/>
  <c r="BL138" i="3"/>
  <c r="BM138" i="3"/>
  <c r="BN138" i="3"/>
  <c r="BL139" i="3"/>
  <c r="BM139" i="3"/>
  <c r="BN139" i="3"/>
  <c r="BL140" i="3"/>
  <c r="BM140" i="3"/>
  <c r="BN140" i="3"/>
  <c r="BL141" i="3"/>
  <c r="BM141" i="3"/>
  <c r="BN141" i="3"/>
  <c r="BL142" i="3"/>
  <c r="BM142" i="3"/>
  <c r="BN142" i="3"/>
  <c r="BL143" i="3"/>
  <c r="BM143" i="3"/>
  <c r="BN143" i="3"/>
  <c r="BL144" i="3"/>
  <c r="BM144" i="3"/>
  <c r="BN144" i="3"/>
  <c r="BL145" i="3"/>
  <c r="BM145" i="3"/>
  <c r="BN145" i="3"/>
  <c r="BL146" i="3"/>
  <c r="BM146" i="3"/>
  <c r="BN146" i="3"/>
  <c r="BL147" i="3"/>
  <c r="BM147" i="3"/>
  <c r="BN147" i="3"/>
  <c r="BG72" i="3"/>
  <c r="BH72" i="3"/>
  <c r="BI72" i="3"/>
  <c r="BJ72" i="3"/>
  <c r="BK72" i="3"/>
  <c r="BG73" i="3"/>
  <c r="BH73" i="3"/>
  <c r="BI73" i="3"/>
  <c r="BJ73" i="3"/>
  <c r="BK73" i="3"/>
  <c r="BG74" i="3"/>
  <c r="BH74" i="3"/>
  <c r="BI74" i="3"/>
  <c r="BJ74" i="3"/>
  <c r="BK74" i="3"/>
  <c r="BG75" i="3"/>
  <c r="BH75" i="3"/>
  <c r="BI75" i="3"/>
  <c r="BJ75" i="3"/>
  <c r="BK75" i="3"/>
  <c r="BG76" i="3"/>
  <c r="BH76" i="3"/>
  <c r="BI76" i="3"/>
  <c r="BJ76" i="3"/>
  <c r="BK76" i="3"/>
  <c r="BG77" i="3"/>
  <c r="BH77" i="3"/>
  <c r="BI77" i="3"/>
  <c r="BJ77" i="3"/>
  <c r="BK77" i="3"/>
  <c r="BG78" i="3"/>
  <c r="BH78" i="3"/>
  <c r="BI78" i="3"/>
  <c r="BJ78" i="3"/>
  <c r="BK78" i="3"/>
  <c r="BG79" i="3"/>
  <c r="BH79" i="3"/>
  <c r="BI79" i="3"/>
  <c r="BJ79" i="3"/>
  <c r="BK79" i="3"/>
  <c r="BG80" i="3"/>
  <c r="BH80" i="3"/>
  <c r="BI80" i="3"/>
  <c r="BJ80" i="3"/>
  <c r="BK80" i="3"/>
  <c r="BG81" i="3"/>
  <c r="BH81" i="3"/>
  <c r="BI81" i="3"/>
  <c r="BJ81" i="3"/>
  <c r="BK81" i="3"/>
  <c r="BG82" i="3"/>
  <c r="BH82" i="3"/>
  <c r="BI82" i="3"/>
  <c r="BJ82" i="3"/>
  <c r="BK82" i="3"/>
  <c r="BG83" i="3"/>
  <c r="BH83" i="3"/>
  <c r="BI83" i="3"/>
  <c r="BJ83" i="3"/>
  <c r="BK83" i="3"/>
  <c r="BG84" i="3"/>
  <c r="BH84" i="3"/>
  <c r="BI84" i="3"/>
  <c r="BJ84" i="3"/>
  <c r="BK84" i="3"/>
  <c r="BG85" i="3"/>
  <c r="BH85" i="3"/>
  <c r="BI85" i="3"/>
  <c r="BJ85" i="3"/>
  <c r="BK85" i="3"/>
  <c r="BG86" i="3"/>
  <c r="BH86" i="3"/>
  <c r="BI86" i="3"/>
  <c r="BJ86" i="3"/>
  <c r="BK86" i="3"/>
  <c r="BG87" i="3"/>
  <c r="BH87" i="3"/>
  <c r="BI87" i="3"/>
  <c r="BJ87" i="3"/>
  <c r="BK87" i="3"/>
  <c r="BG88" i="3"/>
  <c r="BH88" i="3"/>
  <c r="BI88" i="3"/>
  <c r="BJ88" i="3"/>
  <c r="BK88" i="3"/>
  <c r="BG89" i="3"/>
  <c r="BH89" i="3"/>
  <c r="BI89" i="3"/>
  <c r="BJ89" i="3"/>
  <c r="BK89" i="3"/>
  <c r="BG90" i="3"/>
  <c r="BH90" i="3"/>
  <c r="BI90" i="3"/>
  <c r="BJ90" i="3"/>
  <c r="BK90" i="3"/>
  <c r="BG91" i="3"/>
  <c r="BH91" i="3"/>
  <c r="BI91" i="3"/>
  <c r="BJ91" i="3"/>
  <c r="BK91" i="3"/>
  <c r="BG92" i="3"/>
  <c r="BH92" i="3"/>
  <c r="BI92" i="3"/>
  <c r="BJ92" i="3"/>
  <c r="BK92" i="3"/>
  <c r="BG93" i="3"/>
  <c r="BH93" i="3"/>
  <c r="BI93" i="3"/>
  <c r="BJ93" i="3"/>
  <c r="BK93" i="3"/>
  <c r="BG94" i="3"/>
  <c r="BH94" i="3"/>
  <c r="BI94" i="3"/>
  <c r="BJ94" i="3"/>
  <c r="BK94" i="3"/>
  <c r="BG95" i="3"/>
  <c r="BH95" i="3"/>
  <c r="BI95" i="3"/>
  <c r="BJ95" i="3"/>
  <c r="BK95" i="3"/>
  <c r="BG96" i="3"/>
  <c r="BH96" i="3"/>
  <c r="BI96" i="3"/>
  <c r="BJ96" i="3"/>
  <c r="BK96" i="3"/>
  <c r="BG97" i="3"/>
  <c r="BH97" i="3"/>
  <c r="BI97" i="3"/>
  <c r="BJ97" i="3"/>
  <c r="BK97" i="3"/>
  <c r="BG98" i="3"/>
  <c r="BH98" i="3"/>
  <c r="BI98" i="3"/>
  <c r="BJ98" i="3"/>
  <c r="BK98" i="3"/>
  <c r="BG99" i="3"/>
  <c r="BH99" i="3"/>
  <c r="BI99" i="3"/>
  <c r="BJ99" i="3"/>
  <c r="BK99" i="3"/>
  <c r="BG100" i="3"/>
  <c r="BH100" i="3"/>
  <c r="BI100" i="3"/>
  <c r="BJ100" i="3"/>
  <c r="BK100" i="3"/>
  <c r="BG101" i="3"/>
  <c r="BH101" i="3"/>
  <c r="BI101" i="3"/>
  <c r="BJ101" i="3"/>
  <c r="BK101" i="3"/>
  <c r="BG102" i="3"/>
  <c r="BH102" i="3"/>
  <c r="BI102" i="3"/>
  <c r="BJ102" i="3"/>
  <c r="BK102" i="3"/>
  <c r="BG103" i="3"/>
  <c r="BH103" i="3"/>
  <c r="BI103" i="3"/>
  <c r="BJ103" i="3"/>
  <c r="BK103" i="3"/>
  <c r="BG104" i="3"/>
  <c r="BH104" i="3"/>
  <c r="BI104" i="3"/>
  <c r="BJ104" i="3"/>
  <c r="BK104" i="3"/>
  <c r="BG105" i="3"/>
  <c r="BH105" i="3"/>
  <c r="BI105" i="3"/>
  <c r="BJ105" i="3"/>
  <c r="BK105" i="3"/>
  <c r="BG106" i="3"/>
  <c r="BH106" i="3"/>
  <c r="BI106" i="3"/>
  <c r="BJ106" i="3"/>
  <c r="BK106" i="3"/>
  <c r="BG107" i="3"/>
  <c r="BH107" i="3"/>
  <c r="BI107" i="3"/>
  <c r="BJ107" i="3"/>
  <c r="BK107" i="3"/>
  <c r="BG108" i="3"/>
  <c r="BH108" i="3"/>
  <c r="BI108" i="3"/>
  <c r="BJ108" i="3"/>
  <c r="BK108" i="3"/>
  <c r="BG109" i="3"/>
  <c r="BH109" i="3"/>
  <c r="BI109" i="3"/>
  <c r="BJ109" i="3"/>
  <c r="BK109" i="3"/>
  <c r="BG110" i="3"/>
  <c r="BH110" i="3"/>
  <c r="BI110" i="3"/>
  <c r="BJ110" i="3"/>
  <c r="BK110" i="3"/>
  <c r="BG111" i="3"/>
  <c r="BH111" i="3"/>
  <c r="BI111" i="3"/>
  <c r="BJ111" i="3"/>
  <c r="BK111" i="3"/>
  <c r="BG112" i="3"/>
  <c r="BH112" i="3"/>
  <c r="BI112" i="3"/>
  <c r="BJ112" i="3"/>
  <c r="BK112" i="3"/>
  <c r="BG113" i="3"/>
  <c r="BH113" i="3"/>
  <c r="BI113" i="3"/>
  <c r="BJ113" i="3"/>
  <c r="BK113" i="3"/>
  <c r="BG114" i="3"/>
  <c r="BH114" i="3"/>
  <c r="BI114" i="3"/>
  <c r="BJ114" i="3"/>
  <c r="BK114" i="3"/>
  <c r="BG115" i="3"/>
  <c r="BH115" i="3"/>
  <c r="BI115" i="3"/>
  <c r="BJ115" i="3"/>
  <c r="BK115" i="3"/>
  <c r="BG116" i="3"/>
  <c r="BH116" i="3"/>
  <c r="BI116" i="3"/>
  <c r="BJ116" i="3"/>
  <c r="BK116" i="3"/>
  <c r="BG117" i="3"/>
  <c r="BH117" i="3"/>
  <c r="BI117" i="3"/>
  <c r="BJ117" i="3"/>
  <c r="BK117" i="3"/>
  <c r="BG118" i="3"/>
  <c r="BH118" i="3"/>
  <c r="BI118" i="3"/>
  <c r="BJ118" i="3"/>
  <c r="BK118" i="3"/>
  <c r="BG119" i="3"/>
  <c r="BH119" i="3"/>
  <c r="BI119" i="3"/>
  <c r="BJ119" i="3"/>
  <c r="BK119" i="3"/>
  <c r="BG120" i="3"/>
  <c r="BH120" i="3"/>
  <c r="BI120" i="3"/>
  <c r="BJ120" i="3"/>
  <c r="BK120" i="3"/>
  <c r="BG121" i="3"/>
  <c r="BH121" i="3"/>
  <c r="BI121" i="3"/>
  <c r="BJ121" i="3"/>
  <c r="BK121" i="3"/>
  <c r="BG122" i="3"/>
  <c r="BH122" i="3"/>
  <c r="BI122" i="3"/>
  <c r="BJ122" i="3"/>
  <c r="BK122" i="3"/>
  <c r="BG123" i="3"/>
  <c r="BH123" i="3"/>
  <c r="BI123" i="3"/>
  <c r="BJ123" i="3"/>
  <c r="BK123" i="3"/>
  <c r="BG124" i="3"/>
  <c r="BH124" i="3"/>
  <c r="BI124" i="3"/>
  <c r="BJ124" i="3"/>
  <c r="BK124" i="3"/>
  <c r="BG125" i="3"/>
  <c r="BH125" i="3"/>
  <c r="BI125" i="3"/>
  <c r="BJ125" i="3"/>
  <c r="BK125" i="3"/>
  <c r="BG126" i="3"/>
  <c r="BH126" i="3"/>
  <c r="BI126" i="3"/>
  <c r="BJ126" i="3"/>
  <c r="BK126" i="3"/>
  <c r="BG127" i="3"/>
  <c r="BH127" i="3"/>
  <c r="BI127" i="3"/>
  <c r="BJ127" i="3"/>
  <c r="BK127" i="3"/>
  <c r="BG128" i="3"/>
  <c r="BH128" i="3"/>
  <c r="BI128" i="3"/>
  <c r="BJ128" i="3"/>
  <c r="BK128" i="3"/>
  <c r="BG129" i="3"/>
  <c r="BH129" i="3"/>
  <c r="BI129" i="3"/>
  <c r="BJ129" i="3"/>
  <c r="BK129" i="3"/>
  <c r="BG130" i="3"/>
  <c r="BH130" i="3"/>
  <c r="BI130" i="3"/>
  <c r="BJ130" i="3"/>
  <c r="BK130" i="3"/>
  <c r="BG131" i="3"/>
  <c r="BH131" i="3"/>
  <c r="BI131" i="3"/>
  <c r="BJ131" i="3"/>
  <c r="BK131" i="3"/>
  <c r="BG132" i="3"/>
  <c r="BH132" i="3"/>
  <c r="BI132" i="3"/>
  <c r="BJ132" i="3"/>
  <c r="BK132" i="3"/>
  <c r="BG133" i="3"/>
  <c r="BH133" i="3"/>
  <c r="BI133" i="3"/>
  <c r="BJ133" i="3"/>
  <c r="BK133" i="3"/>
  <c r="BG134" i="3"/>
  <c r="BH134" i="3"/>
  <c r="BI134" i="3"/>
  <c r="BJ134" i="3"/>
  <c r="BK134" i="3"/>
  <c r="BG135" i="3"/>
  <c r="BH135" i="3"/>
  <c r="BI135" i="3"/>
  <c r="BJ135" i="3"/>
  <c r="BK135" i="3"/>
  <c r="BG136" i="3"/>
  <c r="BH136" i="3"/>
  <c r="BI136" i="3"/>
  <c r="BJ136" i="3"/>
  <c r="BK136" i="3"/>
  <c r="BG137" i="3"/>
  <c r="BH137" i="3"/>
  <c r="BI137" i="3"/>
  <c r="BJ137" i="3"/>
  <c r="BK137" i="3"/>
  <c r="BG138" i="3"/>
  <c r="BH138" i="3"/>
  <c r="BI138" i="3"/>
  <c r="BJ138" i="3"/>
  <c r="BK138" i="3"/>
  <c r="BG139" i="3"/>
  <c r="BH139" i="3"/>
  <c r="BI139" i="3"/>
  <c r="BJ139" i="3"/>
  <c r="BK139" i="3"/>
  <c r="BG140" i="3"/>
  <c r="BH140" i="3"/>
  <c r="BI140" i="3"/>
  <c r="BJ140" i="3"/>
  <c r="BK140" i="3"/>
  <c r="BG141" i="3"/>
  <c r="BH141" i="3"/>
  <c r="BI141" i="3"/>
  <c r="BJ141" i="3"/>
  <c r="BK141" i="3"/>
  <c r="BG142" i="3"/>
  <c r="BH142" i="3"/>
  <c r="BI142" i="3"/>
  <c r="BJ142" i="3"/>
  <c r="BK142" i="3"/>
  <c r="BG143" i="3"/>
  <c r="BH143" i="3"/>
  <c r="BI143" i="3"/>
  <c r="BJ143" i="3"/>
  <c r="BK143" i="3"/>
  <c r="BG144" i="3"/>
  <c r="BH144" i="3"/>
  <c r="BI144" i="3"/>
  <c r="BJ144" i="3"/>
  <c r="BK144" i="3"/>
  <c r="BG145" i="3"/>
  <c r="BH145" i="3"/>
  <c r="BI145" i="3"/>
  <c r="BJ145" i="3"/>
  <c r="BK145" i="3"/>
  <c r="BG146" i="3"/>
  <c r="BH146" i="3"/>
  <c r="BI146" i="3"/>
  <c r="BJ146" i="3"/>
  <c r="BK146" i="3"/>
  <c r="BG147" i="3"/>
  <c r="BH147" i="3"/>
  <c r="BI147" i="3"/>
  <c r="BJ147" i="3"/>
  <c r="BK147" i="3"/>
  <c r="BB72" i="3"/>
  <c r="BC72" i="3"/>
  <c r="BD72" i="3"/>
  <c r="BE72" i="3"/>
  <c r="BF72" i="3"/>
  <c r="BB73" i="3"/>
  <c r="BC73" i="3"/>
  <c r="BD73" i="3"/>
  <c r="BE73" i="3"/>
  <c r="BF73" i="3"/>
  <c r="BB74" i="3"/>
  <c r="BC74" i="3"/>
  <c r="BD74" i="3"/>
  <c r="BE74" i="3"/>
  <c r="BF74" i="3"/>
  <c r="BB75" i="3"/>
  <c r="BC75" i="3"/>
  <c r="BD75" i="3"/>
  <c r="BE75" i="3"/>
  <c r="BF75" i="3"/>
  <c r="BB76" i="3"/>
  <c r="BC76" i="3"/>
  <c r="BD76" i="3"/>
  <c r="BE76" i="3"/>
  <c r="BF76" i="3"/>
  <c r="BB77" i="3"/>
  <c r="BC77" i="3"/>
  <c r="BD77" i="3"/>
  <c r="BE77" i="3"/>
  <c r="BF77" i="3"/>
  <c r="BB78" i="3"/>
  <c r="BC78" i="3"/>
  <c r="BD78" i="3"/>
  <c r="BE78" i="3"/>
  <c r="BF78" i="3"/>
  <c r="BB79" i="3"/>
  <c r="BC79" i="3"/>
  <c r="BD79" i="3"/>
  <c r="BE79" i="3"/>
  <c r="BF79" i="3"/>
  <c r="BB80" i="3"/>
  <c r="BC80" i="3"/>
  <c r="BD80" i="3"/>
  <c r="BE80" i="3"/>
  <c r="BF80" i="3"/>
  <c r="BB81" i="3"/>
  <c r="BC81" i="3"/>
  <c r="BD81" i="3"/>
  <c r="BE81" i="3"/>
  <c r="BF81" i="3"/>
  <c r="BB82" i="3"/>
  <c r="BC82" i="3"/>
  <c r="BD82" i="3"/>
  <c r="BE82" i="3"/>
  <c r="BF82" i="3"/>
  <c r="BB83" i="3"/>
  <c r="BC83" i="3"/>
  <c r="BD83" i="3"/>
  <c r="BE83" i="3"/>
  <c r="BF83" i="3"/>
  <c r="BB84" i="3"/>
  <c r="BC84" i="3"/>
  <c r="BD84" i="3"/>
  <c r="BE84" i="3"/>
  <c r="BF84" i="3"/>
  <c r="BB85" i="3"/>
  <c r="BC85" i="3"/>
  <c r="BD85" i="3"/>
  <c r="BE85" i="3"/>
  <c r="BF85" i="3"/>
  <c r="BB86" i="3"/>
  <c r="BC86" i="3"/>
  <c r="BD86" i="3"/>
  <c r="BE86" i="3"/>
  <c r="BF86" i="3"/>
  <c r="BB87" i="3"/>
  <c r="BC87" i="3"/>
  <c r="BD87" i="3"/>
  <c r="BE87" i="3"/>
  <c r="BF87" i="3"/>
  <c r="BB88" i="3"/>
  <c r="BC88" i="3"/>
  <c r="BD88" i="3"/>
  <c r="BE88" i="3"/>
  <c r="BF88" i="3"/>
  <c r="BB89" i="3"/>
  <c r="BC89" i="3"/>
  <c r="BD89" i="3"/>
  <c r="BE89" i="3"/>
  <c r="BF89" i="3"/>
  <c r="BB90" i="3"/>
  <c r="BC90" i="3"/>
  <c r="BD90" i="3"/>
  <c r="BE90" i="3"/>
  <c r="BF90" i="3"/>
  <c r="BB91" i="3"/>
  <c r="BC91" i="3"/>
  <c r="BD91" i="3"/>
  <c r="BE91" i="3"/>
  <c r="BF91" i="3"/>
  <c r="BB92" i="3"/>
  <c r="BC92" i="3"/>
  <c r="BD92" i="3"/>
  <c r="BE92" i="3"/>
  <c r="BF92" i="3"/>
  <c r="BB93" i="3"/>
  <c r="BC93" i="3"/>
  <c r="BD93" i="3"/>
  <c r="BE93" i="3"/>
  <c r="BF93" i="3"/>
  <c r="BB94" i="3"/>
  <c r="BC94" i="3"/>
  <c r="BD94" i="3"/>
  <c r="BE94" i="3"/>
  <c r="BF94" i="3"/>
  <c r="BB95" i="3"/>
  <c r="BC95" i="3"/>
  <c r="BD95" i="3"/>
  <c r="BE95" i="3"/>
  <c r="BF95" i="3"/>
  <c r="BB96" i="3"/>
  <c r="BC96" i="3"/>
  <c r="BD96" i="3"/>
  <c r="BE96" i="3"/>
  <c r="BF96" i="3"/>
  <c r="BB97" i="3"/>
  <c r="BC97" i="3"/>
  <c r="BD97" i="3"/>
  <c r="BE97" i="3"/>
  <c r="BF97" i="3"/>
  <c r="BB98" i="3"/>
  <c r="BC98" i="3"/>
  <c r="BD98" i="3"/>
  <c r="BE98" i="3"/>
  <c r="BF98" i="3"/>
  <c r="BB99" i="3"/>
  <c r="BC99" i="3"/>
  <c r="BD99" i="3"/>
  <c r="BE99" i="3"/>
  <c r="BF99" i="3"/>
  <c r="BB100" i="3"/>
  <c r="BC100" i="3"/>
  <c r="BD100" i="3"/>
  <c r="BE100" i="3"/>
  <c r="BF100" i="3"/>
  <c r="BB101" i="3"/>
  <c r="BC101" i="3"/>
  <c r="BD101" i="3"/>
  <c r="BE101" i="3"/>
  <c r="BF101" i="3"/>
  <c r="BB102" i="3"/>
  <c r="BC102" i="3"/>
  <c r="BD102" i="3"/>
  <c r="BE102" i="3"/>
  <c r="BF102" i="3"/>
  <c r="BB103" i="3"/>
  <c r="BC103" i="3"/>
  <c r="BD103" i="3"/>
  <c r="BE103" i="3"/>
  <c r="BF103" i="3"/>
  <c r="BB104" i="3"/>
  <c r="BC104" i="3"/>
  <c r="BD104" i="3"/>
  <c r="BE104" i="3"/>
  <c r="BF104" i="3"/>
  <c r="BB105" i="3"/>
  <c r="BC105" i="3"/>
  <c r="BD105" i="3"/>
  <c r="BE105" i="3"/>
  <c r="BF105" i="3"/>
  <c r="BB106" i="3"/>
  <c r="BC106" i="3"/>
  <c r="BD106" i="3"/>
  <c r="BE106" i="3"/>
  <c r="BF106" i="3"/>
  <c r="BB107" i="3"/>
  <c r="BC107" i="3"/>
  <c r="BD107" i="3"/>
  <c r="BE107" i="3"/>
  <c r="BF107" i="3"/>
  <c r="BB108" i="3"/>
  <c r="BC108" i="3"/>
  <c r="BD108" i="3"/>
  <c r="BE108" i="3"/>
  <c r="BF108" i="3"/>
  <c r="BB109" i="3"/>
  <c r="BC109" i="3"/>
  <c r="BD109" i="3"/>
  <c r="BE109" i="3"/>
  <c r="BF109" i="3"/>
  <c r="BB110" i="3"/>
  <c r="BC110" i="3"/>
  <c r="BD110" i="3"/>
  <c r="BE110" i="3"/>
  <c r="BF110" i="3"/>
  <c r="BB111" i="3"/>
  <c r="BC111" i="3"/>
  <c r="BD111" i="3"/>
  <c r="BE111" i="3"/>
  <c r="BF111" i="3"/>
  <c r="BB112" i="3"/>
  <c r="BC112" i="3"/>
  <c r="BD112" i="3"/>
  <c r="BE112" i="3"/>
  <c r="BF112" i="3"/>
  <c r="BB113" i="3"/>
  <c r="BC113" i="3"/>
  <c r="BD113" i="3"/>
  <c r="BE113" i="3"/>
  <c r="BF113" i="3"/>
  <c r="BB114" i="3"/>
  <c r="BC114" i="3"/>
  <c r="BD114" i="3"/>
  <c r="BE114" i="3"/>
  <c r="BF114" i="3"/>
  <c r="BB115" i="3"/>
  <c r="BC115" i="3"/>
  <c r="BD115" i="3"/>
  <c r="BE115" i="3"/>
  <c r="BF115" i="3"/>
  <c r="BB116" i="3"/>
  <c r="BC116" i="3"/>
  <c r="BD116" i="3"/>
  <c r="BE116" i="3"/>
  <c r="BF116" i="3"/>
  <c r="BB117" i="3"/>
  <c r="BC117" i="3"/>
  <c r="BD117" i="3"/>
  <c r="BE117" i="3"/>
  <c r="BF117" i="3"/>
  <c r="BB118" i="3"/>
  <c r="BC118" i="3"/>
  <c r="BD118" i="3"/>
  <c r="BE118" i="3"/>
  <c r="BF118" i="3"/>
  <c r="BB119" i="3"/>
  <c r="BC119" i="3"/>
  <c r="BD119" i="3"/>
  <c r="BE119" i="3"/>
  <c r="BF119" i="3"/>
  <c r="BB120" i="3"/>
  <c r="BC120" i="3"/>
  <c r="BD120" i="3"/>
  <c r="BE120" i="3"/>
  <c r="BF120" i="3"/>
  <c r="BB121" i="3"/>
  <c r="BC121" i="3"/>
  <c r="BD121" i="3"/>
  <c r="BE121" i="3"/>
  <c r="BF121" i="3"/>
  <c r="BB122" i="3"/>
  <c r="BC122" i="3"/>
  <c r="BD122" i="3"/>
  <c r="BE122" i="3"/>
  <c r="BF122" i="3"/>
  <c r="BB123" i="3"/>
  <c r="BC123" i="3"/>
  <c r="BD123" i="3"/>
  <c r="BE123" i="3"/>
  <c r="BF123" i="3"/>
  <c r="BB124" i="3"/>
  <c r="BC124" i="3"/>
  <c r="BD124" i="3"/>
  <c r="BE124" i="3"/>
  <c r="BF124" i="3"/>
  <c r="BB125" i="3"/>
  <c r="BC125" i="3"/>
  <c r="BD125" i="3"/>
  <c r="BE125" i="3"/>
  <c r="BF125" i="3"/>
  <c r="BB126" i="3"/>
  <c r="BC126" i="3"/>
  <c r="BD126" i="3"/>
  <c r="BE126" i="3"/>
  <c r="BF126" i="3"/>
  <c r="BB127" i="3"/>
  <c r="BC127" i="3"/>
  <c r="BD127" i="3"/>
  <c r="BE127" i="3"/>
  <c r="BF127" i="3"/>
  <c r="BB128" i="3"/>
  <c r="BC128" i="3"/>
  <c r="BD128" i="3"/>
  <c r="BE128" i="3"/>
  <c r="BF128" i="3"/>
  <c r="BB129" i="3"/>
  <c r="BC129" i="3"/>
  <c r="BD129" i="3"/>
  <c r="BE129" i="3"/>
  <c r="BF129" i="3"/>
  <c r="BB130" i="3"/>
  <c r="BC130" i="3"/>
  <c r="BD130" i="3"/>
  <c r="BE130" i="3"/>
  <c r="BF130" i="3"/>
  <c r="BB131" i="3"/>
  <c r="BC131" i="3"/>
  <c r="BD131" i="3"/>
  <c r="BE131" i="3"/>
  <c r="BF131" i="3"/>
  <c r="BB132" i="3"/>
  <c r="BC132" i="3"/>
  <c r="BD132" i="3"/>
  <c r="BE132" i="3"/>
  <c r="BF132" i="3"/>
  <c r="BB133" i="3"/>
  <c r="BC133" i="3"/>
  <c r="BD133" i="3"/>
  <c r="BE133" i="3"/>
  <c r="BF133" i="3"/>
  <c r="BB134" i="3"/>
  <c r="BC134" i="3"/>
  <c r="BD134" i="3"/>
  <c r="BE134" i="3"/>
  <c r="BF134" i="3"/>
  <c r="BB135" i="3"/>
  <c r="BC135" i="3"/>
  <c r="BD135" i="3"/>
  <c r="BE135" i="3"/>
  <c r="BF135" i="3"/>
  <c r="BB136" i="3"/>
  <c r="BC136" i="3"/>
  <c r="BD136" i="3"/>
  <c r="BE136" i="3"/>
  <c r="BF136" i="3"/>
  <c r="BB137" i="3"/>
  <c r="BC137" i="3"/>
  <c r="BD137" i="3"/>
  <c r="BE137" i="3"/>
  <c r="BF137" i="3"/>
  <c r="BB138" i="3"/>
  <c r="BC138" i="3"/>
  <c r="BD138" i="3"/>
  <c r="BE138" i="3"/>
  <c r="BF138" i="3"/>
  <c r="BB139" i="3"/>
  <c r="BC139" i="3"/>
  <c r="BD139" i="3"/>
  <c r="BE139" i="3"/>
  <c r="BF139" i="3"/>
  <c r="BB140" i="3"/>
  <c r="BC140" i="3"/>
  <c r="BD140" i="3"/>
  <c r="BE140" i="3"/>
  <c r="BF140" i="3"/>
  <c r="BB141" i="3"/>
  <c r="BC141" i="3"/>
  <c r="BD141" i="3"/>
  <c r="BE141" i="3"/>
  <c r="BF141" i="3"/>
  <c r="BB142" i="3"/>
  <c r="BC142" i="3"/>
  <c r="BD142" i="3"/>
  <c r="BE142" i="3"/>
  <c r="BF142" i="3"/>
  <c r="BB143" i="3"/>
  <c r="BC143" i="3"/>
  <c r="BD143" i="3"/>
  <c r="BE143" i="3"/>
  <c r="BF143" i="3"/>
  <c r="BB144" i="3"/>
  <c r="BC144" i="3"/>
  <c r="BD144" i="3"/>
  <c r="BE144" i="3"/>
  <c r="BF144" i="3"/>
  <c r="BB145" i="3"/>
  <c r="BC145" i="3"/>
  <c r="BD145" i="3"/>
  <c r="BE145" i="3"/>
  <c r="BF145" i="3"/>
  <c r="BB146" i="3"/>
  <c r="BC146" i="3"/>
  <c r="BD146" i="3"/>
  <c r="BE146" i="3"/>
  <c r="BF146" i="3"/>
  <c r="BB147" i="3"/>
  <c r="BC147" i="3"/>
  <c r="BD147" i="3"/>
  <c r="BE147" i="3"/>
  <c r="BF147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72" i="3"/>
  <c r="R110" i="3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74" i="3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73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S71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S54" i="3"/>
  <c r="S55" i="3"/>
  <c r="S56" i="3"/>
  <c r="S57" i="3"/>
  <c r="S53" i="3"/>
  <c r="R54" i="3"/>
  <c r="R59" i="3" s="1"/>
  <c r="R53" i="3"/>
  <c r="R58" i="3" s="1"/>
  <c r="T52" i="3"/>
  <c r="U52" i="3" l="1"/>
  <c r="R55" i="3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18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AF317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37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AF236" i="1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AC143" i="5"/>
  <c r="AB205" i="5"/>
  <c r="AB206" i="5" s="1"/>
  <c r="AB207" i="5" s="1"/>
  <c r="AB208" i="5" s="1"/>
  <c r="AB209" i="5" s="1"/>
  <c r="AB210" i="5" s="1"/>
  <c r="AB211" i="5" s="1"/>
  <c r="AB212" i="5" s="1"/>
  <c r="AB213" i="5" s="1"/>
  <c r="AB214" i="5" s="1"/>
  <c r="AB215" i="5" s="1"/>
  <c r="AB216" i="5" s="1"/>
  <c r="AB217" i="5" s="1"/>
  <c r="AB218" i="5" s="1"/>
  <c r="AB186" i="5"/>
  <c r="AB187" i="5" s="1"/>
  <c r="AB188" i="5" s="1"/>
  <c r="AB189" i="5" s="1"/>
  <c r="AB190" i="5" s="1"/>
  <c r="AB191" i="5" s="1"/>
  <c r="AB192" i="5" s="1"/>
  <c r="AB193" i="5" s="1"/>
  <c r="AB194" i="5" s="1"/>
  <c r="AB195" i="5" s="1"/>
  <c r="AB196" i="5" s="1"/>
  <c r="AB197" i="5" s="1"/>
  <c r="AB198" i="5" s="1"/>
  <c r="AB199" i="5" s="1"/>
  <c r="AB200" i="5" s="1"/>
  <c r="AB201" i="5" s="1"/>
  <c r="AB202" i="5" s="1"/>
  <c r="AB203" i="5" s="1"/>
  <c r="AB204" i="5" s="1"/>
  <c r="AB145" i="5"/>
  <c r="AB146" i="5" s="1"/>
  <c r="AB147" i="5" s="1"/>
  <c r="AB148" i="5" s="1"/>
  <c r="AB149" i="5" s="1"/>
  <c r="AB150" i="5" s="1"/>
  <c r="AB151" i="5" s="1"/>
  <c r="AB152" i="5" s="1"/>
  <c r="AB153" i="5" s="1"/>
  <c r="AB154" i="5" s="1"/>
  <c r="AB155" i="5" s="1"/>
  <c r="AB156" i="5" s="1"/>
  <c r="AB157" i="5" s="1"/>
  <c r="AB158" i="5" s="1"/>
  <c r="AB159" i="5" s="1"/>
  <c r="AB160" i="5" s="1"/>
  <c r="AB161" i="5" s="1"/>
  <c r="AB162" i="5" s="1"/>
  <c r="AB163" i="5" s="1"/>
  <c r="AB164" i="5" s="1"/>
  <c r="AB165" i="5" s="1"/>
  <c r="AB166" i="5" s="1"/>
  <c r="AB167" i="5" s="1"/>
  <c r="AB168" i="5" s="1"/>
  <c r="AB169" i="5" s="1"/>
  <c r="AB170" i="5" s="1"/>
  <c r="AB171" i="5" s="1"/>
  <c r="AB172" i="5" s="1"/>
  <c r="AB173" i="5" s="1"/>
  <c r="AB174" i="5" s="1"/>
  <c r="AB175" i="5" s="1"/>
  <c r="AB176" i="5" s="1"/>
  <c r="AB177" i="5" s="1"/>
  <c r="AB178" i="5" s="1"/>
  <c r="AB179" i="5" s="1"/>
  <c r="AB180" i="5" s="1"/>
  <c r="AB181" i="5" s="1"/>
  <c r="AB182" i="5" s="1"/>
  <c r="AB183" i="5" s="1"/>
  <c r="AB184" i="5" s="1"/>
  <c r="AB185" i="5" s="1"/>
  <c r="AB144" i="5"/>
  <c r="BX142" i="5"/>
  <c r="BU142" i="5"/>
  <c r="BV142" i="5"/>
  <c r="BW142" i="5"/>
  <c r="BR142" i="5"/>
  <c r="BS142" i="5"/>
  <c r="BT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AC142" i="5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155" i="1"/>
  <c r="AE198" i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157" i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56" i="1"/>
  <c r="CA154" i="1"/>
  <c r="BY154" i="1"/>
  <c r="BZ154" i="1"/>
  <c r="BU154" i="1"/>
  <c r="BV154" i="1"/>
  <c r="BW154" i="1"/>
  <c r="BX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F154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AE104" i="1"/>
  <c r="AE105" i="1"/>
  <c r="AE106" i="1"/>
  <c r="AE107" i="1"/>
  <c r="AE103" i="1"/>
  <c r="AF102" i="1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AC63" i="5"/>
  <c r="AC64" i="5"/>
  <c r="AC65" i="5"/>
  <c r="AC66" i="5"/>
  <c r="AC62" i="5"/>
  <c r="AE99" i="1"/>
  <c r="AE96" i="1"/>
  <c r="AE97" i="1"/>
  <c r="AE98" i="1"/>
  <c r="AE95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AF94" i="1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AC49" i="5"/>
  <c r="AC50" i="5"/>
  <c r="AC51" i="5"/>
  <c r="AC52" i="5"/>
  <c r="AC48" i="5"/>
  <c r="AB49" i="5"/>
  <c r="AB50" i="5"/>
  <c r="AB51" i="5"/>
  <c r="AB52" i="5"/>
  <c r="AB48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AC47" i="5"/>
  <c r="BB67" i="5"/>
  <c r="BC67" i="5" s="1"/>
  <c r="BD67" i="5" s="1"/>
  <c r="BE67" i="5" s="1"/>
  <c r="BF67" i="5" s="1"/>
  <c r="BG67" i="5" s="1"/>
  <c r="BH67" i="5" s="1"/>
  <c r="BI67" i="5" s="1"/>
  <c r="BJ67" i="5" s="1"/>
  <c r="BK67" i="5" s="1"/>
  <c r="BL67" i="5" s="1"/>
  <c r="BB68" i="5"/>
  <c r="BC68" i="5"/>
  <c r="BD68" i="5" s="1"/>
  <c r="BE68" i="5" s="1"/>
  <c r="BF68" i="5" s="1"/>
  <c r="BG68" i="5" s="1"/>
  <c r="BH68" i="5" s="1"/>
  <c r="BI68" i="5" s="1"/>
  <c r="BJ68" i="5" s="1"/>
  <c r="BK68" i="5" s="1"/>
  <c r="BL68" i="5" s="1"/>
  <c r="BB69" i="5"/>
  <c r="BC69" i="5" s="1"/>
  <c r="BD69" i="5" s="1"/>
  <c r="BE69" i="5" s="1"/>
  <c r="BF69" i="5" s="1"/>
  <c r="BG69" i="5" s="1"/>
  <c r="BH69" i="5" s="1"/>
  <c r="BI69" i="5" s="1"/>
  <c r="BJ69" i="5" s="1"/>
  <c r="BK69" i="5" s="1"/>
  <c r="BL69" i="5" s="1"/>
  <c r="BB70" i="5"/>
  <c r="BC70" i="5"/>
  <c r="BD70" i="5" s="1"/>
  <c r="BE70" i="5" s="1"/>
  <c r="BF70" i="5" s="1"/>
  <c r="BG70" i="5" s="1"/>
  <c r="BH70" i="5" s="1"/>
  <c r="BI70" i="5" s="1"/>
  <c r="BJ70" i="5" s="1"/>
  <c r="BK70" i="5" s="1"/>
  <c r="BL70" i="5" s="1"/>
  <c r="BB71" i="5"/>
  <c r="BC71" i="5" s="1"/>
  <c r="BD71" i="5" s="1"/>
  <c r="BE71" i="5" s="1"/>
  <c r="BF71" i="5" s="1"/>
  <c r="BG71" i="5" s="1"/>
  <c r="BH71" i="5" s="1"/>
  <c r="BI71" i="5" s="1"/>
  <c r="BJ71" i="5" s="1"/>
  <c r="BK71" i="5" s="1"/>
  <c r="BL71" i="5" s="1"/>
  <c r="BA68" i="5"/>
  <c r="BA69" i="5"/>
  <c r="BA70" i="5"/>
  <c r="BA71" i="5"/>
  <c r="BA67" i="5"/>
  <c r="AP67" i="5"/>
  <c r="AQ67" i="5" s="1"/>
  <c r="AR67" i="5" s="1"/>
  <c r="AS67" i="5" s="1"/>
  <c r="AT67" i="5" s="1"/>
  <c r="AP68" i="5"/>
  <c r="AQ68" i="5"/>
  <c r="AR68" i="5" s="1"/>
  <c r="AS68" i="5" s="1"/>
  <c r="AT68" i="5" s="1"/>
  <c r="AP69" i="5"/>
  <c r="AQ69" i="5" s="1"/>
  <c r="AR69" i="5" s="1"/>
  <c r="AS69" i="5" s="1"/>
  <c r="AT69" i="5" s="1"/>
  <c r="AP70" i="5"/>
  <c r="AQ70" i="5"/>
  <c r="AR70" i="5" s="1"/>
  <c r="AS70" i="5" s="1"/>
  <c r="AT70" i="5" s="1"/>
  <c r="AP71" i="5"/>
  <c r="AQ71" i="5" s="1"/>
  <c r="AR71" i="5" s="1"/>
  <c r="AS71" i="5" s="1"/>
  <c r="AT71" i="5" s="1"/>
  <c r="AO68" i="5"/>
  <c r="AO69" i="5"/>
  <c r="AO70" i="5"/>
  <c r="AO71" i="5"/>
  <c r="AO67" i="5"/>
  <c r="AJ67" i="5"/>
  <c r="AJ68" i="5"/>
  <c r="AJ69" i="5"/>
  <c r="AJ70" i="5"/>
  <c r="AJ71" i="5"/>
  <c r="AI68" i="5"/>
  <c r="AI69" i="5"/>
  <c r="AI70" i="5"/>
  <c r="AI71" i="5"/>
  <c r="AI67" i="5"/>
  <c r="BV67" i="5"/>
  <c r="BU67" i="5" s="1"/>
  <c r="BT67" i="5" s="1"/>
  <c r="BS67" i="5" s="1"/>
  <c r="BR67" i="5" s="1"/>
  <c r="BQ67" i="5" s="1"/>
  <c r="BP67" i="5" s="1"/>
  <c r="BO67" i="5" s="1"/>
  <c r="BN67" i="5" s="1"/>
  <c r="BM67" i="5" s="1"/>
  <c r="BU68" i="5"/>
  <c r="BT68" i="5" s="1"/>
  <c r="BS68" i="5" s="1"/>
  <c r="BR68" i="5" s="1"/>
  <c r="BQ68" i="5" s="1"/>
  <c r="BP68" i="5" s="1"/>
  <c r="BO68" i="5" s="1"/>
  <c r="BN68" i="5" s="1"/>
  <c r="BM68" i="5" s="1"/>
  <c r="BV68" i="5"/>
  <c r="BV69" i="5"/>
  <c r="BU69" i="5" s="1"/>
  <c r="BT69" i="5" s="1"/>
  <c r="BS69" i="5" s="1"/>
  <c r="BR69" i="5" s="1"/>
  <c r="BQ69" i="5" s="1"/>
  <c r="BP69" i="5" s="1"/>
  <c r="BO69" i="5" s="1"/>
  <c r="BN69" i="5" s="1"/>
  <c r="BM69" i="5" s="1"/>
  <c r="BU70" i="5"/>
  <c r="BT70" i="5" s="1"/>
  <c r="BS70" i="5" s="1"/>
  <c r="BR70" i="5" s="1"/>
  <c r="BQ70" i="5" s="1"/>
  <c r="BP70" i="5" s="1"/>
  <c r="BO70" i="5" s="1"/>
  <c r="BN70" i="5" s="1"/>
  <c r="BM70" i="5" s="1"/>
  <c r="BV70" i="5"/>
  <c r="BV71" i="5"/>
  <c r="BU71" i="5" s="1"/>
  <c r="BT71" i="5" s="1"/>
  <c r="BS71" i="5" s="1"/>
  <c r="BR71" i="5" s="1"/>
  <c r="BQ71" i="5" s="1"/>
  <c r="BP71" i="5" s="1"/>
  <c r="BO71" i="5" s="1"/>
  <c r="BN71" i="5" s="1"/>
  <c r="BM71" i="5" s="1"/>
  <c r="BW68" i="5"/>
  <c r="BW69" i="5"/>
  <c r="BW70" i="5"/>
  <c r="BW71" i="5"/>
  <c r="BW67" i="5"/>
  <c r="AW67" i="5"/>
  <c r="AV67" i="5" s="1"/>
  <c r="AU67" i="5" s="1"/>
  <c r="AX67" i="5"/>
  <c r="AW68" i="5"/>
  <c r="AV68" i="5" s="1"/>
  <c r="AU68" i="5" s="1"/>
  <c r="AX68" i="5"/>
  <c r="AW69" i="5"/>
  <c r="AV69" i="5" s="1"/>
  <c r="AU69" i="5" s="1"/>
  <c r="AX69" i="5"/>
  <c r="AW70" i="5"/>
  <c r="AV70" i="5" s="1"/>
  <c r="AU70" i="5" s="1"/>
  <c r="AX70" i="5"/>
  <c r="AW71" i="5"/>
  <c r="AV71" i="5" s="1"/>
  <c r="AU71" i="5" s="1"/>
  <c r="AX71" i="5"/>
  <c r="AY68" i="5"/>
  <c r="AY69" i="5"/>
  <c r="AY70" i="5"/>
  <c r="AY71" i="5"/>
  <c r="AY67" i="5"/>
  <c r="AK67" i="5"/>
  <c r="AL67" i="5"/>
  <c r="AK68" i="5"/>
  <c r="AL68" i="5"/>
  <c r="AK69" i="5"/>
  <c r="AL69" i="5"/>
  <c r="AK70" i="5"/>
  <c r="AL70" i="5"/>
  <c r="AK71" i="5"/>
  <c r="AL71" i="5"/>
  <c r="AM68" i="5"/>
  <c r="AM69" i="5"/>
  <c r="AM70" i="5"/>
  <c r="AM71" i="5"/>
  <c r="AM67" i="5"/>
  <c r="AE67" i="5"/>
  <c r="AD67" i="5" s="1"/>
  <c r="AC67" i="5" s="1"/>
  <c r="AF67" i="5"/>
  <c r="AE68" i="5"/>
  <c r="AD68" i="5" s="1"/>
  <c r="AC68" i="5" s="1"/>
  <c r="AF68" i="5"/>
  <c r="AE69" i="5"/>
  <c r="AD69" i="5" s="1"/>
  <c r="AC69" i="5" s="1"/>
  <c r="AF69" i="5"/>
  <c r="AE70" i="5"/>
  <c r="AD70" i="5" s="1"/>
  <c r="AC70" i="5" s="1"/>
  <c r="AF70" i="5"/>
  <c r="AE71" i="5"/>
  <c r="AD71" i="5" s="1"/>
  <c r="AC71" i="5" s="1"/>
  <c r="AF71" i="5"/>
  <c r="AG68" i="5"/>
  <c r="AG69" i="5"/>
  <c r="AG70" i="5"/>
  <c r="AG71" i="5"/>
  <c r="AG67" i="5"/>
  <c r="AB71" i="5"/>
  <c r="AB68" i="5"/>
  <c r="AB69" i="5"/>
  <c r="AB70" i="5"/>
  <c r="AB67" i="5"/>
  <c r="AD106" i="5"/>
  <c r="AC105" i="5"/>
  <c r="AB107" i="5"/>
  <c r="AB108" i="5" s="1"/>
  <c r="AB109" i="5" s="1"/>
  <c r="AB110" i="5" s="1"/>
  <c r="AB111" i="5" s="1"/>
  <c r="AB112" i="5" s="1"/>
  <c r="AB113" i="5" s="1"/>
  <c r="AB114" i="5" s="1"/>
  <c r="AB115" i="5" s="1"/>
  <c r="AB116" i="5" s="1"/>
  <c r="AB117" i="5" s="1"/>
  <c r="AB118" i="5" s="1"/>
  <c r="AB119" i="5" s="1"/>
  <c r="AB120" i="5" s="1"/>
  <c r="AB121" i="5" s="1"/>
  <c r="AB122" i="5" s="1"/>
  <c r="AB123" i="5" s="1"/>
  <c r="AB124" i="5" s="1"/>
  <c r="AB125" i="5" s="1"/>
  <c r="AB126" i="5" s="1"/>
  <c r="AB127" i="5" s="1"/>
  <c r="AC127" i="5" s="1"/>
  <c r="AB106" i="5"/>
  <c r="AC106" i="5" s="1"/>
  <c r="AD104" i="5"/>
  <c r="AD105" i="5" s="1"/>
  <c r="AB64" i="5"/>
  <c r="AB65" i="5" s="1"/>
  <c r="AB66" i="5" s="1"/>
  <c r="AB63" i="5"/>
  <c r="BW61" i="5"/>
  <c r="BX61" i="5" s="1"/>
  <c r="BS61" i="5"/>
  <c r="BT61" i="5" s="1"/>
  <c r="BU61" i="5" s="1"/>
  <c r="BV61" i="5" s="1"/>
  <c r="AQ61" i="5"/>
  <c r="AR61" i="5" s="1"/>
  <c r="AS61" i="5" s="1"/>
  <c r="AT61" i="5" s="1"/>
  <c r="AU61" i="5" s="1"/>
  <c r="AV61" i="5" s="1"/>
  <c r="AW61" i="5" s="1"/>
  <c r="AX61" i="5" s="1"/>
  <c r="AY61" i="5" s="1"/>
  <c r="AZ61" i="5" s="1"/>
  <c r="BA61" i="5" s="1"/>
  <c r="BB61" i="5" s="1"/>
  <c r="BC61" i="5" s="1"/>
  <c r="BD61" i="5" s="1"/>
  <c r="BE61" i="5" s="1"/>
  <c r="BF61" i="5" s="1"/>
  <c r="BG61" i="5" s="1"/>
  <c r="BH61" i="5" s="1"/>
  <c r="BI61" i="5" s="1"/>
  <c r="BJ61" i="5" s="1"/>
  <c r="BK61" i="5" s="1"/>
  <c r="BL61" i="5" s="1"/>
  <c r="BM61" i="5" s="1"/>
  <c r="BN61" i="5" s="1"/>
  <c r="BO61" i="5" s="1"/>
  <c r="BP61" i="5" s="1"/>
  <c r="BQ61" i="5" s="1"/>
  <c r="BR61" i="5" s="1"/>
  <c r="AE61" i="5"/>
  <c r="AF61" i="5" s="1"/>
  <c r="AG61" i="5" s="1"/>
  <c r="AH61" i="5" s="1"/>
  <c r="AI61" i="5" s="1"/>
  <c r="AJ61" i="5" s="1"/>
  <c r="AK61" i="5" s="1"/>
  <c r="AL61" i="5" s="1"/>
  <c r="AM61" i="5" s="1"/>
  <c r="AN61" i="5" s="1"/>
  <c r="AO61" i="5" s="1"/>
  <c r="AP61" i="5" s="1"/>
  <c r="AD61" i="5"/>
  <c r="R56" i="3" l="1"/>
  <c r="R60" i="3"/>
  <c r="V52" i="3"/>
  <c r="AD127" i="5"/>
  <c r="AD124" i="5"/>
  <c r="AD121" i="5"/>
  <c r="AD117" i="5"/>
  <c r="AD114" i="5"/>
  <c r="AD112" i="5"/>
  <c r="AD109" i="5"/>
  <c r="AE104" i="5"/>
  <c r="AD125" i="5"/>
  <c r="AD122" i="5"/>
  <c r="AD119" i="5"/>
  <c r="AD116" i="5"/>
  <c r="AD113" i="5"/>
  <c r="AD110" i="5"/>
  <c r="AD107" i="5"/>
  <c r="AD126" i="5"/>
  <c r="AD123" i="5"/>
  <c r="AD120" i="5"/>
  <c r="AD118" i="5"/>
  <c r="AD115" i="5"/>
  <c r="AD111" i="5"/>
  <c r="AD108" i="5"/>
  <c r="AB128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AF86" i="1"/>
  <c r="AF87" i="1"/>
  <c r="AF88" i="1"/>
  <c r="AF89" i="1"/>
  <c r="AF85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AF84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46" i="1"/>
  <c r="W52" i="3" l="1"/>
  <c r="R57" i="3"/>
  <c r="R61" i="3"/>
  <c r="AF104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05" i="5"/>
  <c r="AB129" i="5"/>
  <c r="AC128" i="5"/>
  <c r="AD128" i="5"/>
  <c r="CA45" i="1"/>
  <c r="BY45" i="1"/>
  <c r="BZ45" i="1" s="1"/>
  <c r="BW45" i="1"/>
  <c r="BX45" i="1" s="1"/>
  <c r="AE68" i="1"/>
  <c r="AE69" i="1" s="1"/>
  <c r="AE70" i="1" s="1"/>
  <c r="AE71" i="1" s="1"/>
  <c r="AE72" i="1" s="1"/>
  <c r="AE73" i="1" s="1"/>
  <c r="AE74" i="1" s="1"/>
  <c r="AE75" i="1" s="1"/>
  <c r="AE76" i="1" s="1"/>
  <c r="AE63" i="1"/>
  <c r="AE64" i="1" s="1"/>
  <c r="AE65" i="1" s="1"/>
  <c r="AE66" i="1" s="1"/>
  <c r="AE67" i="1" s="1"/>
  <c r="AE48" i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47" i="1"/>
  <c r="AG45" i="1"/>
  <c r="AH45" i="1" s="1"/>
  <c r="X52" i="3" l="1"/>
  <c r="R62" i="3"/>
  <c r="AB130" i="5"/>
  <c r="AC129" i="5"/>
  <c r="AD129" i="5"/>
  <c r="AE129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I45" i="1"/>
  <c r="U140" i="1"/>
  <c r="U92" i="1"/>
  <c r="U56" i="1"/>
  <c r="U68" i="1"/>
  <c r="W39" i="1"/>
  <c r="R39" i="1"/>
  <c r="M39" i="1"/>
  <c r="D38" i="1"/>
  <c r="E38" i="1"/>
  <c r="F38" i="1"/>
  <c r="G38" i="1"/>
  <c r="H38" i="1"/>
  <c r="H39" i="1" s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8" i="1"/>
  <c r="C39" i="1" s="1"/>
  <c r="T135" i="1"/>
  <c r="T136" i="1"/>
  <c r="T137" i="1"/>
  <c r="T138" i="1"/>
  <c r="T139" i="1"/>
  <c r="T140" i="1"/>
  <c r="T141" i="1"/>
  <c r="T142" i="1"/>
  <c r="T143" i="1"/>
  <c r="T144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S45" i="1"/>
  <c r="T45" i="1" s="1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B2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221" i="10"/>
  <c r="B222" i="10"/>
  <c r="B223" i="10"/>
  <c r="B224" i="10"/>
  <c r="B225" i="10"/>
  <c r="B226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05" i="10"/>
  <c r="B106" i="10"/>
  <c r="B107" i="10"/>
  <c r="B108" i="10"/>
  <c r="B109" i="10"/>
  <c r="B110" i="10"/>
  <c r="B111" i="10"/>
  <c r="B112" i="10"/>
  <c r="B113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R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111" i="10"/>
  <c r="C112" i="10"/>
  <c r="C113" i="10"/>
  <c r="C114" i="10"/>
  <c r="C115" i="10"/>
  <c r="C116" i="10"/>
  <c r="C117" i="10"/>
  <c r="C118" i="10"/>
  <c r="C119" i="10"/>
  <c r="C120" i="10"/>
  <c r="C12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90" i="10"/>
  <c r="C91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" i="10"/>
  <c r="D25" i="10"/>
  <c r="D26" i="10"/>
  <c r="D48" i="10" s="1"/>
  <c r="D70" i="10" s="1"/>
  <c r="D92" i="10" s="1"/>
  <c r="D114" i="10" s="1"/>
  <c r="D136" i="10" s="1"/>
  <c r="D158" i="10" s="1"/>
  <c r="D180" i="10" s="1"/>
  <c r="D202" i="10" s="1"/>
  <c r="D224" i="10" s="1"/>
  <c r="D246" i="10" s="1"/>
  <c r="D27" i="10"/>
  <c r="D49" i="10" s="1"/>
  <c r="D71" i="10" s="1"/>
  <c r="D93" i="10" s="1"/>
  <c r="D115" i="10" s="1"/>
  <c r="D137" i="10" s="1"/>
  <c r="D159" i="10" s="1"/>
  <c r="D181" i="10" s="1"/>
  <c r="D203" i="10" s="1"/>
  <c r="D225" i="10" s="1"/>
  <c r="D247" i="10" s="1"/>
  <c r="D28" i="10"/>
  <c r="D29" i="10"/>
  <c r="D30" i="10"/>
  <c r="D52" i="10" s="1"/>
  <c r="D74" i="10" s="1"/>
  <c r="D96" i="10" s="1"/>
  <c r="D118" i="10" s="1"/>
  <c r="D140" i="10" s="1"/>
  <c r="D162" i="10" s="1"/>
  <c r="D184" i="10" s="1"/>
  <c r="D206" i="10" s="1"/>
  <c r="D228" i="10" s="1"/>
  <c r="D250" i="10" s="1"/>
  <c r="D31" i="10"/>
  <c r="D53" i="10" s="1"/>
  <c r="D75" i="10" s="1"/>
  <c r="D97" i="10" s="1"/>
  <c r="D119" i="10" s="1"/>
  <c r="D141" i="10" s="1"/>
  <c r="D163" i="10" s="1"/>
  <c r="D185" i="10" s="1"/>
  <c r="D207" i="10" s="1"/>
  <c r="D229" i="10" s="1"/>
  <c r="D251" i="10" s="1"/>
  <c r="D32" i="10"/>
  <c r="D33" i="10"/>
  <c r="D34" i="10"/>
  <c r="D56" i="10" s="1"/>
  <c r="D78" i="10" s="1"/>
  <c r="D100" i="10" s="1"/>
  <c r="D122" i="10" s="1"/>
  <c r="D144" i="10" s="1"/>
  <c r="D166" i="10" s="1"/>
  <c r="D188" i="10" s="1"/>
  <c r="D210" i="10" s="1"/>
  <c r="D232" i="10" s="1"/>
  <c r="D254" i="10" s="1"/>
  <c r="D35" i="10"/>
  <c r="D57" i="10" s="1"/>
  <c r="D79" i="10" s="1"/>
  <c r="D101" i="10" s="1"/>
  <c r="D123" i="10" s="1"/>
  <c r="D145" i="10" s="1"/>
  <c r="D167" i="10" s="1"/>
  <c r="D189" i="10" s="1"/>
  <c r="D211" i="10" s="1"/>
  <c r="D233" i="10" s="1"/>
  <c r="D255" i="10" s="1"/>
  <c r="D36" i="10"/>
  <c r="D37" i="10"/>
  <c r="D38" i="10"/>
  <c r="D60" i="10" s="1"/>
  <c r="D82" i="10" s="1"/>
  <c r="D104" i="10" s="1"/>
  <c r="D126" i="10" s="1"/>
  <c r="D148" i="10" s="1"/>
  <c r="D170" i="10" s="1"/>
  <c r="D192" i="10" s="1"/>
  <c r="D214" i="10" s="1"/>
  <c r="D236" i="10" s="1"/>
  <c r="D258" i="10" s="1"/>
  <c r="D39" i="10"/>
  <c r="D61" i="10" s="1"/>
  <c r="D83" i="10" s="1"/>
  <c r="D105" i="10" s="1"/>
  <c r="D127" i="10" s="1"/>
  <c r="D149" i="10" s="1"/>
  <c r="D171" i="10" s="1"/>
  <c r="D193" i="10" s="1"/>
  <c r="D215" i="10" s="1"/>
  <c r="D237" i="10" s="1"/>
  <c r="D259" i="10" s="1"/>
  <c r="D40" i="10"/>
  <c r="D41" i="10"/>
  <c r="D42" i="10"/>
  <c r="D64" i="10" s="1"/>
  <c r="D86" i="10" s="1"/>
  <c r="D108" i="10" s="1"/>
  <c r="D130" i="10" s="1"/>
  <c r="D152" i="10" s="1"/>
  <c r="D174" i="10" s="1"/>
  <c r="D196" i="10" s="1"/>
  <c r="D218" i="10" s="1"/>
  <c r="D240" i="10" s="1"/>
  <c r="D262" i="10" s="1"/>
  <c r="D43" i="10"/>
  <c r="D65" i="10" s="1"/>
  <c r="D87" i="10" s="1"/>
  <c r="D109" i="10" s="1"/>
  <c r="D131" i="10" s="1"/>
  <c r="D153" i="10" s="1"/>
  <c r="D175" i="10" s="1"/>
  <c r="D197" i="10" s="1"/>
  <c r="D219" i="10" s="1"/>
  <c r="D241" i="10" s="1"/>
  <c r="D263" i="10" s="1"/>
  <c r="D44" i="10"/>
  <c r="D45" i="10"/>
  <c r="D46" i="10"/>
  <c r="D68" i="10" s="1"/>
  <c r="D90" i="10" s="1"/>
  <c r="D112" i="10" s="1"/>
  <c r="D134" i="10" s="1"/>
  <c r="D156" i="10" s="1"/>
  <c r="D178" i="10" s="1"/>
  <c r="D200" i="10" s="1"/>
  <c r="D222" i="10" s="1"/>
  <c r="D244" i="10" s="1"/>
  <c r="D47" i="10"/>
  <c r="D69" i="10" s="1"/>
  <c r="D91" i="10" s="1"/>
  <c r="D113" i="10" s="1"/>
  <c r="D135" i="10" s="1"/>
  <c r="D157" i="10" s="1"/>
  <c r="D179" i="10" s="1"/>
  <c r="D201" i="10" s="1"/>
  <c r="D223" i="10" s="1"/>
  <c r="D245" i="10" s="1"/>
  <c r="D50" i="10"/>
  <c r="D72" i="10" s="1"/>
  <c r="D94" i="10" s="1"/>
  <c r="D116" i="10" s="1"/>
  <c r="D138" i="10" s="1"/>
  <c r="D160" i="10" s="1"/>
  <c r="D182" i="10" s="1"/>
  <c r="D204" i="10" s="1"/>
  <c r="D226" i="10" s="1"/>
  <c r="D248" i="10" s="1"/>
  <c r="D51" i="10"/>
  <c r="D73" i="10" s="1"/>
  <c r="D95" i="10" s="1"/>
  <c r="D117" i="10" s="1"/>
  <c r="D139" i="10" s="1"/>
  <c r="D161" i="10" s="1"/>
  <c r="D183" i="10" s="1"/>
  <c r="D205" i="10" s="1"/>
  <c r="D227" i="10" s="1"/>
  <c r="D249" i="10" s="1"/>
  <c r="D54" i="10"/>
  <c r="D76" i="10" s="1"/>
  <c r="D98" i="10" s="1"/>
  <c r="D120" i="10" s="1"/>
  <c r="D142" i="10" s="1"/>
  <c r="D164" i="10" s="1"/>
  <c r="D186" i="10" s="1"/>
  <c r="D208" i="10" s="1"/>
  <c r="D230" i="10" s="1"/>
  <c r="D252" i="10" s="1"/>
  <c r="D55" i="10"/>
  <c r="D77" i="10" s="1"/>
  <c r="D99" i="10" s="1"/>
  <c r="D121" i="10" s="1"/>
  <c r="D143" i="10" s="1"/>
  <c r="D165" i="10" s="1"/>
  <c r="D187" i="10" s="1"/>
  <c r="D209" i="10" s="1"/>
  <c r="D231" i="10" s="1"/>
  <c r="D253" i="10" s="1"/>
  <c r="D58" i="10"/>
  <c r="D80" i="10" s="1"/>
  <c r="D102" i="10" s="1"/>
  <c r="D124" i="10" s="1"/>
  <c r="D146" i="10" s="1"/>
  <c r="D168" i="10" s="1"/>
  <c r="D190" i="10" s="1"/>
  <c r="D212" i="10" s="1"/>
  <c r="D234" i="10" s="1"/>
  <c r="D256" i="10" s="1"/>
  <c r="D59" i="10"/>
  <c r="D81" i="10" s="1"/>
  <c r="D103" i="10" s="1"/>
  <c r="D125" i="10" s="1"/>
  <c r="D147" i="10" s="1"/>
  <c r="D169" i="10" s="1"/>
  <c r="D191" i="10" s="1"/>
  <c r="D213" i="10" s="1"/>
  <c r="D235" i="10" s="1"/>
  <c r="D257" i="10" s="1"/>
  <c r="D62" i="10"/>
  <c r="D84" i="10" s="1"/>
  <c r="D106" i="10" s="1"/>
  <c r="D128" i="10" s="1"/>
  <c r="D150" i="10" s="1"/>
  <c r="D172" i="10" s="1"/>
  <c r="D194" i="10" s="1"/>
  <c r="D216" i="10" s="1"/>
  <c r="D238" i="10" s="1"/>
  <c r="D260" i="10" s="1"/>
  <c r="D63" i="10"/>
  <c r="D85" i="10" s="1"/>
  <c r="D107" i="10" s="1"/>
  <c r="D129" i="10" s="1"/>
  <c r="D151" i="10" s="1"/>
  <c r="D173" i="10" s="1"/>
  <c r="D195" i="10" s="1"/>
  <c r="D217" i="10" s="1"/>
  <c r="D239" i="10" s="1"/>
  <c r="D261" i="10" s="1"/>
  <c r="D66" i="10"/>
  <c r="D88" i="10" s="1"/>
  <c r="D110" i="10" s="1"/>
  <c r="D132" i="10" s="1"/>
  <c r="D154" i="10" s="1"/>
  <c r="D176" i="10" s="1"/>
  <c r="D198" i="10" s="1"/>
  <c r="D220" i="10" s="1"/>
  <c r="D242" i="10" s="1"/>
  <c r="D264" i="10" s="1"/>
  <c r="D67" i="10"/>
  <c r="D89" i="10" s="1"/>
  <c r="D111" i="10" s="1"/>
  <c r="D133" i="10" s="1"/>
  <c r="D155" i="10" s="1"/>
  <c r="D177" i="10" s="1"/>
  <c r="D199" i="10" s="1"/>
  <c r="D221" i="10" s="1"/>
  <c r="D243" i="10" s="1"/>
  <c r="D265" i="10" s="1"/>
  <c r="D24" i="10"/>
  <c r="E176" i="10"/>
  <c r="E177" i="10"/>
  <c r="E199" i="10" s="1"/>
  <c r="E221" i="10" s="1"/>
  <c r="E243" i="10" s="1"/>
  <c r="E265" i="10" s="1"/>
  <c r="E178" i="10"/>
  <c r="E200" i="10" s="1"/>
  <c r="E222" i="10" s="1"/>
  <c r="E244" i="10" s="1"/>
  <c r="E179" i="10"/>
  <c r="E180" i="10"/>
  <c r="E181" i="10"/>
  <c r="E203" i="10" s="1"/>
  <c r="E225" i="10" s="1"/>
  <c r="E247" i="10" s="1"/>
  <c r="E182" i="10"/>
  <c r="E204" i="10" s="1"/>
  <c r="E226" i="10" s="1"/>
  <c r="E248" i="10" s="1"/>
  <c r="E183" i="10"/>
  <c r="E184" i="10"/>
  <c r="E185" i="10"/>
  <c r="E207" i="10" s="1"/>
  <c r="E229" i="10" s="1"/>
  <c r="E251" i="10" s="1"/>
  <c r="E186" i="10"/>
  <c r="E208" i="10" s="1"/>
  <c r="E230" i="10" s="1"/>
  <c r="E252" i="10" s="1"/>
  <c r="E187" i="10"/>
  <c r="E188" i="10"/>
  <c r="E189" i="10"/>
  <c r="E211" i="10" s="1"/>
  <c r="E233" i="10" s="1"/>
  <c r="E255" i="10" s="1"/>
  <c r="E190" i="10"/>
  <c r="E212" i="10" s="1"/>
  <c r="E234" i="10" s="1"/>
  <c r="E256" i="10" s="1"/>
  <c r="E191" i="10"/>
  <c r="E192" i="10"/>
  <c r="E193" i="10"/>
  <c r="E215" i="10" s="1"/>
  <c r="E237" i="10" s="1"/>
  <c r="E259" i="10" s="1"/>
  <c r="E194" i="10"/>
  <c r="E216" i="10" s="1"/>
  <c r="E238" i="10" s="1"/>
  <c r="E260" i="10" s="1"/>
  <c r="E195" i="10"/>
  <c r="E196" i="10"/>
  <c r="E197" i="10"/>
  <c r="E219" i="10" s="1"/>
  <c r="E241" i="10" s="1"/>
  <c r="E263" i="10" s="1"/>
  <c r="E198" i="10"/>
  <c r="E220" i="10" s="1"/>
  <c r="E242" i="10" s="1"/>
  <c r="E264" i="10" s="1"/>
  <c r="E201" i="10"/>
  <c r="E223" i="10" s="1"/>
  <c r="E245" i="10" s="1"/>
  <c r="E202" i="10"/>
  <c r="E224" i="10" s="1"/>
  <c r="E246" i="10" s="1"/>
  <c r="E205" i="10"/>
  <c r="E227" i="10" s="1"/>
  <c r="E249" i="10" s="1"/>
  <c r="E206" i="10"/>
  <c r="E228" i="10" s="1"/>
  <c r="E250" i="10" s="1"/>
  <c r="E209" i="10"/>
  <c r="E231" i="10" s="1"/>
  <c r="E253" i="10" s="1"/>
  <c r="E210" i="10"/>
  <c r="E232" i="10" s="1"/>
  <c r="E254" i="10" s="1"/>
  <c r="E213" i="10"/>
  <c r="E235" i="10" s="1"/>
  <c r="E257" i="10" s="1"/>
  <c r="E214" i="10"/>
  <c r="E236" i="10" s="1"/>
  <c r="E258" i="10" s="1"/>
  <c r="E217" i="10"/>
  <c r="E239" i="10" s="1"/>
  <c r="E261" i="10" s="1"/>
  <c r="E218" i="10"/>
  <c r="E240" i="10" s="1"/>
  <c r="E262" i="10" s="1"/>
  <c r="E25" i="10"/>
  <c r="E26" i="10"/>
  <c r="E48" i="10" s="1"/>
  <c r="E70" i="10" s="1"/>
  <c r="E92" i="10" s="1"/>
  <c r="E114" i="10" s="1"/>
  <c r="E136" i="10" s="1"/>
  <c r="E158" i="10" s="1"/>
  <c r="E27" i="10"/>
  <c r="E28" i="10"/>
  <c r="E29" i="10"/>
  <c r="E30" i="10"/>
  <c r="E52" i="10" s="1"/>
  <c r="E74" i="10" s="1"/>
  <c r="E96" i="10" s="1"/>
  <c r="E118" i="10" s="1"/>
  <c r="E140" i="10" s="1"/>
  <c r="E162" i="10" s="1"/>
  <c r="E31" i="10"/>
  <c r="E32" i="10"/>
  <c r="E33" i="10"/>
  <c r="E34" i="10"/>
  <c r="E56" i="10" s="1"/>
  <c r="E78" i="10" s="1"/>
  <c r="E100" i="10" s="1"/>
  <c r="E122" i="10" s="1"/>
  <c r="E144" i="10" s="1"/>
  <c r="E166" i="10" s="1"/>
  <c r="E35" i="10"/>
  <c r="E36" i="10"/>
  <c r="E37" i="10"/>
  <c r="E38" i="10"/>
  <c r="E60" i="10" s="1"/>
  <c r="E82" i="10" s="1"/>
  <c r="E104" i="10" s="1"/>
  <c r="E126" i="10" s="1"/>
  <c r="E148" i="10" s="1"/>
  <c r="E170" i="10" s="1"/>
  <c r="E39" i="10"/>
  <c r="E40" i="10"/>
  <c r="E41" i="10"/>
  <c r="E42" i="10"/>
  <c r="E64" i="10" s="1"/>
  <c r="E86" i="10" s="1"/>
  <c r="E108" i="10" s="1"/>
  <c r="E130" i="10" s="1"/>
  <c r="E152" i="10" s="1"/>
  <c r="E174" i="10" s="1"/>
  <c r="E43" i="10"/>
  <c r="E44" i="10"/>
  <c r="E45" i="10"/>
  <c r="E46" i="10"/>
  <c r="E68" i="10" s="1"/>
  <c r="E90" i="10" s="1"/>
  <c r="E112" i="10" s="1"/>
  <c r="E134" i="10" s="1"/>
  <c r="E156" i="10" s="1"/>
  <c r="E47" i="10"/>
  <c r="E49" i="10"/>
  <c r="E50" i="10"/>
  <c r="E72" i="10" s="1"/>
  <c r="E94" i="10" s="1"/>
  <c r="E116" i="10" s="1"/>
  <c r="E138" i="10" s="1"/>
  <c r="E160" i="10" s="1"/>
  <c r="E51" i="10"/>
  <c r="E53" i="10"/>
  <c r="E54" i="10"/>
  <c r="E76" i="10" s="1"/>
  <c r="E98" i="10" s="1"/>
  <c r="E120" i="10" s="1"/>
  <c r="E142" i="10" s="1"/>
  <c r="E164" i="10" s="1"/>
  <c r="E55" i="10"/>
  <c r="E57" i="10"/>
  <c r="E58" i="10"/>
  <c r="E80" i="10" s="1"/>
  <c r="E102" i="10" s="1"/>
  <c r="E124" i="10" s="1"/>
  <c r="E146" i="10" s="1"/>
  <c r="E168" i="10" s="1"/>
  <c r="E59" i="10"/>
  <c r="E61" i="10"/>
  <c r="E62" i="10"/>
  <c r="E84" i="10" s="1"/>
  <c r="E106" i="10" s="1"/>
  <c r="E128" i="10" s="1"/>
  <c r="E150" i="10" s="1"/>
  <c r="E172" i="10" s="1"/>
  <c r="E63" i="10"/>
  <c r="E65" i="10"/>
  <c r="E66" i="10"/>
  <c r="E88" i="10" s="1"/>
  <c r="E110" i="10" s="1"/>
  <c r="E132" i="10" s="1"/>
  <c r="E154" i="10" s="1"/>
  <c r="E67" i="10"/>
  <c r="E89" i="10" s="1"/>
  <c r="E111" i="10" s="1"/>
  <c r="E133" i="10" s="1"/>
  <c r="E155" i="10" s="1"/>
  <c r="E69" i="10"/>
  <c r="E71" i="10"/>
  <c r="E73" i="10"/>
  <c r="E75" i="10"/>
  <c r="E97" i="10" s="1"/>
  <c r="E119" i="10" s="1"/>
  <c r="E141" i="10" s="1"/>
  <c r="E163" i="10" s="1"/>
  <c r="E77" i="10"/>
  <c r="E79" i="10"/>
  <c r="E101" i="10" s="1"/>
  <c r="E123" i="10" s="1"/>
  <c r="E145" i="10" s="1"/>
  <c r="E167" i="10" s="1"/>
  <c r="E81" i="10"/>
  <c r="E83" i="10"/>
  <c r="E105" i="10" s="1"/>
  <c r="E127" i="10" s="1"/>
  <c r="E149" i="10" s="1"/>
  <c r="E171" i="10" s="1"/>
  <c r="E85" i="10"/>
  <c r="E87" i="10"/>
  <c r="E109" i="10" s="1"/>
  <c r="E131" i="10" s="1"/>
  <c r="E153" i="10" s="1"/>
  <c r="E175" i="10" s="1"/>
  <c r="E91" i="10"/>
  <c r="E113" i="10" s="1"/>
  <c r="E135" i="10" s="1"/>
  <c r="E157" i="10" s="1"/>
  <c r="E93" i="10"/>
  <c r="E95" i="10"/>
  <c r="E117" i="10" s="1"/>
  <c r="E139" i="10" s="1"/>
  <c r="E161" i="10" s="1"/>
  <c r="E99" i="10"/>
  <c r="E121" i="10" s="1"/>
  <c r="E143" i="10" s="1"/>
  <c r="E165" i="10" s="1"/>
  <c r="E103" i="10"/>
  <c r="E125" i="10" s="1"/>
  <c r="E147" i="10" s="1"/>
  <c r="E169" i="10" s="1"/>
  <c r="E107" i="10"/>
  <c r="E129" i="10" s="1"/>
  <c r="E151" i="10" s="1"/>
  <c r="E173" i="10" s="1"/>
  <c r="E115" i="10"/>
  <c r="E137" i="10" s="1"/>
  <c r="E159" i="10" s="1"/>
  <c r="E24" i="10"/>
  <c r="E13" i="10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D15" i="10"/>
  <c r="D16" i="10" s="1"/>
  <c r="D17" i="10" s="1"/>
  <c r="D18" i="10" s="1"/>
  <c r="D19" i="10" s="1"/>
  <c r="D20" i="10" s="1"/>
  <c r="D21" i="10" s="1"/>
  <c r="D22" i="10" s="1"/>
  <c r="D23" i="10" s="1"/>
  <c r="D14" i="10"/>
  <c r="E4" i="10"/>
  <c r="E5" i="10" s="1"/>
  <c r="E6" i="10" s="1"/>
  <c r="E7" i="10" s="1"/>
  <c r="E8" i="10" s="1"/>
  <c r="E9" i="10" s="1"/>
  <c r="E10" i="10" s="1"/>
  <c r="E11" i="10" s="1"/>
  <c r="E12" i="10" s="1"/>
  <c r="E3" i="10"/>
  <c r="D4" i="10"/>
  <c r="D5" i="10" s="1"/>
  <c r="D6" i="10" s="1"/>
  <c r="D7" i="10" s="1"/>
  <c r="D8" i="10" s="1"/>
  <c r="D9" i="10" s="1"/>
  <c r="D10" i="10" s="1"/>
  <c r="D11" i="10" s="1"/>
  <c r="D12" i="10" s="1"/>
  <c r="D3" i="10"/>
  <c r="A3" i="10"/>
  <c r="A14" i="10" s="1"/>
  <c r="A25" i="10" s="1"/>
  <c r="A36" i="10" s="1"/>
  <c r="A47" i="10" s="1"/>
  <c r="A58" i="10" s="1"/>
  <c r="A69" i="10" s="1"/>
  <c r="A80" i="10" s="1"/>
  <c r="A91" i="10" s="1"/>
  <c r="A102" i="10" s="1"/>
  <c r="A113" i="10" s="1"/>
  <c r="A124" i="10" s="1"/>
  <c r="A135" i="10" s="1"/>
  <c r="A146" i="10" s="1"/>
  <c r="A157" i="10" s="1"/>
  <c r="A168" i="10" s="1"/>
  <c r="A179" i="10" s="1"/>
  <c r="A190" i="10" s="1"/>
  <c r="A201" i="10" s="1"/>
  <c r="A212" i="10" s="1"/>
  <c r="A223" i="10" s="1"/>
  <c r="A234" i="10" s="1"/>
  <c r="A245" i="10" s="1"/>
  <c r="A256" i="10" s="1"/>
  <c r="A267" i="10" s="1"/>
  <c r="A278" i="10" s="1"/>
  <c r="A289" i="10" s="1"/>
  <c r="A300" i="10" s="1"/>
  <c r="A311" i="10" s="1"/>
  <c r="A322" i="10" s="1"/>
  <c r="A333" i="10" s="1"/>
  <c r="A344" i="10" s="1"/>
  <c r="A355" i="10" s="1"/>
  <c r="A366" i="10" s="1"/>
  <c r="A377" i="10" s="1"/>
  <c r="A388" i="10" s="1"/>
  <c r="A399" i="10" s="1"/>
  <c r="A410" i="10" s="1"/>
  <c r="A421" i="10" s="1"/>
  <c r="A432" i="10" s="1"/>
  <c r="A443" i="10" s="1"/>
  <c r="A454" i="10" s="1"/>
  <c r="A465" i="10" s="1"/>
  <c r="A476" i="10" s="1"/>
  <c r="A487" i="10" s="1"/>
  <c r="A498" i="10" s="1"/>
  <c r="A509" i="10" s="1"/>
  <c r="A520" i="10" s="1"/>
  <c r="A531" i="10" s="1"/>
  <c r="A542" i="10" s="1"/>
  <c r="A4" i="10"/>
  <c r="A15" i="10" s="1"/>
  <c r="A26" i="10" s="1"/>
  <c r="A37" i="10" s="1"/>
  <c r="A48" i="10" s="1"/>
  <c r="A59" i="10" s="1"/>
  <c r="A70" i="10" s="1"/>
  <c r="A81" i="10" s="1"/>
  <c r="A92" i="10" s="1"/>
  <c r="A103" i="10" s="1"/>
  <c r="A114" i="10" s="1"/>
  <c r="A125" i="10" s="1"/>
  <c r="A136" i="10" s="1"/>
  <c r="A147" i="10" s="1"/>
  <c r="A158" i="10" s="1"/>
  <c r="A169" i="10" s="1"/>
  <c r="A180" i="10" s="1"/>
  <c r="A191" i="10" s="1"/>
  <c r="A202" i="10" s="1"/>
  <c r="A213" i="10" s="1"/>
  <c r="A224" i="10" s="1"/>
  <c r="A235" i="10" s="1"/>
  <c r="A246" i="10" s="1"/>
  <c r="A257" i="10" s="1"/>
  <c r="A268" i="10" s="1"/>
  <c r="A279" i="10" s="1"/>
  <c r="A290" i="10" s="1"/>
  <c r="A301" i="10" s="1"/>
  <c r="A312" i="10" s="1"/>
  <c r="A323" i="10" s="1"/>
  <c r="A334" i="10" s="1"/>
  <c r="A345" i="10" s="1"/>
  <c r="A356" i="10" s="1"/>
  <c r="A367" i="10" s="1"/>
  <c r="A378" i="10" s="1"/>
  <c r="A389" i="10" s="1"/>
  <c r="A400" i="10" s="1"/>
  <c r="A411" i="10" s="1"/>
  <c r="A422" i="10" s="1"/>
  <c r="A433" i="10" s="1"/>
  <c r="A444" i="10" s="1"/>
  <c r="A455" i="10" s="1"/>
  <c r="A466" i="10" s="1"/>
  <c r="A477" i="10" s="1"/>
  <c r="A488" i="10" s="1"/>
  <c r="A499" i="10" s="1"/>
  <c r="A510" i="10" s="1"/>
  <c r="A521" i="10" s="1"/>
  <c r="A532" i="10" s="1"/>
  <c r="A543" i="10" s="1"/>
  <c r="A5" i="10"/>
  <c r="A16" i="10" s="1"/>
  <c r="A27" i="10" s="1"/>
  <c r="A38" i="10" s="1"/>
  <c r="A49" i="10" s="1"/>
  <c r="A60" i="10" s="1"/>
  <c r="A71" i="10" s="1"/>
  <c r="A82" i="10" s="1"/>
  <c r="A93" i="10" s="1"/>
  <c r="A104" i="10" s="1"/>
  <c r="A115" i="10" s="1"/>
  <c r="A126" i="10" s="1"/>
  <c r="A137" i="10" s="1"/>
  <c r="A148" i="10" s="1"/>
  <c r="A159" i="10" s="1"/>
  <c r="A170" i="10" s="1"/>
  <c r="A181" i="10" s="1"/>
  <c r="A192" i="10" s="1"/>
  <c r="A203" i="10" s="1"/>
  <c r="A214" i="10" s="1"/>
  <c r="A225" i="10" s="1"/>
  <c r="A236" i="10" s="1"/>
  <c r="A247" i="10" s="1"/>
  <c r="A258" i="10" s="1"/>
  <c r="A269" i="10" s="1"/>
  <c r="A280" i="10" s="1"/>
  <c r="A291" i="10" s="1"/>
  <c r="A302" i="10" s="1"/>
  <c r="A313" i="10" s="1"/>
  <c r="A324" i="10" s="1"/>
  <c r="A335" i="10" s="1"/>
  <c r="A346" i="10" s="1"/>
  <c r="A357" i="10" s="1"/>
  <c r="A368" i="10" s="1"/>
  <c r="A379" i="10" s="1"/>
  <c r="A390" i="10" s="1"/>
  <c r="A401" i="10" s="1"/>
  <c r="A412" i="10" s="1"/>
  <c r="A423" i="10" s="1"/>
  <c r="A434" i="10" s="1"/>
  <c r="A445" i="10" s="1"/>
  <c r="A456" i="10" s="1"/>
  <c r="A467" i="10" s="1"/>
  <c r="A478" i="10" s="1"/>
  <c r="A489" i="10" s="1"/>
  <c r="A500" i="10" s="1"/>
  <c r="A511" i="10" s="1"/>
  <c r="A522" i="10" s="1"/>
  <c r="A533" i="10" s="1"/>
  <c r="A544" i="10" s="1"/>
  <c r="A6" i="10"/>
  <c r="A17" i="10" s="1"/>
  <c r="A28" i="10" s="1"/>
  <c r="A39" i="10" s="1"/>
  <c r="A50" i="10" s="1"/>
  <c r="A61" i="10" s="1"/>
  <c r="A72" i="10" s="1"/>
  <c r="A83" i="10" s="1"/>
  <c r="A94" i="10" s="1"/>
  <c r="A105" i="10" s="1"/>
  <c r="A116" i="10" s="1"/>
  <c r="A127" i="10" s="1"/>
  <c r="A138" i="10" s="1"/>
  <c r="A149" i="10" s="1"/>
  <c r="A160" i="10" s="1"/>
  <c r="A171" i="10" s="1"/>
  <c r="A182" i="10" s="1"/>
  <c r="A193" i="10" s="1"/>
  <c r="A204" i="10" s="1"/>
  <c r="A215" i="10" s="1"/>
  <c r="A226" i="10" s="1"/>
  <c r="A237" i="10" s="1"/>
  <c r="A248" i="10" s="1"/>
  <c r="A259" i="10" s="1"/>
  <c r="A270" i="10" s="1"/>
  <c r="A281" i="10" s="1"/>
  <c r="A292" i="10" s="1"/>
  <c r="A303" i="10" s="1"/>
  <c r="A314" i="10" s="1"/>
  <c r="A325" i="10" s="1"/>
  <c r="A336" i="10" s="1"/>
  <c r="A347" i="10" s="1"/>
  <c r="A358" i="10" s="1"/>
  <c r="A369" i="10" s="1"/>
  <c r="A380" i="10" s="1"/>
  <c r="A391" i="10" s="1"/>
  <c r="A402" i="10" s="1"/>
  <c r="A413" i="10" s="1"/>
  <c r="A424" i="10" s="1"/>
  <c r="A435" i="10" s="1"/>
  <c r="A446" i="10" s="1"/>
  <c r="A457" i="10" s="1"/>
  <c r="A468" i="10" s="1"/>
  <c r="A479" i="10" s="1"/>
  <c r="A490" i="10" s="1"/>
  <c r="A501" i="10" s="1"/>
  <c r="A512" i="10" s="1"/>
  <c r="A523" i="10" s="1"/>
  <c r="A534" i="10" s="1"/>
  <c r="A545" i="10" s="1"/>
  <c r="A7" i="10"/>
  <c r="A18" i="10" s="1"/>
  <c r="A29" i="10" s="1"/>
  <c r="A40" i="10" s="1"/>
  <c r="A51" i="10" s="1"/>
  <c r="A62" i="10" s="1"/>
  <c r="A73" i="10" s="1"/>
  <c r="A84" i="10" s="1"/>
  <c r="A95" i="10" s="1"/>
  <c r="A106" i="10" s="1"/>
  <c r="A117" i="10" s="1"/>
  <c r="A128" i="10" s="1"/>
  <c r="A139" i="10" s="1"/>
  <c r="A150" i="10" s="1"/>
  <c r="A161" i="10" s="1"/>
  <c r="A172" i="10" s="1"/>
  <c r="A183" i="10" s="1"/>
  <c r="A194" i="10" s="1"/>
  <c r="A205" i="10" s="1"/>
  <c r="A216" i="10" s="1"/>
  <c r="A227" i="10" s="1"/>
  <c r="A238" i="10" s="1"/>
  <c r="A249" i="10" s="1"/>
  <c r="A260" i="10" s="1"/>
  <c r="A271" i="10" s="1"/>
  <c r="A282" i="10" s="1"/>
  <c r="A293" i="10" s="1"/>
  <c r="A304" i="10" s="1"/>
  <c r="A315" i="10" s="1"/>
  <c r="A326" i="10" s="1"/>
  <c r="A337" i="10" s="1"/>
  <c r="A348" i="10" s="1"/>
  <c r="A359" i="10" s="1"/>
  <c r="A370" i="10" s="1"/>
  <c r="A381" i="10" s="1"/>
  <c r="A392" i="10" s="1"/>
  <c r="A403" i="10" s="1"/>
  <c r="A414" i="10" s="1"/>
  <c r="A425" i="10" s="1"/>
  <c r="A436" i="10" s="1"/>
  <c r="A447" i="10" s="1"/>
  <c r="A458" i="10" s="1"/>
  <c r="A469" i="10" s="1"/>
  <c r="A480" i="10" s="1"/>
  <c r="A491" i="10" s="1"/>
  <c r="A502" i="10" s="1"/>
  <c r="A513" i="10" s="1"/>
  <c r="A524" i="10" s="1"/>
  <c r="A535" i="10" s="1"/>
  <c r="A546" i="10" s="1"/>
  <c r="A8" i="10"/>
  <c r="A19" i="10" s="1"/>
  <c r="A30" i="10" s="1"/>
  <c r="A41" i="10" s="1"/>
  <c r="A52" i="10" s="1"/>
  <c r="A63" i="10" s="1"/>
  <c r="A74" i="10" s="1"/>
  <c r="A85" i="10" s="1"/>
  <c r="A96" i="10" s="1"/>
  <c r="A107" i="10" s="1"/>
  <c r="A118" i="10" s="1"/>
  <c r="A129" i="10" s="1"/>
  <c r="A140" i="10" s="1"/>
  <c r="A151" i="10" s="1"/>
  <c r="A162" i="10" s="1"/>
  <c r="A173" i="10" s="1"/>
  <c r="A184" i="10" s="1"/>
  <c r="A195" i="10" s="1"/>
  <c r="A206" i="10" s="1"/>
  <c r="A217" i="10" s="1"/>
  <c r="A228" i="10" s="1"/>
  <c r="A239" i="10" s="1"/>
  <c r="A250" i="10" s="1"/>
  <c r="A261" i="10" s="1"/>
  <c r="A272" i="10" s="1"/>
  <c r="A283" i="10" s="1"/>
  <c r="A294" i="10" s="1"/>
  <c r="A305" i="10" s="1"/>
  <c r="A316" i="10" s="1"/>
  <c r="A327" i="10" s="1"/>
  <c r="A338" i="10" s="1"/>
  <c r="A349" i="10" s="1"/>
  <c r="A360" i="10" s="1"/>
  <c r="A371" i="10" s="1"/>
  <c r="A382" i="10" s="1"/>
  <c r="A393" i="10" s="1"/>
  <c r="A404" i="10" s="1"/>
  <c r="A415" i="10" s="1"/>
  <c r="A426" i="10" s="1"/>
  <c r="A437" i="10" s="1"/>
  <c r="A448" i="10" s="1"/>
  <c r="A459" i="10" s="1"/>
  <c r="A470" i="10" s="1"/>
  <c r="A481" i="10" s="1"/>
  <c r="A492" i="10" s="1"/>
  <c r="A503" i="10" s="1"/>
  <c r="A514" i="10" s="1"/>
  <c r="A525" i="10" s="1"/>
  <c r="A536" i="10" s="1"/>
  <c r="A547" i="10" s="1"/>
  <c r="A9" i="10"/>
  <c r="A20" i="10" s="1"/>
  <c r="A31" i="10" s="1"/>
  <c r="A42" i="10" s="1"/>
  <c r="A53" i="10" s="1"/>
  <c r="A64" i="10" s="1"/>
  <c r="A75" i="10" s="1"/>
  <c r="A86" i="10" s="1"/>
  <c r="A97" i="10" s="1"/>
  <c r="A108" i="10" s="1"/>
  <c r="A119" i="10" s="1"/>
  <c r="A130" i="10" s="1"/>
  <c r="A141" i="10" s="1"/>
  <c r="A152" i="10" s="1"/>
  <c r="A163" i="10" s="1"/>
  <c r="A174" i="10" s="1"/>
  <c r="A185" i="10" s="1"/>
  <c r="A196" i="10" s="1"/>
  <c r="A207" i="10" s="1"/>
  <c r="A218" i="10" s="1"/>
  <c r="A229" i="10" s="1"/>
  <c r="A240" i="10" s="1"/>
  <c r="A251" i="10" s="1"/>
  <c r="A262" i="10" s="1"/>
  <c r="A273" i="10" s="1"/>
  <c r="A284" i="10" s="1"/>
  <c r="A295" i="10" s="1"/>
  <c r="A306" i="10" s="1"/>
  <c r="A317" i="10" s="1"/>
  <c r="A328" i="10" s="1"/>
  <c r="A339" i="10" s="1"/>
  <c r="A350" i="10" s="1"/>
  <c r="A361" i="10" s="1"/>
  <c r="A372" i="10" s="1"/>
  <c r="A383" i="10" s="1"/>
  <c r="A394" i="10" s="1"/>
  <c r="A405" i="10" s="1"/>
  <c r="A416" i="10" s="1"/>
  <c r="A427" i="10" s="1"/>
  <c r="A438" i="10" s="1"/>
  <c r="A449" i="10" s="1"/>
  <c r="A460" i="10" s="1"/>
  <c r="A471" i="10" s="1"/>
  <c r="A482" i="10" s="1"/>
  <c r="A493" i="10" s="1"/>
  <c r="A504" i="10" s="1"/>
  <c r="A515" i="10" s="1"/>
  <c r="A526" i="10" s="1"/>
  <c r="A537" i="10" s="1"/>
  <c r="A548" i="10" s="1"/>
  <c r="A10" i="10"/>
  <c r="A21" i="10" s="1"/>
  <c r="A32" i="10" s="1"/>
  <c r="A43" i="10" s="1"/>
  <c r="A54" i="10" s="1"/>
  <c r="A65" i="10" s="1"/>
  <c r="A76" i="10" s="1"/>
  <c r="A87" i="10" s="1"/>
  <c r="A98" i="10" s="1"/>
  <c r="A109" i="10" s="1"/>
  <c r="A120" i="10" s="1"/>
  <c r="A131" i="10" s="1"/>
  <c r="A142" i="10" s="1"/>
  <c r="A153" i="10" s="1"/>
  <c r="A164" i="10" s="1"/>
  <c r="A175" i="10" s="1"/>
  <c r="A186" i="10" s="1"/>
  <c r="A197" i="10" s="1"/>
  <c r="A208" i="10" s="1"/>
  <c r="A219" i="10" s="1"/>
  <c r="A230" i="10" s="1"/>
  <c r="A241" i="10" s="1"/>
  <c r="A252" i="10" s="1"/>
  <c r="A263" i="10" s="1"/>
  <c r="A274" i="10" s="1"/>
  <c r="A285" i="10" s="1"/>
  <c r="A296" i="10" s="1"/>
  <c r="A307" i="10" s="1"/>
  <c r="A318" i="10" s="1"/>
  <c r="A329" i="10" s="1"/>
  <c r="A340" i="10" s="1"/>
  <c r="A351" i="10" s="1"/>
  <c r="A362" i="10" s="1"/>
  <c r="A373" i="10" s="1"/>
  <c r="A384" i="10" s="1"/>
  <c r="A395" i="10" s="1"/>
  <c r="A406" i="10" s="1"/>
  <c r="A417" i="10" s="1"/>
  <c r="A428" i="10" s="1"/>
  <c r="A439" i="10" s="1"/>
  <c r="A450" i="10" s="1"/>
  <c r="A461" i="10" s="1"/>
  <c r="A472" i="10" s="1"/>
  <c r="A483" i="10" s="1"/>
  <c r="A494" i="10" s="1"/>
  <c r="A505" i="10" s="1"/>
  <c r="A516" i="10" s="1"/>
  <c r="A527" i="10" s="1"/>
  <c r="A538" i="10" s="1"/>
  <c r="A549" i="10" s="1"/>
  <c r="A11" i="10"/>
  <c r="A22" i="10" s="1"/>
  <c r="A33" i="10" s="1"/>
  <c r="A44" i="10" s="1"/>
  <c r="A55" i="10" s="1"/>
  <c r="A66" i="10" s="1"/>
  <c r="A77" i="10" s="1"/>
  <c r="A88" i="10" s="1"/>
  <c r="A99" i="10" s="1"/>
  <c r="A110" i="10" s="1"/>
  <c r="A121" i="10" s="1"/>
  <c r="A132" i="10" s="1"/>
  <c r="A143" i="10" s="1"/>
  <c r="A154" i="10" s="1"/>
  <c r="A165" i="10" s="1"/>
  <c r="A176" i="10" s="1"/>
  <c r="A187" i="10" s="1"/>
  <c r="A198" i="10" s="1"/>
  <c r="A209" i="10" s="1"/>
  <c r="A220" i="10" s="1"/>
  <c r="A231" i="10" s="1"/>
  <c r="A242" i="10" s="1"/>
  <c r="A253" i="10" s="1"/>
  <c r="A264" i="10" s="1"/>
  <c r="A275" i="10" s="1"/>
  <c r="A286" i="10" s="1"/>
  <c r="A297" i="10" s="1"/>
  <c r="A308" i="10" s="1"/>
  <c r="A319" i="10" s="1"/>
  <c r="A330" i="10" s="1"/>
  <c r="A341" i="10" s="1"/>
  <c r="A352" i="10" s="1"/>
  <c r="A363" i="10" s="1"/>
  <c r="A374" i="10" s="1"/>
  <c r="A385" i="10" s="1"/>
  <c r="A396" i="10" s="1"/>
  <c r="A407" i="10" s="1"/>
  <c r="A418" i="10" s="1"/>
  <c r="A429" i="10" s="1"/>
  <c r="A440" i="10" s="1"/>
  <c r="A451" i="10" s="1"/>
  <c r="A462" i="10" s="1"/>
  <c r="A473" i="10" s="1"/>
  <c r="A484" i="10" s="1"/>
  <c r="A495" i="10" s="1"/>
  <c r="A506" i="10" s="1"/>
  <c r="A517" i="10" s="1"/>
  <c r="A528" i="10" s="1"/>
  <c r="A539" i="10" s="1"/>
  <c r="A550" i="10" s="1"/>
  <c r="A12" i="10"/>
  <c r="A23" i="10" s="1"/>
  <c r="A34" i="10" s="1"/>
  <c r="A45" i="10" s="1"/>
  <c r="A56" i="10" s="1"/>
  <c r="A67" i="10" s="1"/>
  <c r="A78" i="10" s="1"/>
  <c r="A89" i="10" s="1"/>
  <c r="A100" i="10" s="1"/>
  <c r="A111" i="10" s="1"/>
  <c r="A122" i="10" s="1"/>
  <c r="A133" i="10" s="1"/>
  <c r="A144" i="10" s="1"/>
  <c r="A155" i="10" s="1"/>
  <c r="A166" i="10" s="1"/>
  <c r="A177" i="10" s="1"/>
  <c r="A188" i="10" s="1"/>
  <c r="A199" i="10" s="1"/>
  <c r="A210" i="10" s="1"/>
  <c r="A221" i="10" s="1"/>
  <c r="A232" i="10" s="1"/>
  <c r="A243" i="10" s="1"/>
  <c r="A254" i="10" s="1"/>
  <c r="A265" i="10" s="1"/>
  <c r="A276" i="10" s="1"/>
  <c r="A287" i="10" s="1"/>
  <c r="A298" i="10" s="1"/>
  <c r="A309" i="10" s="1"/>
  <c r="A320" i="10" s="1"/>
  <c r="A331" i="10" s="1"/>
  <c r="A342" i="10" s="1"/>
  <c r="A353" i="10" s="1"/>
  <c r="A364" i="10" s="1"/>
  <c r="A375" i="10" s="1"/>
  <c r="A386" i="10" s="1"/>
  <c r="A397" i="10" s="1"/>
  <c r="A408" i="10" s="1"/>
  <c r="A419" i="10" s="1"/>
  <c r="A430" i="10" s="1"/>
  <c r="A441" i="10" s="1"/>
  <c r="A452" i="10" s="1"/>
  <c r="A463" i="10" s="1"/>
  <c r="A474" i="10" s="1"/>
  <c r="A485" i="10" s="1"/>
  <c r="A496" i="10" s="1"/>
  <c r="A507" i="10" s="1"/>
  <c r="A518" i="10" s="1"/>
  <c r="A529" i="10" s="1"/>
  <c r="A540" i="10" s="1"/>
  <c r="A551" i="10" s="1"/>
  <c r="A2" i="10"/>
  <c r="A13" i="10" s="1"/>
  <c r="A24" i="10" s="1"/>
  <c r="A35" i="10" s="1"/>
  <c r="A46" i="10" s="1"/>
  <c r="A57" i="10" s="1"/>
  <c r="A68" i="10" s="1"/>
  <c r="A79" i="10" s="1"/>
  <c r="A90" i="10" s="1"/>
  <c r="A101" i="10" s="1"/>
  <c r="A112" i="10" s="1"/>
  <c r="A123" i="10" s="1"/>
  <c r="A134" i="10" s="1"/>
  <c r="A145" i="10" s="1"/>
  <c r="A156" i="10" s="1"/>
  <c r="A167" i="10" s="1"/>
  <c r="A178" i="10" s="1"/>
  <c r="A189" i="10" s="1"/>
  <c r="A200" i="10" s="1"/>
  <c r="A211" i="10" s="1"/>
  <c r="A222" i="10" s="1"/>
  <c r="A233" i="10" s="1"/>
  <c r="A244" i="10" s="1"/>
  <c r="A255" i="10" s="1"/>
  <c r="A266" i="10" s="1"/>
  <c r="A277" i="10" s="1"/>
  <c r="A288" i="10" s="1"/>
  <c r="A299" i="10" s="1"/>
  <c r="A310" i="10" s="1"/>
  <c r="A321" i="10" s="1"/>
  <c r="A332" i="10" s="1"/>
  <c r="A343" i="10" s="1"/>
  <c r="A354" i="10" s="1"/>
  <c r="A365" i="10" s="1"/>
  <c r="A376" i="10" s="1"/>
  <c r="A387" i="10" s="1"/>
  <c r="A398" i="10" s="1"/>
  <c r="A409" i="10" s="1"/>
  <c r="A420" i="10" s="1"/>
  <c r="A431" i="10" s="1"/>
  <c r="A442" i="10" s="1"/>
  <c r="A453" i="10" s="1"/>
  <c r="A464" i="10" s="1"/>
  <c r="A475" i="10" s="1"/>
  <c r="A486" i="10" s="1"/>
  <c r="A497" i="10" s="1"/>
  <c r="A508" i="10" s="1"/>
  <c r="A519" i="10" s="1"/>
  <c r="A530" i="10" s="1"/>
  <c r="A541" i="10" s="1"/>
  <c r="Y52" i="3" l="1"/>
  <c r="AB131" i="5"/>
  <c r="AC130" i="5"/>
  <c r="AD130" i="5"/>
  <c r="AE130" i="5"/>
  <c r="AJ45" i="1"/>
  <c r="S4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7" i="1"/>
  <c r="E37" i="1"/>
  <c r="F37" i="1"/>
  <c r="G37" i="1"/>
  <c r="H37" i="1"/>
  <c r="I37" i="1"/>
  <c r="J37" i="1"/>
  <c r="K37" i="1"/>
  <c r="L37" i="1"/>
  <c r="C3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3" i="1"/>
  <c r="AE22" i="2"/>
  <c r="AZ7" i="6"/>
  <c r="AZ8" i="6"/>
  <c r="AZ9" i="6"/>
  <c r="AZ10" i="6"/>
  <c r="AZ11" i="6"/>
  <c r="AZ12" i="6"/>
  <c r="AZ13" i="6"/>
  <c r="AZ14" i="6"/>
  <c r="AZ15" i="6"/>
  <c r="AZ16" i="6"/>
  <c r="AZ17" i="6"/>
  <c r="M7" i="9"/>
  <c r="L7" i="6" s="1"/>
  <c r="N7" i="9"/>
  <c r="M7" i="6" s="1"/>
  <c r="O7" i="9"/>
  <c r="N7" i="6" s="1"/>
  <c r="P7" i="9"/>
  <c r="O7" i="6" s="1"/>
  <c r="Q7" i="9"/>
  <c r="P7" i="6" s="1"/>
  <c r="R7" i="9"/>
  <c r="Q7" i="6" s="1"/>
  <c r="S7" i="9"/>
  <c r="R7" i="6" s="1"/>
  <c r="T7" i="9"/>
  <c r="S7" i="6" s="1"/>
  <c r="U7" i="9"/>
  <c r="T7" i="6" s="1"/>
  <c r="V7" i="9"/>
  <c r="U7" i="6" s="1"/>
  <c r="W7" i="9"/>
  <c r="V7" i="6" s="1"/>
  <c r="X7" i="9"/>
  <c r="W7" i="6" s="1"/>
  <c r="Y7" i="9"/>
  <c r="X7" i="6" s="1"/>
  <c r="Z7" i="9"/>
  <c r="Y7" i="6" s="1"/>
  <c r="AA7" i="9"/>
  <c r="Z7" i="6" s="1"/>
  <c r="AB7" i="9"/>
  <c r="AA7" i="6" s="1"/>
  <c r="AC7" i="9"/>
  <c r="AB7" i="6" s="1"/>
  <c r="AD7" i="9"/>
  <c r="AC7" i="6" s="1"/>
  <c r="AE7" i="9"/>
  <c r="AD7" i="6" s="1"/>
  <c r="AF7" i="9"/>
  <c r="AE7" i="6" s="1"/>
  <c r="AG7" i="9"/>
  <c r="AF7" i="6" s="1"/>
  <c r="AH7" i="9"/>
  <c r="AG7" i="6" s="1"/>
  <c r="AI7" i="9"/>
  <c r="AH7" i="6" s="1"/>
  <c r="AJ7" i="9"/>
  <c r="AI7" i="6" s="1"/>
  <c r="AK7" i="9"/>
  <c r="AJ7" i="6" s="1"/>
  <c r="AL7" i="9"/>
  <c r="AK7" i="6" s="1"/>
  <c r="AM7" i="9"/>
  <c r="AL7" i="6" s="1"/>
  <c r="AN7" i="9"/>
  <c r="AM7" i="6" s="1"/>
  <c r="AO7" i="9"/>
  <c r="AN7" i="6" s="1"/>
  <c r="AP7" i="9"/>
  <c r="AO7" i="6" s="1"/>
  <c r="AQ7" i="9"/>
  <c r="AP7" i="6" s="1"/>
  <c r="AR7" i="9"/>
  <c r="AQ7" i="6" s="1"/>
  <c r="AS7" i="9"/>
  <c r="AR7" i="6" s="1"/>
  <c r="AT7" i="9"/>
  <c r="AS7" i="6" s="1"/>
  <c r="AU7" i="9"/>
  <c r="AT7" i="6" s="1"/>
  <c r="AV7" i="9"/>
  <c r="AU7" i="6" s="1"/>
  <c r="AW7" i="9"/>
  <c r="AV7" i="6" s="1"/>
  <c r="AX7" i="9"/>
  <c r="AW7" i="6" s="1"/>
  <c r="AY7" i="9"/>
  <c r="AX7" i="6" s="1"/>
  <c r="AZ7" i="9"/>
  <c r="AY7" i="6" s="1"/>
  <c r="M8" i="9"/>
  <c r="L8" i="6" s="1"/>
  <c r="N8" i="9"/>
  <c r="M8" i="6" s="1"/>
  <c r="O8" i="9"/>
  <c r="N8" i="6" s="1"/>
  <c r="P8" i="9"/>
  <c r="O8" i="6" s="1"/>
  <c r="Q8" i="9"/>
  <c r="P8" i="6" s="1"/>
  <c r="R8" i="9"/>
  <c r="Q8" i="6" s="1"/>
  <c r="S8" i="9"/>
  <c r="R8" i="6" s="1"/>
  <c r="T8" i="9"/>
  <c r="S8" i="6" s="1"/>
  <c r="U8" i="9"/>
  <c r="T8" i="6" s="1"/>
  <c r="V8" i="9"/>
  <c r="U8" i="6" s="1"/>
  <c r="W8" i="9"/>
  <c r="V8" i="6" s="1"/>
  <c r="X8" i="9"/>
  <c r="W8" i="6" s="1"/>
  <c r="Y8" i="9"/>
  <c r="X8" i="6" s="1"/>
  <c r="Z8" i="9"/>
  <c r="Y8" i="6" s="1"/>
  <c r="AA8" i="9"/>
  <c r="Z8" i="6" s="1"/>
  <c r="AB8" i="9"/>
  <c r="AA8" i="6" s="1"/>
  <c r="AC8" i="9"/>
  <c r="AB8" i="6" s="1"/>
  <c r="AD8" i="9"/>
  <c r="AC8" i="6" s="1"/>
  <c r="AE8" i="9"/>
  <c r="AD8" i="6" s="1"/>
  <c r="AF8" i="9"/>
  <c r="AE8" i="6" s="1"/>
  <c r="AG8" i="9"/>
  <c r="AF8" i="6" s="1"/>
  <c r="AH8" i="9"/>
  <c r="AG8" i="6" s="1"/>
  <c r="AI8" i="9"/>
  <c r="AH8" i="6" s="1"/>
  <c r="AJ8" i="9"/>
  <c r="AI8" i="6" s="1"/>
  <c r="AK8" i="9"/>
  <c r="AJ8" i="6" s="1"/>
  <c r="AL8" i="9"/>
  <c r="AK8" i="6" s="1"/>
  <c r="AM8" i="9"/>
  <c r="AL8" i="6" s="1"/>
  <c r="AN8" i="9"/>
  <c r="AM8" i="6" s="1"/>
  <c r="AO8" i="9"/>
  <c r="AN8" i="6" s="1"/>
  <c r="AP8" i="9"/>
  <c r="AO8" i="6" s="1"/>
  <c r="AQ8" i="9"/>
  <c r="AP8" i="6" s="1"/>
  <c r="AR8" i="9"/>
  <c r="AQ8" i="6" s="1"/>
  <c r="AS8" i="9"/>
  <c r="AR8" i="6" s="1"/>
  <c r="AT8" i="9"/>
  <c r="AS8" i="6" s="1"/>
  <c r="AU8" i="9"/>
  <c r="AT8" i="6" s="1"/>
  <c r="AV8" i="9"/>
  <c r="AU8" i="6" s="1"/>
  <c r="AW8" i="9"/>
  <c r="AV8" i="6" s="1"/>
  <c r="AX8" i="9"/>
  <c r="AW8" i="6" s="1"/>
  <c r="AY8" i="9"/>
  <c r="AX8" i="6" s="1"/>
  <c r="AZ8" i="9"/>
  <c r="AY8" i="6" s="1"/>
  <c r="M9" i="9"/>
  <c r="L9" i="6" s="1"/>
  <c r="N9" i="9"/>
  <c r="M9" i="6" s="1"/>
  <c r="O9" i="9"/>
  <c r="N9" i="6" s="1"/>
  <c r="P9" i="9"/>
  <c r="O9" i="6" s="1"/>
  <c r="Q9" i="9"/>
  <c r="P9" i="6" s="1"/>
  <c r="R9" i="9"/>
  <c r="Q9" i="6" s="1"/>
  <c r="S9" i="9"/>
  <c r="R9" i="6" s="1"/>
  <c r="T9" i="9"/>
  <c r="S9" i="6" s="1"/>
  <c r="U9" i="9"/>
  <c r="T9" i="6" s="1"/>
  <c r="V9" i="9"/>
  <c r="U9" i="6" s="1"/>
  <c r="W9" i="9"/>
  <c r="V9" i="6" s="1"/>
  <c r="X9" i="9"/>
  <c r="W9" i="6" s="1"/>
  <c r="Y9" i="9"/>
  <c r="X9" i="6" s="1"/>
  <c r="Z9" i="9"/>
  <c r="Y9" i="6" s="1"/>
  <c r="AA9" i="9"/>
  <c r="Z9" i="6" s="1"/>
  <c r="AB9" i="9"/>
  <c r="AA9" i="6" s="1"/>
  <c r="AC9" i="9"/>
  <c r="AB9" i="6" s="1"/>
  <c r="AD9" i="9"/>
  <c r="AC9" i="6" s="1"/>
  <c r="AE9" i="9"/>
  <c r="AD9" i="6" s="1"/>
  <c r="AF9" i="9"/>
  <c r="AE9" i="6" s="1"/>
  <c r="AG9" i="9"/>
  <c r="AF9" i="6" s="1"/>
  <c r="AH9" i="9"/>
  <c r="AG9" i="6" s="1"/>
  <c r="AI9" i="9"/>
  <c r="AH9" i="6" s="1"/>
  <c r="AJ9" i="9"/>
  <c r="AI9" i="6" s="1"/>
  <c r="AK9" i="9"/>
  <c r="AJ9" i="6" s="1"/>
  <c r="AL9" i="9"/>
  <c r="AK9" i="6" s="1"/>
  <c r="AM9" i="9"/>
  <c r="AL9" i="6" s="1"/>
  <c r="AN9" i="9"/>
  <c r="AM9" i="6" s="1"/>
  <c r="AO9" i="9"/>
  <c r="AN9" i="6" s="1"/>
  <c r="AP9" i="9"/>
  <c r="AO9" i="6" s="1"/>
  <c r="AQ9" i="9"/>
  <c r="AP9" i="6" s="1"/>
  <c r="AR9" i="9"/>
  <c r="AQ9" i="6" s="1"/>
  <c r="AS9" i="9"/>
  <c r="AR9" i="6" s="1"/>
  <c r="AT9" i="9"/>
  <c r="AS9" i="6" s="1"/>
  <c r="AU9" i="9"/>
  <c r="AT9" i="6" s="1"/>
  <c r="AV9" i="9"/>
  <c r="AU9" i="6" s="1"/>
  <c r="AW9" i="9"/>
  <c r="AV9" i="6" s="1"/>
  <c r="AX9" i="9"/>
  <c r="AW9" i="6" s="1"/>
  <c r="AY9" i="9"/>
  <c r="AX9" i="6" s="1"/>
  <c r="AZ9" i="9"/>
  <c r="AY9" i="6" s="1"/>
  <c r="M10" i="9"/>
  <c r="L10" i="6" s="1"/>
  <c r="N10" i="9"/>
  <c r="M10" i="6" s="1"/>
  <c r="O10" i="9"/>
  <c r="N10" i="6" s="1"/>
  <c r="P10" i="9"/>
  <c r="O10" i="6" s="1"/>
  <c r="Q10" i="9"/>
  <c r="P10" i="6" s="1"/>
  <c r="R10" i="9"/>
  <c r="Q10" i="6" s="1"/>
  <c r="S10" i="9"/>
  <c r="R10" i="6" s="1"/>
  <c r="T10" i="9"/>
  <c r="S10" i="6" s="1"/>
  <c r="U10" i="9"/>
  <c r="T10" i="6" s="1"/>
  <c r="V10" i="9"/>
  <c r="U10" i="6" s="1"/>
  <c r="W10" i="9"/>
  <c r="V10" i="6" s="1"/>
  <c r="X10" i="9"/>
  <c r="W10" i="6" s="1"/>
  <c r="Y10" i="9"/>
  <c r="X10" i="6" s="1"/>
  <c r="Z10" i="9"/>
  <c r="Y10" i="6" s="1"/>
  <c r="AA10" i="9"/>
  <c r="Z10" i="6" s="1"/>
  <c r="AB10" i="9"/>
  <c r="AA10" i="6" s="1"/>
  <c r="AC10" i="9"/>
  <c r="AB10" i="6" s="1"/>
  <c r="AD10" i="9"/>
  <c r="AC10" i="6" s="1"/>
  <c r="AE10" i="9"/>
  <c r="AD10" i="6" s="1"/>
  <c r="AF10" i="9"/>
  <c r="AE10" i="6" s="1"/>
  <c r="AG10" i="9"/>
  <c r="AF10" i="6" s="1"/>
  <c r="AH10" i="9"/>
  <c r="AG10" i="6" s="1"/>
  <c r="AI10" i="9"/>
  <c r="AH10" i="6" s="1"/>
  <c r="AJ10" i="9"/>
  <c r="AI10" i="6" s="1"/>
  <c r="AK10" i="9"/>
  <c r="AJ10" i="6" s="1"/>
  <c r="AL10" i="9"/>
  <c r="AK10" i="6" s="1"/>
  <c r="AM10" i="9"/>
  <c r="AL10" i="6" s="1"/>
  <c r="AN10" i="9"/>
  <c r="AM10" i="6" s="1"/>
  <c r="AO10" i="9"/>
  <c r="AN10" i="6" s="1"/>
  <c r="AP10" i="9"/>
  <c r="AO10" i="6" s="1"/>
  <c r="AQ10" i="9"/>
  <c r="AP10" i="6" s="1"/>
  <c r="AR10" i="9"/>
  <c r="AQ10" i="6" s="1"/>
  <c r="AS10" i="9"/>
  <c r="AR10" i="6" s="1"/>
  <c r="AT10" i="9"/>
  <c r="AS10" i="6" s="1"/>
  <c r="AU10" i="9"/>
  <c r="AT10" i="6" s="1"/>
  <c r="AV10" i="9"/>
  <c r="AU10" i="6" s="1"/>
  <c r="AW10" i="9"/>
  <c r="AV10" i="6" s="1"/>
  <c r="AX10" i="9"/>
  <c r="AW10" i="6" s="1"/>
  <c r="AY10" i="9"/>
  <c r="AX10" i="6" s="1"/>
  <c r="AZ10" i="9"/>
  <c r="AY10" i="6" s="1"/>
  <c r="M11" i="9"/>
  <c r="L11" i="6" s="1"/>
  <c r="N11" i="9"/>
  <c r="M11" i="6" s="1"/>
  <c r="O11" i="9"/>
  <c r="N11" i="6" s="1"/>
  <c r="P11" i="9"/>
  <c r="O11" i="6" s="1"/>
  <c r="Q11" i="9"/>
  <c r="P11" i="6" s="1"/>
  <c r="R11" i="9"/>
  <c r="Q11" i="6" s="1"/>
  <c r="S11" i="9"/>
  <c r="R11" i="6" s="1"/>
  <c r="T11" i="9"/>
  <c r="S11" i="6" s="1"/>
  <c r="U11" i="9"/>
  <c r="T11" i="6" s="1"/>
  <c r="V11" i="9"/>
  <c r="U11" i="6" s="1"/>
  <c r="W11" i="9"/>
  <c r="V11" i="6" s="1"/>
  <c r="X11" i="9"/>
  <c r="W11" i="6" s="1"/>
  <c r="Y11" i="9"/>
  <c r="X11" i="6" s="1"/>
  <c r="Z11" i="9"/>
  <c r="Y11" i="6" s="1"/>
  <c r="AA11" i="9"/>
  <c r="Z11" i="6" s="1"/>
  <c r="AB11" i="9"/>
  <c r="AA11" i="6" s="1"/>
  <c r="AC11" i="9"/>
  <c r="AB11" i="6" s="1"/>
  <c r="AD11" i="9"/>
  <c r="AC11" i="6" s="1"/>
  <c r="AE11" i="9"/>
  <c r="AD11" i="6" s="1"/>
  <c r="AF11" i="9"/>
  <c r="AE11" i="6" s="1"/>
  <c r="AG11" i="9"/>
  <c r="AF11" i="6" s="1"/>
  <c r="AH11" i="9"/>
  <c r="AG11" i="6" s="1"/>
  <c r="AI11" i="9"/>
  <c r="AH11" i="6" s="1"/>
  <c r="AJ11" i="9"/>
  <c r="AI11" i="6" s="1"/>
  <c r="AK11" i="9"/>
  <c r="AJ11" i="6" s="1"/>
  <c r="AL11" i="9"/>
  <c r="AK11" i="6" s="1"/>
  <c r="AM11" i="9"/>
  <c r="AL11" i="6" s="1"/>
  <c r="AN11" i="9"/>
  <c r="AM11" i="6" s="1"/>
  <c r="AO11" i="9"/>
  <c r="AN11" i="6" s="1"/>
  <c r="AP11" i="9"/>
  <c r="AO11" i="6" s="1"/>
  <c r="AQ11" i="9"/>
  <c r="AP11" i="6" s="1"/>
  <c r="AR11" i="9"/>
  <c r="AQ11" i="6" s="1"/>
  <c r="AS11" i="9"/>
  <c r="AR11" i="6" s="1"/>
  <c r="AT11" i="9"/>
  <c r="AS11" i="6" s="1"/>
  <c r="AU11" i="9"/>
  <c r="AT11" i="6" s="1"/>
  <c r="AV11" i="9"/>
  <c r="AU11" i="6" s="1"/>
  <c r="AW11" i="9"/>
  <c r="AV11" i="6" s="1"/>
  <c r="AX11" i="9"/>
  <c r="AW11" i="6" s="1"/>
  <c r="AY11" i="9"/>
  <c r="AX11" i="6" s="1"/>
  <c r="AZ11" i="9"/>
  <c r="AY11" i="6" s="1"/>
  <c r="M12" i="9"/>
  <c r="L12" i="6" s="1"/>
  <c r="N12" i="9"/>
  <c r="M12" i="6" s="1"/>
  <c r="O12" i="9"/>
  <c r="N12" i="6" s="1"/>
  <c r="P12" i="9"/>
  <c r="O12" i="6" s="1"/>
  <c r="Q12" i="9"/>
  <c r="P12" i="6" s="1"/>
  <c r="R12" i="9"/>
  <c r="Q12" i="6" s="1"/>
  <c r="S12" i="9"/>
  <c r="R12" i="6" s="1"/>
  <c r="T12" i="9"/>
  <c r="S12" i="6" s="1"/>
  <c r="U12" i="9"/>
  <c r="T12" i="6" s="1"/>
  <c r="V12" i="9"/>
  <c r="U12" i="6" s="1"/>
  <c r="W12" i="9"/>
  <c r="V12" i="6" s="1"/>
  <c r="X12" i="9"/>
  <c r="W12" i="6" s="1"/>
  <c r="Y12" i="9"/>
  <c r="X12" i="6" s="1"/>
  <c r="Z12" i="9"/>
  <c r="Y12" i="6" s="1"/>
  <c r="AA12" i="9"/>
  <c r="Z12" i="6" s="1"/>
  <c r="AB12" i="9"/>
  <c r="AA12" i="6" s="1"/>
  <c r="AC12" i="9"/>
  <c r="AB12" i="6" s="1"/>
  <c r="AD12" i="9"/>
  <c r="AC12" i="6" s="1"/>
  <c r="AE12" i="9"/>
  <c r="AD12" i="6" s="1"/>
  <c r="AF12" i="9"/>
  <c r="AE12" i="6" s="1"/>
  <c r="AG12" i="9"/>
  <c r="AF12" i="6" s="1"/>
  <c r="AH12" i="9"/>
  <c r="AG12" i="6" s="1"/>
  <c r="AI12" i="9"/>
  <c r="AH12" i="6" s="1"/>
  <c r="AJ12" i="9"/>
  <c r="AI12" i="6" s="1"/>
  <c r="AK12" i="9"/>
  <c r="AJ12" i="6" s="1"/>
  <c r="AL12" i="9"/>
  <c r="AK12" i="6" s="1"/>
  <c r="AM12" i="9"/>
  <c r="AL12" i="6" s="1"/>
  <c r="AN12" i="9"/>
  <c r="AM12" i="6" s="1"/>
  <c r="AO12" i="9"/>
  <c r="AN12" i="6" s="1"/>
  <c r="AP12" i="9"/>
  <c r="AO12" i="6" s="1"/>
  <c r="AQ12" i="9"/>
  <c r="AP12" i="6" s="1"/>
  <c r="AR12" i="9"/>
  <c r="AQ12" i="6" s="1"/>
  <c r="AS12" i="9"/>
  <c r="AR12" i="6" s="1"/>
  <c r="AT12" i="9"/>
  <c r="AS12" i="6" s="1"/>
  <c r="AU12" i="9"/>
  <c r="AT12" i="6" s="1"/>
  <c r="AV12" i="9"/>
  <c r="AU12" i="6" s="1"/>
  <c r="AW12" i="9"/>
  <c r="AV12" i="6" s="1"/>
  <c r="AX12" i="9"/>
  <c r="AW12" i="6" s="1"/>
  <c r="AY12" i="9"/>
  <c r="AX12" i="6" s="1"/>
  <c r="AZ12" i="9"/>
  <c r="AY12" i="6" s="1"/>
  <c r="M13" i="9"/>
  <c r="L13" i="6" s="1"/>
  <c r="N13" i="9"/>
  <c r="M13" i="6" s="1"/>
  <c r="O13" i="9"/>
  <c r="N13" i="6" s="1"/>
  <c r="P13" i="9"/>
  <c r="O13" i="6" s="1"/>
  <c r="Q13" i="9"/>
  <c r="P13" i="6" s="1"/>
  <c r="R13" i="9"/>
  <c r="Q13" i="6" s="1"/>
  <c r="S13" i="9"/>
  <c r="R13" i="6" s="1"/>
  <c r="T13" i="9"/>
  <c r="S13" i="6" s="1"/>
  <c r="U13" i="9"/>
  <c r="T13" i="6" s="1"/>
  <c r="V13" i="9"/>
  <c r="U13" i="6" s="1"/>
  <c r="W13" i="9"/>
  <c r="V13" i="6" s="1"/>
  <c r="X13" i="9"/>
  <c r="W13" i="6" s="1"/>
  <c r="Y13" i="9"/>
  <c r="X13" i="6" s="1"/>
  <c r="Z13" i="9"/>
  <c r="Y13" i="6" s="1"/>
  <c r="AA13" i="9"/>
  <c r="Z13" i="6" s="1"/>
  <c r="AB13" i="9"/>
  <c r="AA13" i="6" s="1"/>
  <c r="AC13" i="9"/>
  <c r="AB13" i="6" s="1"/>
  <c r="AD13" i="9"/>
  <c r="AC13" i="6" s="1"/>
  <c r="AE13" i="9"/>
  <c r="AD13" i="6" s="1"/>
  <c r="AF13" i="9"/>
  <c r="AE13" i="6" s="1"/>
  <c r="AG13" i="9"/>
  <c r="AF13" i="6" s="1"/>
  <c r="AH13" i="9"/>
  <c r="AG13" i="6" s="1"/>
  <c r="AI13" i="9"/>
  <c r="AH13" i="6" s="1"/>
  <c r="AJ13" i="9"/>
  <c r="AI13" i="6" s="1"/>
  <c r="AK13" i="9"/>
  <c r="AJ13" i="6" s="1"/>
  <c r="AL13" i="9"/>
  <c r="AK13" i="6" s="1"/>
  <c r="AM13" i="9"/>
  <c r="AL13" i="6" s="1"/>
  <c r="AN13" i="9"/>
  <c r="AM13" i="6" s="1"/>
  <c r="AO13" i="9"/>
  <c r="AN13" i="6" s="1"/>
  <c r="AP13" i="9"/>
  <c r="AO13" i="6" s="1"/>
  <c r="AQ13" i="9"/>
  <c r="AP13" i="6" s="1"/>
  <c r="AR13" i="9"/>
  <c r="AQ13" i="6" s="1"/>
  <c r="AS13" i="9"/>
  <c r="AR13" i="6" s="1"/>
  <c r="AT13" i="9"/>
  <c r="AS13" i="6" s="1"/>
  <c r="AU13" i="9"/>
  <c r="AT13" i="6" s="1"/>
  <c r="AV13" i="9"/>
  <c r="AU13" i="6" s="1"/>
  <c r="AW13" i="9"/>
  <c r="AV13" i="6" s="1"/>
  <c r="AX13" i="9"/>
  <c r="AW13" i="6" s="1"/>
  <c r="AY13" i="9"/>
  <c r="AX13" i="6" s="1"/>
  <c r="AZ13" i="9"/>
  <c r="AY13" i="6" s="1"/>
  <c r="M14" i="9"/>
  <c r="L14" i="6" s="1"/>
  <c r="N14" i="9"/>
  <c r="M14" i="6" s="1"/>
  <c r="O14" i="9"/>
  <c r="N14" i="6" s="1"/>
  <c r="P14" i="9"/>
  <c r="O14" i="6" s="1"/>
  <c r="Q14" i="9"/>
  <c r="P14" i="6" s="1"/>
  <c r="R14" i="9"/>
  <c r="Q14" i="6" s="1"/>
  <c r="S14" i="9"/>
  <c r="R14" i="6" s="1"/>
  <c r="T14" i="9"/>
  <c r="S14" i="6" s="1"/>
  <c r="U14" i="9"/>
  <c r="T14" i="6" s="1"/>
  <c r="V14" i="9"/>
  <c r="U14" i="6" s="1"/>
  <c r="W14" i="9"/>
  <c r="V14" i="6" s="1"/>
  <c r="X14" i="9"/>
  <c r="W14" i="6" s="1"/>
  <c r="Y14" i="9"/>
  <c r="X14" i="6" s="1"/>
  <c r="Z14" i="9"/>
  <c r="Y14" i="6" s="1"/>
  <c r="AA14" i="9"/>
  <c r="Z14" i="6" s="1"/>
  <c r="AB14" i="9"/>
  <c r="AA14" i="6" s="1"/>
  <c r="AC14" i="9"/>
  <c r="AB14" i="6" s="1"/>
  <c r="AD14" i="9"/>
  <c r="AC14" i="6" s="1"/>
  <c r="AE14" i="9"/>
  <c r="AD14" i="6" s="1"/>
  <c r="AF14" i="9"/>
  <c r="AE14" i="6" s="1"/>
  <c r="AG14" i="9"/>
  <c r="AF14" i="6" s="1"/>
  <c r="AH14" i="9"/>
  <c r="AG14" i="6" s="1"/>
  <c r="AI14" i="9"/>
  <c r="AH14" i="6" s="1"/>
  <c r="AJ14" i="9"/>
  <c r="AI14" i="6" s="1"/>
  <c r="AK14" i="9"/>
  <c r="AJ14" i="6" s="1"/>
  <c r="AL14" i="9"/>
  <c r="AK14" i="6" s="1"/>
  <c r="AM14" i="9"/>
  <c r="AL14" i="6" s="1"/>
  <c r="AN14" i="9"/>
  <c r="AM14" i="6" s="1"/>
  <c r="AO14" i="9"/>
  <c r="AN14" i="6" s="1"/>
  <c r="AP14" i="9"/>
  <c r="AO14" i="6" s="1"/>
  <c r="AQ14" i="9"/>
  <c r="AP14" i="6" s="1"/>
  <c r="AR14" i="9"/>
  <c r="AQ14" i="6" s="1"/>
  <c r="AS14" i="9"/>
  <c r="AR14" i="6" s="1"/>
  <c r="AT14" i="9"/>
  <c r="AS14" i="6" s="1"/>
  <c r="AU14" i="9"/>
  <c r="AT14" i="6" s="1"/>
  <c r="AV14" i="9"/>
  <c r="AU14" i="6" s="1"/>
  <c r="AW14" i="9"/>
  <c r="AV14" i="6" s="1"/>
  <c r="AX14" i="9"/>
  <c r="AW14" i="6" s="1"/>
  <c r="AY14" i="9"/>
  <c r="AX14" i="6" s="1"/>
  <c r="AZ14" i="9"/>
  <c r="AY14" i="6" s="1"/>
  <c r="M15" i="9"/>
  <c r="L15" i="6" s="1"/>
  <c r="N15" i="9"/>
  <c r="M15" i="6" s="1"/>
  <c r="O15" i="9"/>
  <c r="N15" i="6" s="1"/>
  <c r="P15" i="9"/>
  <c r="O15" i="6" s="1"/>
  <c r="Q15" i="9"/>
  <c r="P15" i="6" s="1"/>
  <c r="R15" i="9"/>
  <c r="Q15" i="6" s="1"/>
  <c r="S15" i="9"/>
  <c r="R15" i="6" s="1"/>
  <c r="T15" i="9"/>
  <c r="S15" i="6" s="1"/>
  <c r="U15" i="9"/>
  <c r="T15" i="6" s="1"/>
  <c r="V15" i="9"/>
  <c r="U15" i="6" s="1"/>
  <c r="W15" i="9"/>
  <c r="V15" i="6" s="1"/>
  <c r="X15" i="9"/>
  <c r="W15" i="6" s="1"/>
  <c r="Y15" i="9"/>
  <c r="X15" i="6" s="1"/>
  <c r="Z15" i="9"/>
  <c r="Y15" i="6" s="1"/>
  <c r="AA15" i="9"/>
  <c r="Z15" i="6" s="1"/>
  <c r="AB15" i="9"/>
  <c r="AA15" i="6" s="1"/>
  <c r="AC15" i="9"/>
  <c r="AB15" i="6" s="1"/>
  <c r="AD15" i="9"/>
  <c r="AC15" i="6" s="1"/>
  <c r="AE15" i="9"/>
  <c r="AD15" i="6" s="1"/>
  <c r="AF15" i="9"/>
  <c r="AE15" i="6" s="1"/>
  <c r="AG15" i="9"/>
  <c r="AF15" i="6" s="1"/>
  <c r="AH15" i="9"/>
  <c r="AG15" i="6" s="1"/>
  <c r="AI15" i="9"/>
  <c r="AH15" i="6" s="1"/>
  <c r="AJ15" i="9"/>
  <c r="AI15" i="6" s="1"/>
  <c r="AK15" i="9"/>
  <c r="AJ15" i="6" s="1"/>
  <c r="AL15" i="9"/>
  <c r="AK15" i="6" s="1"/>
  <c r="AM15" i="9"/>
  <c r="AL15" i="6" s="1"/>
  <c r="AN15" i="9"/>
  <c r="AM15" i="6" s="1"/>
  <c r="AO15" i="9"/>
  <c r="AN15" i="6" s="1"/>
  <c r="AP15" i="9"/>
  <c r="AO15" i="6" s="1"/>
  <c r="AQ15" i="9"/>
  <c r="AP15" i="6" s="1"/>
  <c r="AR15" i="9"/>
  <c r="AQ15" i="6" s="1"/>
  <c r="AS15" i="9"/>
  <c r="AR15" i="6" s="1"/>
  <c r="AT15" i="9"/>
  <c r="AS15" i="6" s="1"/>
  <c r="AU15" i="9"/>
  <c r="AT15" i="6" s="1"/>
  <c r="AV15" i="9"/>
  <c r="AU15" i="6" s="1"/>
  <c r="AW15" i="9"/>
  <c r="AV15" i="6" s="1"/>
  <c r="AX15" i="9"/>
  <c r="AW15" i="6" s="1"/>
  <c r="AY15" i="9"/>
  <c r="AX15" i="6" s="1"/>
  <c r="AZ15" i="9"/>
  <c r="AY15" i="6" s="1"/>
  <c r="M16" i="9"/>
  <c r="L16" i="6" s="1"/>
  <c r="N16" i="9"/>
  <c r="M16" i="6" s="1"/>
  <c r="O16" i="9"/>
  <c r="N16" i="6" s="1"/>
  <c r="P16" i="9"/>
  <c r="O16" i="6" s="1"/>
  <c r="Q16" i="9"/>
  <c r="P16" i="6" s="1"/>
  <c r="R16" i="9"/>
  <c r="Q16" i="6" s="1"/>
  <c r="S16" i="9"/>
  <c r="R16" i="6" s="1"/>
  <c r="T16" i="9"/>
  <c r="S16" i="6" s="1"/>
  <c r="U16" i="9"/>
  <c r="T16" i="6" s="1"/>
  <c r="V16" i="9"/>
  <c r="U16" i="6" s="1"/>
  <c r="W16" i="9"/>
  <c r="V16" i="6" s="1"/>
  <c r="X16" i="9"/>
  <c r="W16" i="6" s="1"/>
  <c r="Y16" i="9"/>
  <c r="X16" i="6" s="1"/>
  <c r="Z16" i="9"/>
  <c r="Y16" i="6" s="1"/>
  <c r="AA16" i="9"/>
  <c r="Z16" i="6" s="1"/>
  <c r="AB16" i="9"/>
  <c r="AA16" i="6" s="1"/>
  <c r="AC16" i="9"/>
  <c r="AB16" i="6" s="1"/>
  <c r="AD16" i="9"/>
  <c r="AC16" i="6" s="1"/>
  <c r="AE16" i="9"/>
  <c r="AD16" i="6" s="1"/>
  <c r="AF16" i="9"/>
  <c r="AE16" i="6" s="1"/>
  <c r="AG16" i="9"/>
  <c r="AF16" i="6" s="1"/>
  <c r="AH16" i="9"/>
  <c r="AG16" i="6" s="1"/>
  <c r="AI16" i="9"/>
  <c r="AH16" i="6" s="1"/>
  <c r="AJ16" i="9"/>
  <c r="AI16" i="6" s="1"/>
  <c r="AK16" i="9"/>
  <c r="AJ16" i="6" s="1"/>
  <c r="AL16" i="9"/>
  <c r="AK16" i="6" s="1"/>
  <c r="AM16" i="9"/>
  <c r="AL16" i="6" s="1"/>
  <c r="AN16" i="9"/>
  <c r="AM16" i="6" s="1"/>
  <c r="AO16" i="9"/>
  <c r="AN16" i="6" s="1"/>
  <c r="AP16" i="9"/>
  <c r="AO16" i="6" s="1"/>
  <c r="AQ16" i="9"/>
  <c r="AP16" i="6" s="1"/>
  <c r="AR16" i="9"/>
  <c r="AQ16" i="6" s="1"/>
  <c r="AS16" i="9"/>
  <c r="AR16" i="6" s="1"/>
  <c r="AT16" i="9"/>
  <c r="AS16" i="6" s="1"/>
  <c r="AU16" i="9"/>
  <c r="AT16" i="6" s="1"/>
  <c r="AV16" i="9"/>
  <c r="AU16" i="6" s="1"/>
  <c r="AW16" i="9"/>
  <c r="AV16" i="6" s="1"/>
  <c r="AX16" i="9"/>
  <c r="AW16" i="6" s="1"/>
  <c r="AY16" i="9"/>
  <c r="AX16" i="6" s="1"/>
  <c r="AZ16" i="9"/>
  <c r="AY16" i="6" s="1"/>
  <c r="M17" i="9"/>
  <c r="L17" i="6" s="1"/>
  <c r="N17" i="9"/>
  <c r="M17" i="6" s="1"/>
  <c r="O17" i="9"/>
  <c r="N17" i="6" s="1"/>
  <c r="P17" i="9"/>
  <c r="O17" i="6" s="1"/>
  <c r="Q17" i="9"/>
  <c r="P17" i="6" s="1"/>
  <c r="R17" i="9"/>
  <c r="Q17" i="6" s="1"/>
  <c r="S17" i="9"/>
  <c r="R17" i="6" s="1"/>
  <c r="T17" i="9"/>
  <c r="S17" i="6" s="1"/>
  <c r="U17" i="9"/>
  <c r="T17" i="6" s="1"/>
  <c r="V17" i="9"/>
  <c r="U17" i="6" s="1"/>
  <c r="W17" i="9"/>
  <c r="V17" i="6" s="1"/>
  <c r="X17" i="9"/>
  <c r="W17" i="6" s="1"/>
  <c r="Y17" i="9"/>
  <c r="X17" i="6" s="1"/>
  <c r="Z17" i="9"/>
  <c r="Y17" i="6" s="1"/>
  <c r="AA17" i="9"/>
  <c r="Z17" i="6" s="1"/>
  <c r="AB17" i="9"/>
  <c r="AA17" i="6" s="1"/>
  <c r="AC17" i="9"/>
  <c r="AB17" i="6" s="1"/>
  <c r="AD17" i="9"/>
  <c r="AC17" i="6" s="1"/>
  <c r="AE17" i="9"/>
  <c r="AD17" i="6" s="1"/>
  <c r="AF17" i="9"/>
  <c r="AE17" i="6" s="1"/>
  <c r="AG17" i="9"/>
  <c r="AF17" i="6" s="1"/>
  <c r="AH17" i="9"/>
  <c r="AG17" i="6" s="1"/>
  <c r="AI17" i="9"/>
  <c r="AH17" i="6" s="1"/>
  <c r="AJ17" i="9"/>
  <c r="AI17" i="6" s="1"/>
  <c r="AK17" i="9"/>
  <c r="AJ17" i="6" s="1"/>
  <c r="AL17" i="9"/>
  <c r="AK17" i="6" s="1"/>
  <c r="AM17" i="9"/>
  <c r="AL17" i="6" s="1"/>
  <c r="AN17" i="9"/>
  <c r="AM17" i="6" s="1"/>
  <c r="AO17" i="9"/>
  <c r="AN17" i="6" s="1"/>
  <c r="AP17" i="9"/>
  <c r="AO17" i="6" s="1"/>
  <c r="AQ17" i="9"/>
  <c r="AP17" i="6" s="1"/>
  <c r="AR17" i="9"/>
  <c r="AQ17" i="6" s="1"/>
  <c r="AS17" i="9"/>
  <c r="AR17" i="6" s="1"/>
  <c r="AT17" i="9"/>
  <c r="AS17" i="6" s="1"/>
  <c r="AU17" i="9"/>
  <c r="AT17" i="6" s="1"/>
  <c r="AV17" i="9"/>
  <c r="AU17" i="6" s="1"/>
  <c r="AW17" i="9"/>
  <c r="AV17" i="6" s="1"/>
  <c r="AX17" i="9"/>
  <c r="AW17" i="6" s="1"/>
  <c r="AY17" i="9"/>
  <c r="AX17" i="6" s="1"/>
  <c r="AZ17" i="9"/>
  <c r="AY17" i="6" s="1"/>
  <c r="C8" i="9"/>
  <c r="B8" i="6" s="1"/>
  <c r="D8" i="9"/>
  <c r="C8" i="6" s="1"/>
  <c r="E8" i="9"/>
  <c r="D8" i="6" s="1"/>
  <c r="F8" i="9"/>
  <c r="E8" i="6" s="1"/>
  <c r="G8" i="9"/>
  <c r="F8" i="6" s="1"/>
  <c r="H8" i="9"/>
  <c r="G8" i="6" s="1"/>
  <c r="I8" i="9"/>
  <c r="H8" i="6" s="1"/>
  <c r="J8" i="9"/>
  <c r="K8" i="9"/>
  <c r="J8" i="6" s="1"/>
  <c r="L8" i="9"/>
  <c r="K8" i="6" s="1"/>
  <c r="C9" i="9"/>
  <c r="B9" i="6" s="1"/>
  <c r="D9" i="9"/>
  <c r="C9" i="6" s="1"/>
  <c r="E9" i="9"/>
  <c r="D9" i="6" s="1"/>
  <c r="F9" i="9"/>
  <c r="E9" i="6" s="1"/>
  <c r="G9" i="9"/>
  <c r="F9" i="6" s="1"/>
  <c r="H9" i="9"/>
  <c r="I9" i="9"/>
  <c r="H9" i="6" s="1"/>
  <c r="J9" i="9"/>
  <c r="I9" i="6" s="1"/>
  <c r="K9" i="9"/>
  <c r="J9" i="6" s="1"/>
  <c r="L9" i="9"/>
  <c r="K9" i="6" s="1"/>
  <c r="C10" i="9"/>
  <c r="B10" i="6" s="1"/>
  <c r="D10" i="9"/>
  <c r="C10" i="6" s="1"/>
  <c r="E10" i="9"/>
  <c r="D10" i="6" s="1"/>
  <c r="F10" i="9"/>
  <c r="F28" i="9" s="1"/>
  <c r="G10" i="9"/>
  <c r="F10" i="6" s="1"/>
  <c r="H10" i="9"/>
  <c r="G10" i="6" s="1"/>
  <c r="I10" i="9"/>
  <c r="H10" i="6" s="1"/>
  <c r="J10" i="9"/>
  <c r="J28" i="9" s="1"/>
  <c r="K10" i="9"/>
  <c r="J10" i="6" s="1"/>
  <c r="L10" i="9"/>
  <c r="K10" i="6" s="1"/>
  <c r="C11" i="9"/>
  <c r="B11" i="6" s="1"/>
  <c r="D11" i="9"/>
  <c r="E11" i="9"/>
  <c r="D11" i="6" s="1"/>
  <c r="F11" i="9"/>
  <c r="E11" i="6" s="1"/>
  <c r="G11" i="9"/>
  <c r="F11" i="6" s="1"/>
  <c r="H11" i="9"/>
  <c r="I11" i="9"/>
  <c r="H11" i="6" s="1"/>
  <c r="J11" i="9"/>
  <c r="I11" i="6" s="1"/>
  <c r="K11" i="9"/>
  <c r="K29" i="9" s="1"/>
  <c r="L11" i="9"/>
  <c r="C12" i="9"/>
  <c r="B12" i="6" s="1"/>
  <c r="D12" i="9"/>
  <c r="C12" i="6" s="1"/>
  <c r="E12" i="9"/>
  <c r="D12" i="6" s="1"/>
  <c r="F12" i="9"/>
  <c r="E12" i="6" s="1"/>
  <c r="G12" i="9"/>
  <c r="F12" i="6" s="1"/>
  <c r="H12" i="9"/>
  <c r="G12" i="6" s="1"/>
  <c r="I12" i="9"/>
  <c r="H12" i="6" s="1"/>
  <c r="J12" i="9"/>
  <c r="K12" i="9"/>
  <c r="J12" i="6" s="1"/>
  <c r="L12" i="9"/>
  <c r="K12" i="6" s="1"/>
  <c r="C13" i="9"/>
  <c r="B13" i="6" s="1"/>
  <c r="D13" i="9"/>
  <c r="C13" i="6" s="1"/>
  <c r="E13" i="9"/>
  <c r="D13" i="6" s="1"/>
  <c r="F13" i="9"/>
  <c r="E13" i="6" s="1"/>
  <c r="G13" i="9"/>
  <c r="F13" i="6" s="1"/>
  <c r="H13" i="9"/>
  <c r="I13" i="9"/>
  <c r="H13" i="6" s="1"/>
  <c r="J13" i="9"/>
  <c r="I13" i="6" s="1"/>
  <c r="K13" i="9"/>
  <c r="J13" i="6" s="1"/>
  <c r="L13" i="9"/>
  <c r="K13" i="6" s="1"/>
  <c r="C14" i="9"/>
  <c r="B14" i="6" s="1"/>
  <c r="D14" i="9"/>
  <c r="C14" i="6" s="1"/>
  <c r="E14" i="9"/>
  <c r="D14" i="6" s="1"/>
  <c r="F14" i="9"/>
  <c r="F32" i="9" s="1"/>
  <c r="G14" i="9"/>
  <c r="F14" i="6" s="1"/>
  <c r="H14" i="9"/>
  <c r="G14" i="6" s="1"/>
  <c r="I14" i="9"/>
  <c r="H14" i="6" s="1"/>
  <c r="J14" i="9"/>
  <c r="J32" i="9" s="1"/>
  <c r="K14" i="9"/>
  <c r="J14" i="6" s="1"/>
  <c r="L14" i="9"/>
  <c r="K14" i="6" s="1"/>
  <c r="C15" i="9"/>
  <c r="D15" i="9"/>
  <c r="D33" i="9" s="1"/>
  <c r="E15" i="9"/>
  <c r="D15" i="6" s="1"/>
  <c r="F15" i="9"/>
  <c r="E15" i="6" s="1"/>
  <c r="G15" i="9"/>
  <c r="H15" i="9"/>
  <c r="H33" i="9" s="1"/>
  <c r="I15" i="9"/>
  <c r="H15" i="6" s="1"/>
  <c r="J15" i="9"/>
  <c r="I15" i="6" s="1"/>
  <c r="K15" i="9"/>
  <c r="L15" i="9"/>
  <c r="L33" i="9" s="1"/>
  <c r="C16" i="9"/>
  <c r="B16" i="6" s="1"/>
  <c r="D16" i="9"/>
  <c r="C16" i="6" s="1"/>
  <c r="E16" i="9"/>
  <c r="D16" i="6" s="1"/>
  <c r="F16" i="9"/>
  <c r="E16" i="6" s="1"/>
  <c r="G16" i="9"/>
  <c r="F16" i="6" s="1"/>
  <c r="H16" i="9"/>
  <c r="G16" i="6" s="1"/>
  <c r="I16" i="9"/>
  <c r="H16" i="6" s="1"/>
  <c r="J16" i="9"/>
  <c r="J34" i="9" s="1"/>
  <c r="K16" i="9"/>
  <c r="J16" i="6" s="1"/>
  <c r="L16" i="9"/>
  <c r="K16" i="6" s="1"/>
  <c r="C17" i="9"/>
  <c r="B17" i="6" s="1"/>
  <c r="D17" i="9"/>
  <c r="C17" i="6" s="1"/>
  <c r="E17" i="9"/>
  <c r="D17" i="6" s="1"/>
  <c r="F17" i="9"/>
  <c r="E17" i="6" s="1"/>
  <c r="G17" i="9"/>
  <c r="F17" i="6" s="1"/>
  <c r="H17" i="9"/>
  <c r="H35" i="9" s="1"/>
  <c r="I17" i="9"/>
  <c r="H17" i="6" s="1"/>
  <c r="J17" i="9"/>
  <c r="I17" i="6" s="1"/>
  <c r="K17" i="9"/>
  <c r="J17" i="6" s="1"/>
  <c r="L17" i="9"/>
  <c r="K17" i="6" s="1"/>
  <c r="D7" i="9"/>
  <c r="E7" i="9"/>
  <c r="D7" i="6" s="1"/>
  <c r="F7" i="9"/>
  <c r="G7" i="9"/>
  <c r="F7" i="6" s="1"/>
  <c r="H7" i="9"/>
  <c r="I7" i="9"/>
  <c r="H7" i="6" s="1"/>
  <c r="J7" i="9"/>
  <c r="K7" i="9"/>
  <c r="J7" i="6" s="1"/>
  <c r="L7" i="9"/>
  <c r="C7" i="9"/>
  <c r="E26" i="9"/>
  <c r="F26" i="9"/>
  <c r="I26" i="9"/>
  <c r="M26" i="9"/>
  <c r="N26" i="9"/>
  <c r="Q26" i="9"/>
  <c r="R26" i="9"/>
  <c r="U26" i="9"/>
  <c r="V26" i="9"/>
  <c r="Y26" i="9"/>
  <c r="Z26" i="9"/>
  <c r="D26" i="9"/>
  <c r="H26" i="9"/>
  <c r="L26" i="9"/>
  <c r="P26" i="9"/>
  <c r="T26" i="9"/>
  <c r="X26" i="9"/>
  <c r="C27" i="9"/>
  <c r="D27" i="9"/>
  <c r="G27" i="9"/>
  <c r="K27" i="9"/>
  <c r="L27" i="9"/>
  <c r="O27" i="9"/>
  <c r="P27" i="9"/>
  <c r="S27" i="9"/>
  <c r="T27" i="9"/>
  <c r="W27" i="9"/>
  <c r="X27" i="9"/>
  <c r="AA27" i="9"/>
  <c r="N28" i="9"/>
  <c r="R28" i="9"/>
  <c r="V28" i="9"/>
  <c r="Z28" i="9"/>
  <c r="F29" i="9"/>
  <c r="J29" i="9"/>
  <c r="N29" i="9"/>
  <c r="O29" i="9"/>
  <c r="R29" i="9"/>
  <c r="S29" i="9"/>
  <c r="V29" i="9"/>
  <c r="W29" i="9"/>
  <c r="Z29" i="9"/>
  <c r="AA29" i="9"/>
  <c r="E30" i="9"/>
  <c r="F30" i="9"/>
  <c r="I30" i="9"/>
  <c r="M30" i="9"/>
  <c r="N30" i="9"/>
  <c r="Q30" i="9"/>
  <c r="R30" i="9"/>
  <c r="U30" i="9"/>
  <c r="V30" i="9"/>
  <c r="Y30" i="9"/>
  <c r="Z30" i="9"/>
  <c r="D30" i="9"/>
  <c r="H30" i="9"/>
  <c r="L30" i="9"/>
  <c r="P30" i="9"/>
  <c r="T30" i="9"/>
  <c r="X30" i="9"/>
  <c r="D31" i="9"/>
  <c r="L31" i="9"/>
  <c r="O31" i="9"/>
  <c r="P31" i="9"/>
  <c r="S31" i="9"/>
  <c r="T31" i="9"/>
  <c r="W31" i="9"/>
  <c r="X31" i="9"/>
  <c r="AA31" i="9"/>
  <c r="N32" i="9"/>
  <c r="R32" i="9"/>
  <c r="V32" i="9"/>
  <c r="Z32" i="9"/>
  <c r="F33" i="9"/>
  <c r="J33" i="9"/>
  <c r="N33" i="9"/>
  <c r="O33" i="9"/>
  <c r="R33" i="9"/>
  <c r="S33" i="9"/>
  <c r="V33" i="9"/>
  <c r="W33" i="9"/>
  <c r="Z33" i="9"/>
  <c r="AA33" i="9"/>
  <c r="E34" i="9"/>
  <c r="F34" i="9"/>
  <c r="I34" i="9"/>
  <c r="M34" i="9"/>
  <c r="N34" i="9"/>
  <c r="Q34" i="9"/>
  <c r="R34" i="9"/>
  <c r="U34" i="9"/>
  <c r="V34" i="9"/>
  <c r="Y34" i="9"/>
  <c r="Z34" i="9"/>
  <c r="D34" i="9"/>
  <c r="H34" i="9"/>
  <c r="L34" i="9"/>
  <c r="P34" i="9"/>
  <c r="T34" i="9"/>
  <c r="X34" i="9"/>
  <c r="D35" i="9"/>
  <c r="K35" i="9"/>
  <c r="L35" i="9"/>
  <c r="O35" i="9"/>
  <c r="P35" i="9"/>
  <c r="S35" i="9"/>
  <c r="T35" i="9"/>
  <c r="W35" i="9"/>
  <c r="X35" i="9"/>
  <c r="AA35" i="9"/>
  <c r="C26" i="9"/>
  <c r="D45" i="9"/>
  <c r="E45" i="9"/>
  <c r="F45" i="9"/>
  <c r="G45" i="9"/>
  <c r="B47" i="9"/>
  <c r="B48" i="9"/>
  <c r="B49" i="9"/>
  <c r="B50" i="9"/>
  <c r="B46" i="9"/>
  <c r="G26" i="9"/>
  <c r="K26" i="9"/>
  <c r="O26" i="9"/>
  <c r="S26" i="9"/>
  <c r="W26" i="9"/>
  <c r="AA26" i="9"/>
  <c r="E27" i="9"/>
  <c r="F27" i="9"/>
  <c r="I27" i="9"/>
  <c r="J27" i="9"/>
  <c r="M27" i="9"/>
  <c r="N27" i="9"/>
  <c r="Q27" i="9"/>
  <c r="R27" i="9"/>
  <c r="U27" i="9"/>
  <c r="V27" i="9"/>
  <c r="Y27" i="9"/>
  <c r="Z27" i="9"/>
  <c r="C28" i="9"/>
  <c r="D28" i="9"/>
  <c r="E28" i="9"/>
  <c r="G28" i="9"/>
  <c r="H28" i="9"/>
  <c r="I28" i="9"/>
  <c r="K28" i="9"/>
  <c r="L28" i="9"/>
  <c r="M28" i="9"/>
  <c r="O28" i="9"/>
  <c r="P28" i="9"/>
  <c r="Q28" i="9"/>
  <c r="S28" i="9"/>
  <c r="T28" i="9"/>
  <c r="U28" i="9"/>
  <c r="W28" i="9"/>
  <c r="X28" i="9"/>
  <c r="Y28" i="9"/>
  <c r="AA28" i="9"/>
  <c r="E29" i="9"/>
  <c r="I29" i="9"/>
  <c r="M29" i="9"/>
  <c r="P29" i="9"/>
  <c r="Q29" i="9"/>
  <c r="T29" i="9"/>
  <c r="U29" i="9"/>
  <c r="X29" i="9"/>
  <c r="Y29" i="9"/>
  <c r="C30" i="9"/>
  <c r="G30" i="9"/>
  <c r="K30" i="9"/>
  <c r="O30" i="9"/>
  <c r="S30" i="9"/>
  <c r="W30" i="9"/>
  <c r="AA30" i="9"/>
  <c r="E31" i="9"/>
  <c r="F31" i="9"/>
  <c r="I31" i="9"/>
  <c r="J31" i="9"/>
  <c r="M31" i="9"/>
  <c r="N31" i="9"/>
  <c r="Q31" i="9"/>
  <c r="R31" i="9"/>
  <c r="U31" i="9"/>
  <c r="V31" i="9"/>
  <c r="Y31" i="9"/>
  <c r="Z31" i="9"/>
  <c r="C32" i="9"/>
  <c r="D32" i="9"/>
  <c r="E32" i="9"/>
  <c r="G32" i="9"/>
  <c r="H32" i="9"/>
  <c r="I32" i="9"/>
  <c r="K32" i="9"/>
  <c r="L32" i="9"/>
  <c r="M32" i="9"/>
  <c r="O32" i="9"/>
  <c r="P32" i="9"/>
  <c r="Q32" i="9"/>
  <c r="S32" i="9"/>
  <c r="T32" i="9"/>
  <c r="U32" i="9"/>
  <c r="W32" i="9"/>
  <c r="X32" i="9"/>
  <c r="Y32" i="9"/>
  <c r="AA32" i="9"/>
  <c r="E33" i="9"/>
  <c r="I33" i="9"/>
  <c r="M33" i="9"/>
  <c r="P33" i="9"/>
  <c r="Q33" i="9"/>
  <c r="T33" i="9"/>
  <c r="U33" i="9"/>
  <c r="X33" i="9"/>
  <c r="Y33" i="9"/>
  <c r="C34" i="9"/>
  <c r="G34" i="9"/>
  <c r="O34" i="9"/>
  <c r="S34" i="9"/>
  <c r="W34" i="9"/>
  <c r="AA34" i="9"/>
  <c r="E35" i="9"/>
  <c r="F35" i="9"/>
  <c r="I35" i="9"/>
  <c r="J35" i="9"/>
  <c r="M35" i="9"/>
  <c r="N35" i="9"/>
  <c r="Q35" i="9"/>
  <c r="R35" i="9"/>
  <c r="U35" i="9"/>
  <c r="V35" i="9"/>
  <c r="Y35" i="9"/>
  <c r="Z35" i="9"/>
  <c r="E25" i="9"/>
  <c r="E37" i="9" s="1"/>
  <c r="G25" i="9"/>
  <c r="I25" i="9"/>
  <c r="I37" i="9" s="1"/>
  <c r="K25" i="9"/>
  <c r="M25" i="9"/>
  <c r="M37" i="9" s="1"/>
  <c r="N25" i="9"/>
  <c r="O25" i="9"/>
  <c r="O37" i="9" s="1"/>
  <c r="P25" i="9"/>
  <c r="Q25" i="9"/>
  <c r="Q37" i="9" s="1"/>
  <c r="R25" i="9"/>
  <c r="S25" i="9"/>
  <c r="S37" i="9" s="1"/>
  <c r="T25" i="9"/>
  <c r="U25" i="9"/>
  <c r="U37" i="9" s="1"/>
  <c r="V25" i="9"/>
  <c r="W25" i="9"/>
  <c r="W37" i="9" s="1"/>
  <c r="X25" i="9"/>
  <c r="Y25" i="9"/>
  <c r="Y37" i="9" s="1"/>
  <c r="Z25" i="9"/>
  <c r="AA25" i="9"/>
  <c r="AA37" i="9" s="1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21" i="9"/>
  <c r="H21" i="9"/>
  <c r="I21" i="9"/>
  <c r="J21" i="9"/>
  <c r="K21" i="9"/>
  <c r="L21" i="9"/>
  <c r="M21" i="9"/>
  <c r="A21" i="9"/>
  <c r="A7" i="9"/>
  <c r="A8" i="9"/>
  <c r="A9" i="9"/>
  <c r="A10" i="9"/>
  <c r="A11" i="9"/>
  <c r="A12" i="9"/>
  <c r="A13" i="9"/>
  <c r="A14" i="9"/>
  <c r="A15" i="9"/>
  <c r="A16" i="9"/>
  <c r="A17" i="9"/>
  <c r="AE3" i="9"/>
  <c r="AI3" i="9"/>
  <c r="AM3" i="9"/>
  <c r="AQ3" i="9"/>
  <c r="AU3" i="9"/>
  <c r="AY3" i="9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C37" i="2"/>
  <c r="A5" i="8"/>
  <c r="A5" i="9" s="1"/>
  <c r="A6" i="8"/>
  <c r="A6" i="9" s="1"/>
  <c r="M1" i="8"/>
  <c r="M1" i="9" s="1"/>
  <c r="N1" i="8"/>
  <c r="N1" i="9" s="1"/>
  <c r="O1" i="8"/>
  <c r="O1" i="9" s="1"/>
  <c r="P1" i="8"/>
  <c r="P1" i="9" s="1"/>
  <c r="Q1" i="8"/>
  <c r="Q1" i="9" s="1"/>
  <c r="R1" i="8"/>
  <c r="R1" i="9" s="1"/>
  <c r="S1" i="8"/>
  <c r="S1" i="9" s="1"/>
  <c r="T1" i="8"/>
  <c r="T1" i="9" s="1"/>
  <c r="U1" i="8"/>
  <c r="U1" i="9" s="1"/>
  <c r="V1" i="8"/>
  <c r="V1" i="9" s="1"/>
  <c r="W1" i="8"/>
  <c r="W1" i="9" s="1"/>
  <c r="X1" i="8"/>
  <c r="X1" i="9" s="1"/>
  <c r="Y1" i="8"/>
  <c r="Y1" i="9" s="1"/>
  <c r="Z1" i="8"/>
  <c r="Z1" i="9" s="1"/>
  <c r="AA1" i="8"/>
  <c r="AA1" i="9" s="1"/>
  <c r="AB1" i="8"/>
  <c r="AB1" i="9" s="1"/>
  <c r="AC1" i="8"/>
  <c r="AC1" i="9" s="1"/>
  <c r="AD1" i="8"/>
  <c r="AD1" i="9" s="1"/>
  <c r="AE1" i="8"/>
  <c r="AE1" i="9" s="1"/>
  <c r="AF1" i="8"/>
  <c r="AF1" i="9" s="1"/>
  <c r="AG1" i="8"/>
  <c r="AG1" i="9" s="1"/>
  <c r="AH1" i="8"/>
  <c r="AH1" i="9" s="1"/>
  <c r="AI1" i="8"/>
  <c r="AI1" i="9" s="1"/>
  <c r="AJ1" i="8"/>
  <c r="AJ1" i="9" s="1"/>
  <c r="AK1" i="8"/>
  <c r="AK1" i="9" s="1"/>
  <c r="AL1" i="8"/>
  <c r="AL1" i="9" s="1"/>
  <c r="AM1" i="8"/>
  <c r="AM1" i="9" s="1"/>
  <c r="AN1" i="8"/>
  <c r="AN1" i="9" s="1"/>
  <c r="AO1" i="8"/>
  <c r="AO1" i="9" s="1"/>
  <c r="AP1" i="8"/>
  <c r="AP1" i="9" s="1"/>
  <c r="AQ1" i="8"/>
  <c r="AQ1" i="9" s="1"/>
  <c r="AR1" i="8"/>
  <c r="AR1" i="9" s="1"/>
  <c r="AS1" i="8"/>
  <c r="AS1" i="9" s="1"/>
  <c r="AT1" i="8"/>
  <c r="AT1" i="9" s="1"/>
  <c r="AU1" i="8"/>
  <c r="AU1" i="9" s="1"/>
  <c r="AV1" i="8"/>
  <c r="AV1" i="9" s="1"/>
  <c r="AW1" i="8"/>
  <c r="AW1" i="9" s="1"/>
  <c r="AX1" i="8"/>
  <c r="AX1" i="9" s="1"/>
  <c r="AY1" i="8"/>
  <c r="AY1" i="9" s="1"/>
  <c r="AZ1" i="8"/>
  <c r="AZ1" i="9" s="1"/>
  <c r="M2" i="8"/>
  <c r="M2" i="9" s="1"/>
  <c r="N2" i="8"/>
  <c r="N2" i="9" s="1"/>
  <c r="O2" i="8"/>
  <c r="O2" i="9" s="1"/>
  <c r="P2" i="8"/>
  <c r="P2" i="9" s="1"/>
  <c r="Q2" i="8"/>
  <c r="Q2" i="9" s="1"/>
  <c r="R2" i="8"/>
  <c r="R2" i="9" s="1"/>
  <c r="S2" i="8"/>
  <c r="S2" i="9" s="1"/>
  <c r="T2" i="8"/>
  <c r="T2" i="9" s="1"/>
  <c r="U2" i="8"/>
  <c r="U2" i="9" s="1"/>
  <c r="V2" i="8"/>
  <c r="V2" i="9" s="1"/>
  <c r="W2" i="8"/>
  <c r="W2" i="9" s="1"/>
  <c r="X2" i="8"/>
  <c r="X2" i="9" s="1"/>
  <c r="Y2" i="8"/>
  <c r="Y2" i="9" s="1"/>
  <c r="Z2" i="8"/>
  <c r="Z2" i="9" s="1"/>
  <c r="AA2" i="8"/>
  <c r="AA2" i="9" s="1"/>
  <c r="AG2" i="8"/>
  <c r="AG2" i="9" s="1"/>
  <c r="AH2" i="8"/>
  <c r="AH2" i="9" s="1"/>
  <c r="AI2" i="8"/>
  <c r="AI2" i="9" s="1"/>
  <c r="AJ2" i="8"/>
  <c r="AJ2" i="9" s="1"/>
  <c r="AK2" i="8"/>
  <c r="AK2" i="9" s="1"/>
  <c r="AL2" i="8"/>
  <c r="AL2" i="9" s="1"/>
  <c r="AM2" i="8"/>
  <c r="AM2" i="9" s="1"/>
  <c r="AN2" i="8"/>
  <c r="AN2" i="9" s="1"/>
  <c r="AO2" i="8"/>
  <c r="AO2" i="9" s="1"/>
  <c r="AP2" i="8"/>
  <c r="AP2" i="9" s="1"/>
  <c r="AQ2" i="8"/>
  <c r="AQ2" i="9" s="1"/>
  <c r="AR2" i="8"/>
  <c r="AR2" i="9" s="1"/>
  <c r="AS2" i="8"/>
  <c r="AS2" i="9" s="1"/>
  <c r="AT2" i="8"/>
  <c r="AT2" i="9" s="1"/>
  <c r="AU2" i="8"/>
  <c r="AU2" i="9" s="1"/>
  <c r="AV2" i="8"/>
  <c r="AV2" i="9" s="1"/>
  <c r="AW2" i="8"/>
  <c r="AW2" i="9" s="1"/>
  <c r="AX2" i="8"/>
  <c r="AX2" i="9" s="1"/>
  <c r="AY2" i="8"/>
  <c r="AY2" i="9" s="1"/>
  <c r="AZ2" i="8"/>
  <c r="AZ2" i="9" s="1"/>
  <c r="M3" i="8"/>
  <c r="M3" i="9" s="1"/>
  <c r="N3" i="8"/>
  <c r="N3" i="9" s="1"/>
  <c r="O3" i="8"/>
  <c r="O3" i="9" s="1"/>
  <c r="P3" i="8"/>
  <c r="P3" i="9" s="1"/>
  <c r="Q3" i="8"/>
  <c r="Q3" i="9" s="1"/>
  <c r="R3" i="8"/>
  <c r="R3" i="9" s="1"/>
  <c r="S3" i="8"/>
  <c r="S3" i="9" s="1"/>
  <c r="T3" i="8"/>
  <c r="T3" i="9" s="1"/>
  <c r="U3" i="8"/>
  <c r="U3" i="9" s="1"/>
  <c r="V3" i="8"/>
  <c r="V3" i="9" s="1"/>
  <c r="W3" i="8"/>
  <c r="W3" i="9" s="1"/>
  <c r="X3" i="8"/>
  <c r="X3" i="9" s="1"/>
  <c r="Y3" i="8"/>
  <c r="Y3" i="9" s="1"/>
  <c r="Z3" i="8"/>
  <c r="Z3" i="9" s="1"/>
  <c r="AA3" i="8"/>
  <c r="AA3" i="9" s="1"/>
  <c r="AB3" i="8"/>
  <c r="AB3" i="9" s="1"/>
  <c r="AC3" i="8"/>
  <c r="AC3" i="9" s="1"/>
  <c r="AD3" i="8"/>
  <c r="AD3" i="9" s="1"/>
  <c r="AE3" i="8"/>
  <c r="AF3" i="8"/>
  <c r="AF3" i="9" s="1"/>
  <c r="AG3" i="8"/>
  <c r="AG3" i="9" s="1"/>
  <c r="AH3" i="8"/>
  <c r="AH3" i="9" s="1"/>
  <c r="AI3" i="8"/>
  <c r="AJ3" i="8"/>
  <c r="AJ3" i="9" s="1"/>
  <c r="AK3" i="8"/>
  <c r="AK3" i="9" s="1"/>
  <c r="AL3" i="8"/>
  <c r="AL3" i="9" s="1"/>
  <c r="AM3" i="8"/>
  <c r="AN3" i="8"/>
  <c r="AN3" i="9" s="1"/>
  <c r="AO3" i="8"/>
  <c r="AO3" i="9" s="1"/>
  <c r="AP3" i="8"/>
  <c r="AP3" i="9" s="1"/>
  <c r="AQ3" i="8"/>
  <c r="AR3" i="8"/>
  <c r="AR3" i="9" s="1"/>
  <c r="AS3" i="8"/>
  <c r="AS3" i="9" s="1"/>
  <c r="AT3" i="8"/>
  <c r="AT3" i="9" s="1"/>
  <c r="AU3" i="8"/>
  <c r="AV3" i="8"/>
  <c r="AV3" i="9" s="1"/>
  <c r="AW3" i="8"/>
  <c r="AW3" i="9" s="1"/>
  <c r="AX3" i="8"/>
  <c r="AX3" i="9" s="1"/>
  <c r="AY3" i="8"/>
  <c r="AZ3" i="8"/>
  <c r="AZ3" i="9" s="1"/>
  <c r="M4" i="8"/>
  <c r="M4" i="9" s="1"/>
  <c r="N4" i="8"/>
  <c r="N4" i="9" s="1"/>
  <c r="O4" i="8"/>
  <c r="O4" i="9" s="1"/>
  <c r="P4" i="8"/>
  <c r="P4" i="9" s="1"/>
  <c r="Q4" i="8"/>
  <c r="Q4" i="9" s="1"/>
  <c r="R4" i="8"/>
  <c r="R4" i="9" s="1"/>
  <c r="S4" i="8"/>
  <c r="S4" i="9" s="1"/>
  <c r="T4" i="8"/>
  <c r="T4" i="9" s="1"/>
  <c r="U4" i="8"/>
  <c r="U4" i="9" s="1"/>
  <c r="V4" i="8"/>
  <c r="V4" i="9" s="1"/>
  <c r="W4" i="8"/>
  <c r="W4" i="9" s="1"/>
  <c r="X4" i="8"/>
  <c r="X4" i="9" s="1"/>
  <c r="Y4" i="8"/>
  <c r="Y4" i="9" s="1"/>
  <c r="Z4" i="8"/>
  <c r="Z4" i="9" s="1"/>
  <c r="AA4" i="8"/>
  <c r="AA4" i="9" s="1"/>
  <c r="AB4" i="8"/>
  <c r="AB4" i="9" s="1"/>
  <c r="AC4" i="8"/>
  <c r="AC4" i="9" s="1"/>
  <c r="AD4" i="8"/>
  <c r="AD4" i="9" s="1"/>
  <c r="AE4" i="8"/>
  <c r="AE4" i="9" s="1"/>
  <c r="AF4" i="8"/>
  <c r="AF4" i="9" s="1"/>
  <c r="AG4" i="8"/>
  <c r="AG4" i="9" s="1"/>
  <c r="AH4" i="8"/>
  <c r="AH4" i="9" s="1"/>
  <c r="AI4" i="8"/>
  <c r="AI4" i="9" s="1"/>
  <c r="AJ4" i="8"/>
  <c r="AJ4" i="9" s="1"/>
  <c r="AK4" i="8"/>
  <c r="AK4" i="9" s="1"/>
  <c r="AL4" i="8"/>
  <c r="AL4" i="9" s="1"/>
  <c r="AM4" i="8"/>
  <c r="AM4" i="9" s="1"/>
  <c r="AN4" i="8"/>
  <c r="AN4" i="9" s="1"/>
  <c r="AO4" i="8"/>
  <c r="AO4" i="9" s="1"/>
  <c r="AP4" i="8"/>
  <c r="AP4" i="9" s="1"/>
  <c r="AQ4" i="8"/>
  <c r="AQ4" i="9" s="1"/>
  <c r="AR4" i="8"/>
  <c r="AR4" i="9" s="1"/>
  <c r="AS4" i="8"/>
  <c r="AS4" i="9" s="1"/>
  <c r="AT4" i="8"/>
  <c r="AT4" i="9" s="1"/>
  <c r="AU4" i="8"/>
  <c r="AU4" i="9" s="1"/>
  <c r="AV4" i="8"/>
  <c r="AV4" i="9" s="1"/>
  <c r="AW4" i="8"/>
  <c r="AW4" i="9" s="1"/>
  <c r="AX4" i="8"/>
  <c r="AX4" i="9" s="1"/>
  <c r="AY4" i="8"/>
  <c r="AY4" i="9" s="1"/>
  <c r="AZ4" i="8"/>
  <c r="AZ4" i="9" s="1"/>
  <c r="A4" i="8"/>
  <c r="A4" i="9" s="1"/>
  <c r="B4" i="8"/>
  <c r="B4" i="9" s="1"/>
  <c r="C4" i="8"/>
  <c r="C4" i="9" s="1"/>
  <c r="D4" i="8"/>
  <c r="D4" i="9" s="1"/>
  <c r="E4" i="8"/>
  <c r="E4" i="9" s="1"/>
  <c r="F4" i="8"/>
  <c r="F4" i="9" s="1"/>
  <c r="G4" i="8"/>
  <c r="G4" i="9" s="1"/>
  <c r="H4" i="8"/>
  <c r="H4" i="9" s="1"/>
  <c r="I4" i="8"/>
  <c r="I4" i="9" s="1"/>
  <c r="J4" i="8"/>
  <c r="J4" i="9" s="1"/>
  <c r="K4" i="8"/>
  <c r="K4" i="9" s="1"/>
  <c r="L4" i="8"/>
  <c r="L4" i="9" s="1"/>
  <c r="B1" i="8"/>
  <c r="B1" i="9" s="1"/>
  <c r="C1" i="8"/>
  <c r="C1" i="9" s="1"/>
  <c r="D1" i="8"/>
  <c r="D1" i="9" s="1"/>
  <c r="E1" i="8"/>
  <c r="E1" i="9" s="1"/>
  <c r="F1" i="8"/>
  <c r="F1" i="9" s="1"/>
  <c r="G1" i="8"/>
  <c r="G1" i="9" s="1"/>
  <c r="H1" i="8"/>
  <c r="H1" i="9" s="1"/>
  <c r="I1" i="8"/>
  <c r="I1" i="9" s="1"/>
  <c r="J1" i="8"/>
  <c r="J1" i="9" s="1"/>
  <c r="K1" i="8"/>
  <c r="K1" i="9" s="1"/>
  <c r="L1" i="8"/>
  <c r="L1" i="9" s="1"/>
  <c r="B2" i="8"/>
  <c r="B2" i="9" s="1"/>
  <c r="C2" i="8"/>
  <c r="C2" i="9" s="1"/>
  <c r="H2" i="8"/>
  <c r="H2" i="9" s="1"/>
  <c r="I2" i="8"/>
  <c r="I2" i="9" s="1"/>
  <c r="J2" i="8"/>
  <c r="J2" i="9" s="1"/>
  <c r="K2" i="8"/>
  <c r="K2" i="9" s="1"/>
  <c r="L2" i="8"/>
  <c r="L2" i="9" s="1"/>
  <c r="B3" i="8"/>
  <c r="B3" i="9" s="1"/>
  <c r="C3" i="8"/>
  <c r="C3" i="9" s="1"/>
  <c r="D3" i="8"/>
  <c r="D3" i="9" s="1"/>
  <c r="E3" i="8"/>
  <c r="E3" i="9" s="1"/>
  <c r="F3" i="8"/>
  <c r="F3" i="9" s="1"/>
  <c r="G3" i="8"/>
  <c r="G3" i="9" s="1"/>
  <c r="H3" i="8"/>
  <c r="H3" i="9" s="1"/>
  <c r="I3" i="8"/>
  <c r="I3" i="9" s="1"/>
  <c r="J3" i="8"/>
  <c r="J3" i="9" s="1"/>
  <c r="K3" i="8"/>
  <c r="K3" i="9" s="1"/>
  <c r="L3" i="8"/>
  <c r="L3" i="9" s="1"/>
  <c r="A2" i="8"/>
  <c r="A2" i="9" s="1"/>
  <c r="A3" i="8"/>
  <c r="A3" i="9" s="1"/>
  <c r="A1" i="8"/>
  <c r="A1" i="9" s="1"/>
  <c r="I4" i="7"/>
  <c r="J4" i="7" s="1"/>
  <c r="AB4" i="7"/>
  <c r="AC4" i="7"/>
  <c r="AD4" i="7"/>
  <c r="AE4" i="7"/>
  <c r="AF4" i="7"/>
  <c r="AG4" i="7"/>
  <c r="AH4" i="7"/>
  <c r="I5" i="7"/>
  <c r="J5" i="7"/>
  <c r="K5" i="7" s="1"/>
  <c r="L5" i="7" s="1"/>
  <c r="AB5" i="7"/>
  <c r="AC5" i="7"/>
  <c r="AD5" i="7"/>
  <c r="AE5" i="7"/>
  <c r="AF5" i="7"/>
  <c r="AG5" i="7"/>
  <c r="AH5" i="7"/>
  <c r="AJ5" i="7"/>
  <c r="I6" i="7"/>
  <c r="J6" i="7"/>
  <c r="K6" i="7" s="1"/>
  <c r="L6" i="7" s="1"/>
  <c r="AB6" i="7"/>
  <c r="AC6" i="7"/>
  <c r="AD6" i="7"/>
  <c r="AE6" i="7"/>
  <c r="AF6" i="7"/>
  <c r="AG6" i="7"/>
  <c r="AH6" i="7"/>
  <c r="AI6" i="7"/>
  <c r="I7" i="7"/>
  <c r="J7" i="7"/>
  <c r="K7" i="7" s="1"/>
  <c r="L7" i="7"/>
  <c r="AB7" i="7"/>
  <c r="AC7" i="7"/>
  <c r="AD7" i="7"/>
  <c r="AE7" i="7"/>
  <c r="AF7" i="7"/>
  <c r="AG7" i="7"/>
  <c r="AH7" i="7"/>
  <c r="AI7" i="7"/>
  <c r="AJ7" i="7"/>
  <c r="I8" i="7"/>
  <c r="J8" i="7"/>
  <c r="K8" i="7" s="1"/>
  <c r="L8" i="7" s="1"/>
  <c r="AB8" i="7"/>
  <c r="AC8" i="7"/>
  <c r="AD8" i="7"/>
  <c r="AE8" i="7"/>
  <c r="AF8" i="7"/>
  <c r="AG8" i="7"/>
  <c r="AH8" i="7"/>
  <c r="AI8" i="7"/>
  <c r="I9" i="7"/>
  <c r="J9" i="7" s="1"/>
  <c r="AB9" i="7"/>
  <c r="AC9" i="7"/>
  <c r="AD9" i="7"/>
  <c r="AE9" i="7"/>
  <c r="AF9" i="7"/>
  <c r="AG9" i="7"/>
  <c r="AH9" i="7"/>
  <c r="I10" i="7"/>
  <c r="J10" i="7"/>
  <c r="K10" i="7" s="1"/>
  <c r="L10" i="7" s="1"/>
  <c r="AB10" i="7"/>
  <c r="AC10" i="7"/>
  <c r="AD10" i="7"/>
  <c r="AE10" i="7"/>
  <c r="AF10" i="7"/>
  <c r="AG10" i="7"/>
  <c r="AH10" i="7"/>
  <c r="AI10" i="7"/>
  <c r="I11" i="7"/>
  <c r="J11" i="7"/>
  <c r="K11" i="7" s="1"/>
  <c r="L11" i="7"/>
  <c r="AB11" i="7"/>
  <c r="AC11" i="7"/>
  <c r="AD11" i="7"/>
  <c r="AE11" i="7"/>
  <c r="AF11" i="7"/>
  <c r="AG11" i="7"/>
  <c r="AH11" i="7"/>
  <c r="AI11" i="7"/>
  <c r="AJ11" i="7"/>
  <c r="I12" i="7"/>
  <c r="J12" i="7"/>
  <c r="K12" i="7" s="1"/>
  <c r="L12" i="7" s="1"/>
  <c r="AB12" i="7"/>
  <c r="AC12" i="7"/>
  <c r="AD12" i="7"/>
  <c r="AE12" i="7"/>
  <c r="AF12" i="7"/>
  <c r="AG12" i="7"/>
  <c r="AH12" i="7"/>
  <c r="AI12" i="7"/>
  <c r="I13" i="7"/>
  <c r="J13" i="7"/>
  <c r="K13" i="7" s="1"/>
  <c r="L13" i="7"/>
  <c r="M13" i="7" s="1"/>
  <c r="N13" i="7" s="1"/>
  <c r="AB13" i="7"/>
  <c r="AC13" i="7"/>
  <c r="AD13" i="7"/>
  <c r="AE13" i="7"/>
  <c r="AF13" i="7"/>
  <c r="AG13" i="7"/>
  <c r="AH13" i="7"/>
  <c r="AI13" i="7"/>
  <c r="AJ13" i="7"/>
  <c r="AK13" i="7"/>
  <c r="I14" i="7"/>
  <c r="J14" i="7" s="1"/>
  <c r="K14" i="7" s="1"/>
  <c r="AB14" i="7"/>
  <c r="AC14" i="7"/>
  <c r="AD14" i="7"/>
  <c r="AE14" i="7"/>
  <c r="AF14" i="7"/>
  <c r="AG14" i="7"/>
  <c r="AI14" i="7"/>
  <c r="I15" i="7"/>
  <c r="AB15" i="7"/>
  <c r="AC15" i="7"/>
  <c r="AD15" i="7"/>
  <c r="AE15" i="7"/>
  <c r="AF15" i="7"/>
  <c r="AG15" i="7"/>
  <c r="I16" i="7"/>
  <c r="AB16" i="7"/>
  <c r="AC16" i="7"/>
  <c r="AD16" i="7"/>
  <c r="AE16" i="7"/>
  <c r="AF16" i="7"/>
  <c r="AG16" i="7"/>
  <c r="I17" i="7"/>
  <c r="AB17" i="7"/>
  <c r="AC17" i="7"/>
  <c r="AD17" i="7"/>
  <c r="AE17" i="7"/>
  <c r="AF17" i="7"/>
  <c r="AG17" i="7"/>
  <c r="I18" i="7"/>
  <c r="AB18" i="7"/>
  <c r="AC18" i="7"/>
  <c r="AD18" i="7"/>
  <c r="AE18" i="7"/>
  <c r="AF18" i="7"/>
  <c r="AG18" i="7"/>
  <c r="I19" i="7"/>
  <c r="AB19" i="7"/>
  <c r="AC19" i="7"/>
  <c r="AD19" i="7"/>
  <c r="AE19" i="7"/>
  <c r="AF19" i="7"/>
  <c r="AG19" i="7"/>
  <c r="I20" i="7"/>
  <c r="AB20" i="7"/>
  <c r="AC20" i="7"/>
  <c r="AD20" i="7"/>
  <c r="AE20" i="7"/>
  <c r="AF20" i="7"/>
  <c r="AG20" i="7"/>
  <c r="I21" i="7"/>
  <c r="AB21" i="7"/>
  <c r="AC21" i="7"/>
  <c r="AD21" i="7"/>
  <c r="AE21" i="7"/>
  <c r="AF21" i="7"/>
  <c r="AG21" i="7"/>
  <c r="I22" i="7"/>
  <c r="AB22" i="7"/>
  <c r="AC22" i="7"/>
  <c r="AD22" i="7"/>
  <c r="AE22" i="7"/>
  <c r="AF22" i="7"/>
  <c r="AG22" i="7"/>
  <c r="I23" i="7"/>
  <c r="AB23" i="7"/>
  <c r="AC23" i="7"/>
  <c r="AD23" i="7"/>
  <c r="AE23" i="7"/>
  <c r="AF23" i="7"/>
  <c r="AG23" i="7"/>
  <c r="I24" i="7"/>
  <c r="AB24" i="7"/>
  <c r="AC24" i="7"/>
  <c r="AD24" i="7"/>
  <c r="AE24" i="7"/>
  <c r="AF24" i="7"/>
  <c r="AG24" i="7"/>
  <c r="I25" i="7"/>
  <c r="J25" i="7" s="1"/>
  <c r="K25" i="7" s="1"/>
  <c r="AB25" i="7"/>
  <c r="AC25" i="7"/>
  <c r="AD25" i="7"/>
  <c r="AE25" i="7"/>
  <c r="AF25" i="7"/>
  <c r="AG25" i="7"/>
  <c r="AH25" i="7"/>
  <c r="I26" i="7"/>
  <c r="J26" i="7"/>
  <c r="K26" i="7" s="1"/>
  <c r="AB26" i="7"/>
  <c r="AC26" i="7"/>
  <c r="AD26" i="7"/>
  <c r="AE26" i="7"/>
  <c r="AF26" i="7"/>
  <c r="AG26" i="7"/>
  <c r="AH26" i="7"/>
  <c r="I27" i="7"/>
  <c r="J27" i="7"/>
  <c r="K27" i="7" s="1"/>
  <c r="AB27" i="7"/>
  <c r="AC27" i="7"/>
  <c r="AD27" i="7"/>
  <c r="AE27" i="7"/>
  <c r="AF27" i="7"/>
  <c r="AG27" i="7"/>
  <c r="AH27" i="7"/>
  <c r="I28" i="7"/>
  <c r="J28" i="7"/>
  <c r="K28" i="7" s="1"/>
  <c r="AB28" i="7"/>
  <c r="AC28" i="7"/>
  <c r="AD28" i="7"/>
  <c r="AE28" i="7"/>
  <c r="AF28" i="7"/>
  <c r="AG28" i="7"/>
  <c r="AH28" i="7"/>
  <c r="I29" i="7"/>
  <c r="J29" i="7"/>
  <c r="K29" i="7" s="1"/>
  <c r="AB29" i="7"/>
  <c r="AC29" i="7"/>
  <c r="AD29" i="7"/>
  <c r="AE29" i="7"/>
  <c r="AF29" i="7"/>
  <c r="AG29" i="7"/>
  <c r="AH29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AB3" i="7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I3" i="7"/>
  <c r="AV2" i="7"/>
  <c r="AW2" i="7"/>
  <c r="AX2" i="7"/>
  <c r="AY2" i="7"/>
  <c r="AZ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C2" i="7"/>
  <c r="A6" i="6"/>
  <c r="A7" i="6"/>
  <c r="A8" i="6"/>
  <c r="A9" i="6"/>
  <c r="A10" i="6"/>
  <c r="A11" i="6"/>
  <c r="A12" i="6"/>
  <c r="A13" i="6"/>
  <c r="A14" i="6"/>
  <c r="A15" i="6"/>
  <c r="A16" i="6"/>
  <c r="A17" i="6"/>
  <c r="A5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A2" i="6"/>
  <c r="B2" i="6"/>
  <c r="C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AV1" i="6"/>
  <c r="AW1" i="6"/>
  <c r="AX1" i="6"/>
  <c r="AY1" i="6"/>
  <c r="AZ1" i="6"/>
  <c r="AQ1" i="6"/>
  <c r="AR1" i="6"/>
  <c r="AS1" i="6"/>
  <c r="AT1" i="6"/>
  <c r="AU1" i="6"/>
  <c r="AP1" i="6"/>
  <c r="AM1" i="6"/>
  <c r="AN1" i="6"/>
  <c r="AO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B1" i="6"/>
  <c r="C1" i="6"/>
  <c r="D1" i="6"/>
  <c r="A1" i="6"/>
  <c r="D45" i="2"/>
  <c r="E45" i="2"/>
  <c r="F45" i="2"/>
  <c r="G45" i="2"/>
  <c r="B47" i="2"/>
  <c r="B48" i="2"/>
  <c r="B49" i="2"/>
  <c r="B50" i="2"/>
  <c r="B46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Y20" i="1"/>
  <c r="Z20" i="1" s="1"/>
  <c r="AA20" i="1" s="1"/>
  <c r="X20" i="1"/>
  <c r="T20" i="1"/>
  <c r="U20" i="1" s="1"/>
  <c r="V20" i="1" s="1"/>
  <c r="S20" i="1"/>
  <c r="O20" i="1"/>
  <c r="P20" i="1" s="1"/>
  <c r="Q20" i="1" s="1"/>
  <c r="N20" i="1"/>
  <c r="J20" i="1"/>
  <c r="K20" i="1" s="1"/>
  <c r="L20" i="1" s="1"/>
  <c r="I20" i="1"/>
  <c r="E20" i="1"/>
  <c r="F20" i="1" s="1"/>
  <c r="G20" i="1" s="1"/>
  <c r="D20" i="1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35" i="5"/>
  <c r="A32" i="5"/>
  <c r="A33" i="5"/>
  <c r="A3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13" i="5"/>
  <c r="A14" i="5"/>
  <c r="A15" i="5"/>
  <c r="A16" i="5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A6" i="2"/>
  <c r="A24" i="2" s="1"/>
  <c r="A7" i="2"/>
  <c r="A25" i="2" s="1"/>
  <c r="A8" i="2"/>
  <c r="A26" i="2" s="1"/>
  <c r="A9" i="2"/>
  <c r="A27" i="2" s="1"/>
  <c r="A10" i="2"/>
  <c r="A28" i="2" s="1"/>
  <c r="A11" i="2"/>
  <c r="A29" i="2" s="1"/>
  <c r="A12" i="2"/>
  <c r="A30" i="2" s="1"/>
  <c r="A13" i="2"/>
  <c r="A31" i="2" s="1"/>
  <c r="A14" i="2"/>
  <c r="A13" i="3" s="1"/>
  <c r="A32" i="3" s="1"/>
  <c r="A15" i="2"/>
  <c r="A14" i="3" s="1"/>
  <c r="A33" i="3" s="1"/>
  <c r="A16" i="2"/>
  <c r="A15" i="3" s="1"/>
  <c r="A34" i="3" s="1"/>
  <c r="A17" i="2"/>
  <c r="A16" i="3" s="1"/>
  <c r="A35" i="3" s="1"/>
  <c r="A35" i="1"/>
  <c r="A32" i="1"/>
  <c r="A33" i="1"/>
  <c r="A34" i="1"/>
  <c r="Z52" i="3" l="1"/>
  <c r="AB132" i="5"/>
  <c r="AC131" i="5"/>
  <c r="AD131" i="5"/>
  <c r="AE131" i="5"/>
  <c r="AF131" i="5"/>
  <c r="AK45" i="1"/>
  <c r="S47" i="1"/>
  <c r="T46" i="1"/>
  <c r="A35" i="2"/>
  <c r="F52" i="2"/>
  <c r="E52" i="2"/>
  <c r="I48" i="2"/>
  <c r="Z37" i="9"/>
  <c r="V37" i="9"/>
  <c r="R37" i="9"/>
  <c r="N37" i="9"/>
  <c r="C35" i="9"/>
  <c r="K31" i="9"/>
  <c r="A34" i="2"/>
  <c r="J25" i="9"/>
  <c r="I7" i="6"/>
  <c r="F25" i="9"/>
  <c r="F37" i="9" s="1"/>
  <c r="E7" i="6"/>
  <c r="J15" i="6"/>
  <c r="K33" i="9"/>
  <c r="F15" i="6"/>
  <c r="G33" i="9"/>
  <c r="B15" i="6"/>
  <c r="C33" i="9"/>
  <c r="A33" i="2"/>
  <c r="I46" i="2"/>
  <c r="G52" i="2"/>
  <c r="I50" i="2"/>
  <c r="X37" i="9"/>
  <c r="T37" i="9"/>
  <c r="P37" i="9"/>
  <c r="K37" i="9"/>
  <c r="K34" i="9"/>
  <c r="G35" i="9"/>
  <c r="A32" i="2"/>
  <c r="L25" i="9"/>
  <c r="K7" i="6"/>
  <c r="H25" i="9"/>
  <c r="G7" i="6"/>
  <c r="D25" i="9"/>
  <c r="C7" i="6"/>
  <c r="C31" i="9"/>
  <c r="G29" i="9"/>
  <c r="C25" i="9"/>
  <c r="B7" i="6"/>
  <c r="BB7" i="6" s="1"/>
  <c r="I16" i="6"/>
  <c r="BB16" i="6" s="1"/>
  <c r="E10" i="6"/>
  <c r="K15" i="6"/>
  <c r="G15" i="6"/>
  <c r="C15" i="6"/>
  <c r="J11" i="6"/>
  <c r="G31" i="9"/>
  <c r="C29" i="9"/>
  <c r="H31" i="9"/>
  <c r="G13" i="6"/>
  <c r="BB13" i="6" s="1"/>
  <c r="J30" i="9"/>
  <c r="I12" i="6"/>
  <c r="BB12" i="6" s="1"/>
  <c r="L29" i="9"/>
  <c r="K11" i="6"/>
  <c r="H29" i="9"/>
  <c r="G11" i="6"/>
  <c r="D29" i="9"/>
  <c r="C11" i="6"/>
  <c r="BB11" i="6" s="1"/>
  <c r="H27" i="9"/>
  <c r="G9" i="6"/>
  <c r="BB9" i="6" s="1"/>
  <c r="J26" i="9"/>
  <c r="I8" i="6"/>
  <c r="BB8" i="6" s="1"/>
  <c r="I14" i="6"/>
  <c r="E14" i="6"/>
  <c r="BB14" i="6" s="1"/>
  <c r="G17" i="6"/>
  <c r="BB17" i="6" s="1"/>
  <c r="I10" i="6"/>
  <c r="D50" i="9"/>
  <c r="G46" i="9"/>
  <c r="G49" i="9"/>
  <c r="F48" i="9"/>
  <c r="C50" i="9"/>
  <c r="D48" i="9"/>
  <c r="G47" i="9"/>
  <c r="F50" i="9"/>
  <c r="G50" i="9"/>
  <c r="E48" i="9"/>
  <c r="F46" i="9"/>
  <c r="C47" i="9"/>
  <c r="D47" i="9"/>
  <c r="F49" i="9"/>
  <c r="D46" i="9"/>
  <c r="D49" i="9"/>
  <c r="G48" i="9"/>
  <c r="F47" i="9"/>
  <c r="E50" i="9"/>
  <c r="I49" i="2"/>
  <c r="I47" i="2"/>
  <c r="C52" i="2"/>
  <c r="L27" i="7"/>
  <c r="AJ27" i="7"/>
  <c r="L26" i="7"/>
  <c r="AJ26" i="7"/>
  <c r="L29" i="7"/>
  <c r="AJ29" i="7"/>
  <c r="L25" i="7"/>
  <c r="AJ25" i="7"/>
  <c r="L28" i="7"/>
  <c r="AJ28" i="7"/>
  <c r="AI29" i="7"/>
  <c r="AI28" i="7"/>
  <c r="AI27" i="7"/>
  <c r="AI26" i="7"/>
  <c r="AI25" i="7"/>
  <c r="J22" i="7"/>
  <c r="AH22" i="7"/>
  <c r="J21" i="7"/>
  <c r="AH21" i="7"/>
  <c r="J24" i="7"/>
  <c r="AH24" i="7"/>
  <c r="J20" i="7"/>
  <c r="AH20" i="7"/>
  <c r="J23" i="7"/>
  <c r="AH23" i="7"/>
  <c r="J19" i="7"/>
  <c r="AH19" i="7"/>
  <c r="J15" i="7"/>
  <c r="AH15" i="7"/>
  <c r="L14" i="7"/>
  <c r="AJ14" i="7"/>
  <c r="M10" i="7"/>
  <c r="AK10" i="7"/>
  <c r="M6" i="7"/>
  <c r="AK6" i="7"/>
  <c r="J18" i="7"/>
  <c r="AH18" i="7"/>
  <c r="J17" i="7"/>
  <c r="AH17" i="7"/>
  <c r="M12" i="7"/>
  <c r="AK12" i="7"/>
  <c r="M8" i="7"/>
  <c r="AK8" i="7"/>
  <c r="M5" i="7"/>
  <c r="AK5" i="7"/>
  <c r="J16" i="7"/>
  <c r="AH16" i="7"/>
  <c r="O13" i="7"/>
  <c r="AM13" i="7"/>
  <c r="AJ10" i="7"/>
  <c r="AJ8" i="7"/>
  <c r="M11" i="7"/>
  <c r="AK11" i="7"/>
  <c r="AH14" i="7"/>
  <c r="AL13" i="7"/>
  <c r="AJ12" i="7"/>
  <c r="AJ6" i="7"/>
  <c r="K9" i="7"/>
  <c r="AI9" i="7"/>
  <c r="M7" i="7"/>
  <c r="AK7" i="7"/>
  <c r="K4" i="7"/>
  <c r="AI4" i="7"/>
  <c r="AI5" i="7"/>
  <c r="D52" i="2"/>
  <c r="AA35" i="3"/>
  <c r="W35" i="3"/>
  <c r="S35" i="3"/>
  <c r="O35" i="3"/>
  <c r="K35" i="3"/>
  <c r="G35" i="3"/>
  <c r="C35" i="3"/>
  <c r="Y34" i="3"/>
  <c r="U34" i="3"/>
  <c r="Q34" i="3"/>
  <c r="M34" i="3"/>
  <c r="I34" i="3"/>
  <c r="E34" i="3"/>
  <c r="AA33" i="3"/>
  <c r="W33" i="3"/>
  <c r="S33" i="3"/>
  <c r="O33" i="3"/>
  <c r="K33" i="3"/>
  <c r="G33" i="3"/>
  <c r="C33" i="3"/>
  <c r="Y32" i="3"/>
  <c r="U32" i="3"/>
  <c r="Q32" i="3"/>
  <c r="M32" i="3"/>
  <c r="I32" i="3"/>
  <c r="E32" i="3"/>
  <c r="Z35" i="3"/>
  <c r="V35" i="3"/>
  <c r="R35" i="3"/>
  <c r="N35" i="3"/>
  <c r="J35" i="3"/>
  <c r="F35" i="3"/>
  <c r="X34" i="3"/>
  <c r="T34" i="3"/>
  <c r="P34" i="3"/>
  <c r="L34" i="3"/>
  <c r="H34" i="3"/>
  <c r="D34" i="3"/>
  <c r="Z33" i="3"/>
  <c r="V33" i="3"/>
  <c r="R33" i="3"/>
  <c r="N33" i="3"/>
  <c r="J33" i="3"/>
  <c r="F33" i="3"/>
  <c r="X32" i="3"/>
  <c r="T32" i="3"/>
  <c r="P32" i="3"/>
  <c r="L32" i="3"/>
  <c r="H32" i="3"/>
  <c r="D32" i="3"/>
  <c r="Y35" i="3"/>
  <c r="U35" i="3"/>
  <c r="Q35" i="3"/>
  <c r="M35" i="3"/>
  <c r="I35" i="3"/>
  <c r="E35" i="3"/>
  <c r="AA34" i="3"/>
  <c r="W34" i="3"/>
  <c r="S34" i="3"/>
  <c r="O34" i="3"/>
  <c r="K34" i="3"/>
  <c r="G34" i="3"/>
  <c r="C34" i="3"/>
  <c r="Y33" i="3"/>
  <c r="U33" i="3"/>
  <c r="Q33" i="3"/>
  <c r="M33" i="3"/>
  <c r="I33" i="3"/>
  <c r="E33" i="3"/>
  <c r="AA32" i="3"/>
  <c r="W32" i="3"/>
  <c r="S32" i="3"/>
  <c r="O32" i="3"/>
  <c r="K32" i="3"/>
  <c r="G32" i="3"/>
  <c r="C32" i="3"/>
  <c r="X35" i="3"/>
  <c r="T35" i="3"/>
  <c r="P35" i="3"/>
  <c r="L35" i="3"/>
  <c r="H35" i="3"/>
  <c r="D35" i="3"/>
  <c r="Z34" i="3"/>
  <c r="V34" i="3"/>
  <c r="R34" i="3"/>
  <c r="N34" i="3"/>
  <c r="J34" i="3"/>
  <c r="F34" i="3"/>
  <c r="X33" i="3"/>
  <c r="T33" i="3"/>
  <c r="P33" i="3"/>
  <c r="L33" i="3"/>
  <c r="H33" i="3"/>
  <c r="D33" i="3"/>
  <c r="Z32" i="3"/>
  <c r="V32" i="3"/>
  <c r="R32" i="3"/>
  <c r="N32" i="3"/>
  <c r="J32" i="3"/>
  <c r="F3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31" i="3" s="1"/>
  <c r="AD12" i="3"/>
  <c r="AE12" i="3"/>
  <c r="AF12" i="3"/>
  <c r="AG12" i="3"/>
  <c r="H31" i="3" s="1"/>
  <c r="AH12" i="3"/>
  <c r="AI12" i="3"/>
  <c r="AJ12" i="3"/>
  <c r="AK12" i="3"/>
  <c r="L31" i="3" s="1"/>
  <c r="AL12" i="3"/>
  <c r="AM12" i="3"/>
  <c r="AN12" i="3"/>
  <c r="AO12" i="3"/>
  <c r="P31" i="3" s="1"/>
  <c r="AP12" i="3"/>
  <c r="AQ12" i="3"/>
  <c r="AR12" i="3"/>
  <c r="AS12" i="3"/>
  <c r="T31" i="3" s="1"/>
  <c r="AT12" i="3"/>
  <c r="AU12" i="3"/>
  <c r="AV12" i="3"/>
  <c r="AW12" i="3"/>
  <c r="X31" i="3" s="1"/>
  <c r="AX12" i="3"/>
  <c r="AY12" i="3"/>
  <c r="AZ12" i="3"/>
  <c r="A9" i="3"/>
  <c r="A28" i="3" s="1"/>
  <c r="A10" i="3"/>
  <c r="A29" i="3" s="1"/>
  <c r="A11" i="3"/>
  <c r="A30" i="3" s="1"/>
  <c r="A12" i="3"/>
  <c r="A31" i="3" s="1"/>
  <c r="A31" i="1"/>
  <c r="A12" i="5"/>
  <c r="A31" i="5" s="1"/>
  <c r="A8" i="5"/>
  <c r="A27" i="5" s="1"/>
  <c r="A9" i="5"/>
  <c r="A28" i="5" s="1"/>
  <c r="A10" i="5"/>
  <c r="A29" i="5" s="1"/>
  <c r="A11" i="5"/>
  <c r="A30" i="5" s="1"/>
  <c r="C13" i="5"/>
  <c r="C32" i="5" s="1"/>
  <c r="D13" i="5"/>
  <c r="E13" i="5"/>
  <c r="F13" i="5"/>
  <c r="G13" i="5"/>
  <c r="G32" i="5" s="1"/>
  <c r="H13" i="5"/>
  <c r="I13" i="5"/>
  <c r="J13" i="5"/>
  <c r="K13" i="5"/>
  <c r="K32" i="5" s="1"/>
  <c r="L13" i="5"/>
  <c r="M13" i="5"/>
  <c r="N13" i="5"/>
  <c r="O13" i="5"/>
  <c r="O32" i="5" s="1"/>
  <c r="P13" i="5"/>
  <c r="Q13" i="5"/>
  <c r="R13" i="5"/>
  <c r="S13" i="5"/>
  <c r="S32" i="5" s="1"/>
  <c r="T13" i="5"/>
  <c r="U13" i="5"/>
  <c r="V13" i="5"/>
  <c r="W13" i="5"/>
  <c r="W32" i="5" s="1"/>
  <c r="X13" i="5"/>
  <c r="Y13" i="5"/>
  <c r="Z13" i="5"/>
  <c r="AA13" i="5"/>
  <c r="AA32" i="5" s="1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C10" i="5"/>
  <c r="C29" i="5" s="1"/>
  <c r="D10" i="5"/>
  <c r="D29" i="5" s="1"/>
  <c r="E10" i="5"/>
  <c r="E29" i="5" s="1"/>
  <c r="F10" i="5"/>
  <c r="F29" i="5" s="1"/>
  <c r="G10" i="5"/>
  <c r="G29" i="5" s="1"/>
  <c r="H10" i="5"/>
  <c r="H29" i="5" s="1"/>
  <c r="I10" i="5"/>
  <c r="I29" i="5" s="1"/>
  <c r="J10" i="5"/>
  <c r="J29" i="5" s="1"/>
  <c r="K10" i="5"/>
  <c r="K29" i="5" s="1"/>
  <c r="L10" i="5"/>
  <c r="L29" i="5" s="1"/>
  <c r="M10" i="5"/>
  <c r="M29" i="5" s="1"/>
  <c r="N10" i="5"/>
  <c r="N29" i="5" s="1"/>
  <c r="O10" i="5"/>
  <c r="O29" i="5" s="1"/>
  <c r="P10" i="5"/>
  <c r="P29" i="5" s="1"/>
  <c r="Q10" i="5"/>
  <c r="Q29" i="5" s="1"/>
  <c r="R10" i="5"/>
  <c r="R29" i="5" s="1"/>
  <c r="S10" i="5"/>
  <c r="S29" i="5" s="1"/>
  <c r="T10" i="5"/>
  <c r="T29" i="5" s="1"/>
  <c r="U10" i="5"/>
  <c r="U29" i="5" s="1"/>
  <c r="V10" i="5"/>
  <c r="V29" i="5" s="1"/>
  <c r="W10" i="5"/>
  <c r="W29" i="5" s="1"/>
  <c r="X10" i="5"/>
  <c r="X29" i="5" s="1"/>
  <c r="Y10" i="5"/>
  <c r="Y29" i="5" s="1"/>
  <c r="Z10" i="5"/>
  <c r="Z29" i="5" s="1"/>
  <c r="AA10" i="5"/>
  <c r="AA29" i="5" s="1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C11" i="5"/>
  <c r="C30" i="5" s="1"/>
  <c r="D11" i="5"/>
  <c r="D30" i="5" s="1"/>
  <c r="E11" i="5"/>
  <c r="E30" i="5" s="1"/>
  <c r="F11" i="5"/>
  <c r="F30" i="5" s="1"/>
  <c r="G11" i="5"/>
  <c r="G30" i="5" s="1"/>
  <c r="H11" i="5"/>
  <c r="H30" i="5" s="1"/>
  <c r="I11" i="5"/>
  <c r="I30" i="5" s="1"/>
  <c r="J11" i="5"/>
  <c r="J30" i="5" s="1"/>
  <c r="K11" i="5"/>
  <c r="K30" i="5" s="1"/>
  <c r="L11" i="5"/>
  <c r="L30" i="5" s="1"/>
  <c r="M11" i="5"/>
  <c r="M30" i="5" s="1"/>
  <c r="N11" i="5"/>
  <c r="N30" i="5" s="1"/>
  <c r="O11" i="5"/>
  <c r="O30" i="5" s="1"/>
  <c r="P11" i="5"/>
  <c r="P30" i="5" s="1"/>
  <c r="Q11" i="5"/>
  <c r="Q30" i="5" s="1"/>
  <c r="R11" i="5"/>
  <c r="R30" i="5" s="1"/>
  <c r="S11" i="5"/>
  <c r="S30" i="5" s="1"/>
  <c r="T11" i="5"/>
  <c r="T30" i="5" s="1"/>
  <c r="U11" i="5"/>
  <c r="U30" i="5" s="1"/>
  <c r="V11" i="5"/>
  <c r="V30" i="5" s="1"/>
  <c r="W11" i="5"/>
  <c r="W30" i="5" s="1"/>
  <c r="X11" i="5"/>
  <c r="X30" i="5" s="1"/>
  <c r="Y11" i="5"/>
  <c r="Y30" i="5" s="1"/>
  <c r="Z11" i="5"/>
  <c r="Z30" i="5" s="1"/>
  <c r="AA11" i="5"/>
  <c r="AA30" i="5" s="1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C12" i="5"/>
  <c r="C31" i="5" s="1"/>
  <c r="D12" i="5"/>
  <c r="D31" i="5" s="1"/>
  <c r="E12" i="5"/>
  <c r="E31" i="5" s="1"/>
  <c r="F12" i="5"/>
  <c r="F31" i="5" s="1"/>
  <c r="G12" i="5"/>
  <c r="G31" i="5" s="1"/>
  <c r="H12" i="5"/>
  <c r="H31" i="5" s="1"/>
  <c r="I12" i="5"/>
  <c r="I31" i="5" s="1"/>
  <c r="J12" i="5"/>
  <c r="J31" i="5" s="1"/>
  <c r="K12" i="5"/>
  <c r="K31" i="5" s="1"/>
  <c r="L12" i="5"/>
  <c r="L31" i="5" s="1"/>
  <c r="M12" i="5"/>
  <c r="M31" i="5" s="1"/>
  <c r="N12" i="5"/>
  <c r="N31" i="5" s="1"/>
  <c r="O12" i="5"/>
  <c r="O31" i="5" s="1"/>
  <c r="P12" i="5"/>
  <c r="P31" i="5" s="1"/>
  <c r="Q12" i="5"/>
  <c r="Q31" i="5" s="1"/>
  <c r="R12" i="5"/>
  <c r="R31" i="5" s="1"/>
  <c r="S12" i="5"/>
  <c r="S31" i="5" s="1"/>
  <c r="T12" i="5"/>
  <c r="T31" i="5" s="1"/>
  <c r="U12" i="5"/>
  <c r="U31" i="5" s="1"/>
  <c r="V12" i="5"/>
  <c r="V31" i="5" s="1"/>
  <c r="W12" i="5"/>
  <c r="W31" i="5" s="1"/>
  <c r="X12" i="5"/>
  <c r="X31" i="5" s="1"/>
  <c r="Y12" i="5"/>
  <c r="Y31" i="5" s="1"/>
  <c r="Z12" i="5"/>
  <c r="Z31" i="5" s="1"/>
  <c r="AA12" i="5"/>
  <c r="AA31" i="5" s="1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E26" i="5" s="1"/>
  <c r="AE7" i="5"/>
  <c r="AF7" i="5"/>
  <c r="AG7" i="5"/>
  <c r="AH7" i="5"/>
  <c r="I26" i="5" s="1"/>
  <c r="AI7" i="5"/>
  <c r="AJ7" i="5"/>
  <c r="AK7" i="5"/>
  <c r="AL7" i="5"/>
  <c r="M26" i="5" s="1"/>
  <c r="AM7" i="5"/>
  <c r="AN7" i="5"/>
  <c r="AO7" i="5"/>
  <c r="AP7" i="5"/>
  <c r="Q26" i="5" s="1"/>
  <c r="AQ7" i="5"/>
  <c r="AR7" i="5"/>
  <c r="AS7" i="5"/>
  <c r="AT7" i="5"/>
  <c r="U26" i="5" s="1"/>
  <c r="AU7" i="5"/>
  <c r="AV7" i="5"/>
  <c r="AW7" i="5"/>
  <c r="AX7" i="5"/>
  <c r="Y26" i="5" s="1"/>
  <c r="AY7" i="5"/>
  <c r="AZ7" i="5"/>
  <c r="C8" i="5"/>
  <c r="C27" i="5" s="1"/>
  <c r="D8" i="5"/>
  <c r="D27" i="5" s="1"/>
  <c r="E8" i="5"/>
  <c r="E27" i="5" s="1"/>
  <c r="F8" i="5"/>
  <c r="F27" i="5" s="1"/>
  <c r="G8" i="5"/>
  <c r="G27" i="5" s="1"/>
  <c r="H8" i="5"/>
  <c r="H27" i="5" s="1"/>
  <c r="I8" i="5"/>
  <c r="I27" i="5" s="1"/>
  <c r="J8" i="5"/>
  <c r="J27" i="5" s="1"/>
  <c r="K8" i="5"/>
  <c r="K27" i="5" s="1"/>
  <c r="L8" i="5"/>
  <c r="L27" i="5" s="1"/>
  <c r="M8" i="5"/>
  <c r="M27" i="5" s="1"/>
  <c r="N8" i="5"/>
  <c r="N27" i="5" s="1"/>
  <c r="O8" i="5"/>
  <c r="O27" i="5" s="1"/>
  <c r="P8" i="5"/>
  <c r="P27" i="5" s="1"/>
  <c r="Q8" i="5"/>
  <c r="Q27" i="5" s="1"/>
  <c r="R8" i="5"/>
  <c r="R27" i="5" s="1"/>
  <c r="S8" i="5"/>
  <c r="S27" i="5" s="1"/>
  <c r="T8" i="5"/>
  <c r="T27" i="5" s="1"/>
  <c r="U8" i="5"/>
  <c r="U27" i="5" s="1"/>
  <c r="V8" i="5"/>
  <c r="V27" i="5" s="1"/>
  <c r="W8" i="5"/>
  <c r="W27" i="5" s="1"/>
  <c r="X8" i="5"/>
  <c r="X27" i="5" s="1"/>
  <c r="Y8" i="5"/>
  <c r="Y27" i="5" s="1"/>
  <c r="Z8" i="5"/>
  <c r="Z27" i="5" s="1"/>
  <c r="AA8" i="5"/>
  <c r="AA27" i="5" s="1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C9" i="5"/>
  <c r="C28" i="5" s="1"/>
  <c r="D9" i="5"/>
  <c r="D28" i="5" s="1"/>
  <c r="E9" i="5"/>
  <c r="E28" i="5" s="1"/>
  <c r="F9" i="5"/>
  <c r="F28" i="5" s="1"/>
  <c r="G9" i="5"/>
  <c r="G28" i="5" s="1"/>
  <c r="H9" i="5"/>
  <c r="H28" i="5" s="1"/>
  <c r="I9" i="5"/>
  <c r="I28" i="5" s="1"/>
  <c r="J9" i="5"/>
  <c r="J28" i="5" s="1"/>
  <c r="K9" i="5"/>
  <c r="K28" i="5" s="1"/>
  <c r="L9" i="5"/>
  <c r="L28" i="5" s="1"/>
  <c r="M9" i="5"/>
  <c r="M28" i="5" s="1"/>
  <c r="N9" i="5"/>
  <c r="N28" i="5" s="1"/>
  <c r="O9" i="5"/>
  <c r="O28" i="5" s="1"/>
  <c r="P9" i="5"/>
  <c r="P28" i="5" s="1"/>
  <c r="Q9" i="5"/>
  <c r="Q28" i="5" s="1"/>
  <c r="R9" i="5"/>
  <c r="R28" i="5" s="1"/>
  <c r="S9" i="5"/>
  <c r="S28" i="5" s="1"/>
  <c r="T9" i="5"/>
  <c r="T28" i="5" s="1"/>
  <c r="U9" i="5"/>
  <c r="U28" i="5" s="1"/>
  <c r="V9" i="5"/>
  <c r="V28" i="5" s="1"/>
  <c r="W9" i="5"/>
  <c r="W28" i="5" s="1"/>
  <c r="X9" i="5"/>
  <c r="X28" i="5" s="1"/>
  <c r="Y9" i="5"/>
  <c r="Y28" i="5" s="1"/>
  <c r="Z9" i="5"/>
  <c r="Z28" i="5" s="1"/>
  <c r="AA9" i="5"/>
  <c r="AA28" i="5" s="1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R25" i="5" s="1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5" i="3"/>
  <c r="A24" i="3" s="1"/>
  <c r="A5" i="2"/>
  <c r="A5" i="4"/>
  <c r="A5" i="5" s="1"/>
  <c r="A24" i="5" s="1"/>
  <c r="A6" i="4"/>
  <c r="A6" i="5" s="1"/>
  <c r="A25" i="5" s="1"/>
  <c r="A4" i="4"/>
  <c r="A4" i="5" s="1"/>
  <c r="A23" i="5" s="1"/>
  <c r="C26" i="5"/>
  <c r="D26" i="5"/>
  <c r="G26" i="5"/>
  <c r="H26" i="5"/>
  <c r="K26" i="5"/>
  <c r="L26" i="5"/>
  <c r="O26" i="5"/>
  <c r="P26" i="5"/>
  <c r="S26" i="5"/>
  <c r="T26" i="5"/>
  <c r="W26" i="5"/>
  <c r="X26" i="5"/>
  <c r="AA26" i="5"/>
  <c r="W25" i="5"/>
  <c r="C6" i="5"/>
  <c r="C25" i="5" s="1"/>
  <c r="C37" i="5" s="1"/>
  <c r="G25" i="5"/>
  <c r="G37" i="5" s="1"/>
  <c r="K25" i="5"/>
  <c r="K37" i="5" s="1"/>
  <c r="P25" i="5"/>
  <c r="S25" i="5"/>
  <c r="S37" i="5" s="1"/>
  <c r="AA25" i="5"/>
  <c r="AA37" i="5" s="1"/>
  <c r="C5" i="5"/>
  <c r="D5" i="5"/>
  <c r="D24" i="5" s="1"/>
  <c r="E5" i="5"/>
  <c r="F5" i="5"/>
  <c r="G5" i="5"/>
  <c r="H5" i="5"/>
  <c r="H24" i="5" s="1"/>
  <c r="I5" i="5"/>
  <c r="J5" i="5"/>
  <c r="K5" i="5"/>
  <c r="L5" i="5"/>
  <c r="L24" i="5" s="1"/>
  <c r="M5" i="5"/>
  <c r="N5" i="5"/>
  <c r="O5" i="5"/>
  <c r="P5" i="5"/>
  <c r="P24" i="5" s="1"/>
  <c r="Q5" i="5"/>
  <c r="R5" i="5"/>
  <c r="S5" i="5"/>
  <c r="T5" i="5"/>
  <c r="T24" i="5" s="1"/>
  <c r="U5" i="5"/>
  <c r="V5" i="5"/>
  <c r="W5" i="5"/>
  <c r="X5" i="5"/>
  <c r="X24" i="5" s="1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D4" i="5"/>
  <c r="E4" i="5"/>
  <c r="F4" i="5"/>
  <c r="G4" i="5"/>
  <c r="G23" i="5" s="1"/>
  <c r="H4" i="5"/>
  <c r="I4" i="5"/>
  <c r="J4" i="5"/>
  <c r="K4" i="5"/>
  <c r="K23" i="5" s="1"/>
  <c r="L4" i="5"/>
  <c r="M4" i="5"/>
  <c r="N4" i="5"/>
  <c r="O4" i="5"/>
  <c r="O23" i="5" s="1"/>
  <c r="P4" i="5"/>
  <c r="Q4" i="5"/>
  <c r="R4" i="5"/>
  <c r="S4" i="5"/>
  <c r="S23" i="5" s="1"/>
  <c r="T4" i="5"/>
  <c r="U4" i="5"/>
  <c r="V4" i="5"/>
  <c r="W4" i="5"/>
  <c r="W23" i="5" s="1"/>
  <c r="X4" i="5"/>
  <c r="Y4" i="5"/>
  <c r="Z4" i="5"/>
  <c r="AA4" i="5"/>
  <c r="AA23" i="5" s="1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Y23" i="5" s="1"/>
  <c r="AY4" i="5"/>
  <c r="AZ4" i="5"/>
  <c r="C4" i="5"/>
  <c r="A7" i="5"/>
  <c r="A26" i="5" s="1"/>
  <c r="A3" i="5"/>
  <c r="B3" i="5"/>
  <c r="A2" i="5"/>
  <c r="B2" i="5"/>
  <c r="B1" i="5"/>
  <c r="A1" i="5"/>
  <c r="A6" i="3"/>
  <c r="A25" i="3" s="1"/>
  <c r="A7" i="3"/>
  <c r="A26" i="3" s="1"/>
  <c r="A8" i="3"/>
  <c r="A27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4" i="3"/>
  <c r="D23" i="3" s="1"/>
  <c r="E4" i="3"/>
  <c r="E23" i="3" s="1"/>
  <c r="F4" i="3"/>
  <c r="F23" i="3" s="1"/>
  <c r="G4" i="3"/>
  <c r="G23" i="3" s="1"/>
  <c r="H4" i="3"/>
  <c r="H23" i="3" s="1"/>
  <c r="I4" i="3"/>
  <c r="I23" i="3" s="1"/>
  <c r="J4" i="3"/>
  <c r="J23" i="3" s="1"/>
  <c r="K4" i="3"/>
  <c r="K23" i="3" s="1"/>
  <c r="L4" i="3"/>
  <c r="L23" i="3" s="1"/>
  <c r="M4" i="3"/>
  <c r="M23" i="3" s="1"/>
  <c r="N4" i="3"/>
  <c r="N23" i="3" s="1"/>
  <c r="O4" i="3"/>
  <c r="O23" i="3" s="1"/>
  <c r="P4" i="3"/>
  <c r="P23" i="3" s="1"/>
  <c r="Q4" i="3"/>
  <c r="Q23" i="3" s="1"/>
  <c r="R4" i="3"/>
  <c r="R23" i="3" s="1"/>
  <c r="S4" i="3"/>
  <c r="S23" i="3" s="1"/>
  <c r="T4" i="3"/>
  <c r="T23" i="3" s="1"/>
  <c r="U4" i="3"/>
  <c r="U23" i="3" s="1"/>
  <c r="V4" i="3"/>
  <c r="V23" i="3" s="1"/>
  <c r="W4" i="3"/>
  <c r="W23" i="3" s="1"/>
  <c r="X4" i="3"/>
  <c r="X23" i="3" s="1"/>
  <c r="Y4" i="3"/>
  <c r="Y23" i="3" s="1"/>
  <c r="Z4" i="3"/>
  <c r="Z23" i="3" s="1"/>
  <c r="AA4" i="3"/>
  <c r="AA23" i="3" s="1"/>
  <c r="C4" i="3"/>
  <c r="AA52" i="3" l="1"/>
  <c r="AB133" i="5"/>
  <c r="AC132" i="5"/>
  <c r="AD132" i="5"/>
  <c r="AE132" i="5"/>
  <c r="AF132" i="5"/>
  <c r="AL45" i="1"/>
  <c r="G37" i="9"/>
  <c r="C46" i="9" s="1"/>
  <c r="S48" i="1"/>
  <c r="T47" i="1"/>
  <c r="A4" i="3"/>
  <c r="A23" i="3" s="1"/>
  <c r="A23" i="2"/>
  <c r="O31" i="3"/>
  <c r="D37" i="9"/>
  <c r="C48" i="9" s="1"/>
  <c r="L37" i="9"/>
  <c r="E46" i="9" s="1"/>
  <c r="C37" i="9"/>
  <c r="C49" i="9" s="1"/>
  <c r="C52" i="9" s="1"/>
  <c r="W37" i="5"/>
  <c r="F52" i="9"/>
  <c r="BB10" i="6"/>
  <c r="BD13" i="6" s="1"/>
  <c r="H37" i="9"/>
  <c r="E49" i="9" s="1"/>
  <c r="BB15" i="6"/>
  <c r="BD15" i="6" s="1"/>
  <c r="J37" i="9"/>
  <c r="E47" i="9" s="1"/>
  <c r="I47" i="9" s="1"/>
  <c r="I49" i="9"/>
  <c r="D52" i="9"/>
  <c r="I46" i="9"/>
  <c r="I48" i="9"/>
  <c r="I50" i="9"/>
  <c r="G52" i="9"/>
  <c r="E52" i="9"/>
  <c r="N7" i="7"/>
  <c r="AL7" i="7"/>
  <c r="N11" i="7"/>
  <c r="AL11" i="7"/>
  <c r="P13" i="7"/>
  <c r="AN13" i="7"/>
  <c r="N5" i="7"/>
  <c r="AL5" i="7"/>
  <c r="N12" i="7"/>
  <c r="AL12" i="7"/>
  <c r="AI18" i="7"/>
  <c r="K18" i="7"/>
  <c r="N10" i="7"/>
  <c r="AL10" i="7"/>
  <c r="K15" i="7"/>
  <c r="AI15" i="7"/>
  <c r="AI23" i="7"/>
  <c r="K23" i="7"/>
  <c r="AI24" i="7"/>
  <c r="K24" i="7"/>
  <c r="K22" i="7"/>
  <c r="AI22" i="7"/>
  <c r="M25" i="7"/>
  <c r="AK25" i="7"/>
  <c r="M26" i="7"/>
  <c r="AK26" i="7"/>
  <c r="AJ4" i="7"/>
  <c r="L4" i="7"/>
  <c r="AJ9" i="7"/>
  <c r="L9" i="7"/>
  <c r="AI16" i="7"/>
  <c r="K16" i="7"/>
  <c r="N8" i="7"/>
  <c r="AL8" i="7"/>
  <c r="AI17" i="7"/>
  <c r="K17" i="7"/>
  <c r="N6" i="7"/>
  <c r="AL6" i="7"/>
  <c r="M14" i="7"/>
  <c r="AK14" i="7"/>
  <c r="K19" i="7"/>
  <c r="AI19" i="7"/>
  <c r="AI20" i="7"/>
  <c r="K20" i="7"/>
  <c r="AI21" i="7"/>
  <c r="K21" i="7"/>
  <c r="M28" i="7"/>
  <c r="AK28" i="7"/>
  <c r="M29" i="7"/>
  <c r="AK29" i="7"/>
  <c r="M27" i="7"/>
  <c r="AK27" i="7"/>
  <c r="Y30" i="3"/>
  <c r="U30" i="3"/>
  <c r="Q30" i="3"/>
  <c r="M30" i="3"/>
  <c r="I30" i="3"/>
  <c r="E30" i="3"/>
  <c r="AA29" i="3"/>
  <c r="W29" i="3"/>
  <c r="S29" i="3"/>
  <c r="O29" i="3"/>
  <c r="K29" i="3"/>
  <c r="G29" i="3"/>
  <c r="C29" i="3"/>
  <c r="Y28" i="3"/>
  <c r="U28" i="3"/>
  <c r="Q28" i="3"/>
  <c r="M28" i="3"/>
  <c r="I28" i="3"/>
  <c r="E28" i="3"/>
  <c r="AA27" i="3"/>
  <c r="W27" i="3"/>
  <c r="S27" i="3"/>
  <c r="O27" i="3"/>
  <c r="K27" i="3"/>
  <c r="G27" i="3"/>
  <c r="C27" i="3"/>
  <c r="Y26" i="3"/>
  <c r="U26" i="3"/>
  <c r="Q26" i="3"/>
  <c r="M26" i="3"/>
  <c r="I26" i="3"/>
  <c r="E26" i="3"/>
  <c r="AA25" i="3"/>
  <c r="W25" i="3"/>
  <c r="S25" i="3"/>
  <c r="O25" i="3"/>
  <c r="K25" i="3"/>
  <c r="G25" i="3"/>
  <c r="C25" i="3"/>
  <c r="Y24" i="3"/>
  <c r="U24" i="3"/>
  <c r="Q24" i="3"/>
  <c r="M24" i="3"/>
  <c r="I24" i="3"/>
  <c r="E24" i="3"/>
  <c r="Z23" i="5"/>
  <c r="V23" i="5"/>
  <c r="R23" i="5"/>
  <c r="N23" i="5"/>
  <c r="J23" i="5"/>
  <c r="F23" i="5"/>
  <c r="AA24" i="5"/>
  <c r="W24" i="5"/>
  <c r="S24" i="5"/>
  <c r="O24" i="5"/>
  <c r="K24" i="5"/>
  <c r="G24" i="5"/>
  <c r="C24" i="5"/>
  <c r="X25" i="5"/>
  <c r="H25" i="5"/>
  <c r="H37" i="5" s="1"/>
  <c r="Y32" i="5"/>
  <c r="U32" i="5"/>
  <c r="Q32" i="5"/>
  <c r="M32" i="5"/>
  <c r="I32" i="5"/>
  <c r="E32" i="5"/>
  <c r="C23" i="5"/>
  <c r="I23" i="5"/>
  <c r="X32" i="5"/>
  <c r="T32" i="5"/>
  <c r="P32" i="5"/>
  <c r="L32" i="5"/>
  <c r="H32" i="5"/>
  <c r="D32" i="5"/>
  <c r="Z26" i="5"/>
  <c r="V26" i="5"/>
  <c r="R26" i="5"/>
  <c r="R37" i="5" s="1"/>
  <c r="F47" i="5" s="1"/>
  <c r="N26" i="5"/>
  <c r="J26" i="5"/>
  <c r="F26" i="5"/>
  <c r="Z32" i="5"/>
  <c r="V32" i="5"/>
  <c r="R32" i="5"/>
  <c r="N32" i="5"/>
  <c r="J32" i="5"/>
  <c r="F32" i="5"/>
  <c r="C44" i="5"/>
  <c r="AA31" i="3"/>
  <c r="W31" i="3"/>
  <c r="S31" i="3"/>
  <c r="K31" i="3"/>
  <c r="G31" i="3"/>
  <c r="C31" i="3"/>
  <c r="Z31" i="3"/>
  <c r="V31" i="3"/>
  <c r="R31" i="3"/>
  <c r="N31" i="3"/>
  <c r="J31" i="3"/>
  <c r="F31" i="3"/>
  <c r="Z30" i="3"/>
  <c r="V30" i="3"/>
  <c r="R30" i="3"/>
  <c r="N30" i="3"/>
  <c r="J30" i="3"/>
  <c r="F30" i="3"/>
  <c r="X29" i="3"/>
  <c r="T29" i="3"/>
  <c r="P29" i="3"/>
  <c r="L29" i="3"/>
  <c r="H29" i="3"/>
  <c r="D29" i="3"/>
  <c r="Z28" i="3"/>
  <c r="V28" i="3"/>
  <c r="R28" i="3"/>
  <c r="N28" i="3"/>
  <c r="J28" i="3"/>
  <c r="F28" i="3"/>
  <c r="X27" i="3"/>
  <c r="T27" i="3"/>
  <c r="P27" i="3"/>
  <c r="L27" i="3"/>
  <c r="H27" i="3"/>
  <c r="D27" i="3"/>
  <c r="Z26" i="3"/>
  <c r="V26" i="3"/>
  <c r="R26" i="3"/>
  <c r="N26" i="3"/>
  <c r="J26" i="3"/>
  <c r="F26" i="3"/>
  <c r="X30" i="3"/>
  <c r="T30" i="3"/>
  <c r="P30" i="3"/>
  <c r="L30" i="3"/>
  <c r="H30" i="3"/>
  <c r="D30" i="3"/>
  <c r="Z29" i="3"/>
  <c r="V29" i="3"/>
  <c r="R29" i="3"/>
  <c r="N29" i="3"/>
  <c r="J29" i="3"/>
  <c r="F29" i="3"/>
  <c r="X28" i="3"/>
  <c r="T28" i="3"/>
  <c r="P28" i="3"/>
  <c r="L28" i="3"/>
  <c r="H28" i="3"/>
  <c r="D28" i="3"/>
  <c r="Z27" i="3"/>
  <c r="V27" i="3"/>
  <c r="R27" i="3"/>
  <c r="N27" i="3"/>
  <c r="J27" i="3"/>
  <c r="F27" i="3"/>
  <c r="X26" i="3"/>
  <c r="T26" i="3"/>
  <c r="P26" i="3"/>
  <c r="L26" i="3"/>
  <c r="H26" i="3"/>
  <c r="D26" i="3"/>
  <c r="Y31" i="3"/>
  <c r="U31" i="3"/>
  <c r="Q31" i="3"/>
  <c r="M31" i="3"/>
  <c r="I31" i="3"/>
  <c r="E31" i="3"/>
  <c r="AA30" i="3"/>
  <c r="W30" i="3"/>
  <c r="S30" i="3"/>
  <c r="O30" i="3"/>
  <c r="K30" i="3"/>
  <c r="G30" i="3"/>
  <c r="C30" i="3"/>
  <c r="Y29" i="3"/>
  <c r="U29" i="3"/>
  <c r="Q29" i="3"/>
  <c r="M29" i="3"/>
  <c r="I29" i="3"/>
  <c r="E29" i="3"/>
  <c r="AA28" i="3"/>
  <c r="W28" i="3"/>
  <c r="S28" i="3"/>
  <c r="O28" i="3"/>
  <c r="K28" i="3"/>
  <c r="G28" i="3"/>
  <c r="C28" i="3"/>
  <c r="Y27" i="3"/>
  <c r="U27" i="3"/>
  <c r="Q27" i="3"/>
  <c r="M27" i="3"/>
  <c r="I27" i="3"/>
  <c r="E27" i="3"/>
  <c r="AA26" i="3"/>
  <c r="W26" i="3"/>
  <c r="S26" i="3"/>
  <c r="O26" i="3"/>
  <c r="K26" i="3"/>
  <c r="G26" i="3"/>
  <c r="C26" i="3"/>
  <c r="T25" i="3"/>
  <c r="D25" i="3"/>
  <c r="W24" i="3"/>
  <c r="G24" i="3"/>
  <c r="F46" i="5"/>
  <c r="D48" i="5"/>
  <c r="C47" i="5"/>
  <c r="L25" i="3"/>
  <c r="O24" i="3"/>
  <c r="O25" i="5"/>
  <c r="Z25" i="5"/>
  <c r="V25" i="5"/>
  <c r="N25" i="5"/>
  <c r="N37" i="5" s="1"/>
  <c r="J25" i="5"/>
  <c r="J37" i="5" s="1"/>
  <c r="F25" i="5"/>
  <c r="F37" i="5" s="1"/>
  <c r="U23" i="5"/>
  <c r="Q23" i="5"/>
  <c r="M23" i="5"/>
  <c r="E23" i="5"/>
  <c r="Z24" i="5"/>
  <c r="V24" i="5"/>
  <c r="R24" i="5"/>
  <c r="N24" i="5"/>
  <c r="J24" i="5"/>
  <c r="F24" i="5"/>
  <c r="C23" i="3"/>
  <c r="T24" i="3"/>
  <c r="L24" i="3"/>
  <c r="D24" i="3"/>
  <c r="U25" i="3"/>
  <c r="M25" i="3"/>
  <c r="E25" i="3"/>
  <c r="S24" i="3"/>
  <c r="K24" i="3"/>
  <c r="C24" i="3"/>
  <c r="X23" i="5"/>
  <c r="T23" i="5"/>
  <c r="P23" i="5"/>
  <c r="L23" i="5"/>
  <c r="H23" i="5"/>
  <c r="D23" i="5"/>
  <c r="Y24" i="5"/>
  <c r="U24" i="5"/>
  <c r="Q24" i="5"/>
  <c r="M24" i="5"/>
  <c r="I24" i="5"/>
  <c r="E24" i="5"/>
  <c r="Y25" i="3"/>
  <c r="Q25" i="3"/>
  <c r="I25" i="3"/>
  <c r="AA24" i="3"/>
  <c r="X25" i="3"/>
  <c r="P25" i="3"/>
  <c r="H25" i="3"/>
  <c r="Z24" i="3"/>
  <c r="V24" i="3"/>
  <c r="R24" i="3"/>
  <c r="N24" i="3"/>
  <c r="J24" i="3"/>
  <c r="F24" i="3"/>
  <c r="Z25" i="3"/>
  <c r="V25" i="3"/>
  <c r="R25" i="3"/>
  <c r="N25" i="3"/>
  <c r="J25" i="3"/>
  <c r="F25" i="3"/>
  <c r="X24" i="3"/>
  <c r="P24" i="3"/>
  <c r="H24" i="3"/>
  <c r="Y25" i="5"/>
  <c r="Y37" i="5" s="1"/>
  <c r="U25" i="5"/>
  <c r="U37" i="5" s="1"/>
  <c r="Q25" i="5"/>
  <c r="Q37" i="5" s="1"/>
  <c r="M25" i="5"/>
  <c r="M37" i="5" s="1"/>
  <c r="I25" i="5"/>
  <c r="I37" i="5" s="1"/>
  <c r="E25" i="5"/>
  <c r="E37" i="5" s="1"/>
  <c r="T25" i="5"/>
  <c r="T37" i="5" s="1"/>
  <c r="L25" i="5"/>
  <c r="L37" i="5" s="1"/>
  <c r="D25" i="5"/>
  <c r="D37" i="5" s="1"/>
  <c r="D47" i="5"/>
  <c r="C2" i="2"/>
  <c r="C2" i="4" s="1"/>
  <c r="C2" i="5" s="1"/>
  <c r="H2" i="2"/>
  <c r="M2" i="2"/>
  <c r="M2" i="4" s="1"/>
  <c r="M2" i="5" s="1"/>
  <c r="R2" i="2"/>
  <c r="R2" i="4" s="1"/>
  <c r="R2" i="5" s="1"/>
  <c r="W2" i="2"/>
  <c r="W2" i="4" s="1"/>
  <c r="W2" i="5" s="1"/>
  <c r="C3" i="2"/>
  <c r="C3" i="4" s="1"/>
  <c r="C3" i="5" s="1"/>
  <c r="D3" i="2"/>
  <c r="D3" i="4" s="1"/>
  <c r="D3" i="5" s="1"/>
  <c r="E3" i="2"/>
  <c r="E3" i="4" s="1"/>
  <c r="E3" i="5" s="1"/>
  <c r="F3" i="2"/>
  <c r="G3" i="2"/>
  <c r="G3" i="4" s="1"/>
  <c r="G3" i="5" s="1"/>
  <c r="AB1" i="2"/>
  <c r="AB1" i="4" s="1"/>
  <c r="AB1" i="5" s="1"/>
  <c r="C1" i="2"/>
  <c r="G51" i="1"/>
  <c r="G50" i="1"/>
  <c r="F50" i="1"/>
  <c r="F49" i="1"/>
  <c r="E51" i="1"/>
  <c r="D51" i="1"/>
  <c r="D48" i="1"/>
  <c r="C51" i="1"/>
  <c r="G47" i="1"/>
  <c r="F47" i="1"/>
  <c r="D47" i="1"/>
  <c r="C49" i="1"/>
  <c r="C48" i="1"/>
  <c r="C47" i="1"/>
  <c r="E50" i="1"/>
  <c r="E48" i="1"/>
  <c r="E47" i="1"/>
  <c r="F51" i="1"/>
  <c r="G49" i="1"/>
  <c r="G48" i="1"/>
  <c r="D50" i="1"/>
  <c r="D49" i="1"/>
  <c r="C50" i="1"/>
  <c r="A24" i="1"/>
  <c r="A25" i="1"/>
  <c r="A26" i="1"/>
  <c r="A27" i="1"/>
  <c r="A28" i="1"/>
  <c r="A29" i="1"/>
  <c r="A30" i="1"/>
  <c r="D22" i="1"/>
  <c r="E22" i="1"/>
  <c r="F22" i="1"/>
  <c r="G22" i="1"/>
  <c r="H21" i="1"/>
  <c r="M21" i="1"/>
  <c r="R21" i="1"/>
  <c r="W21" i="1"/>
  <c r="C22" i="1"/>
  <c r="C21" i="1"/>
  <c r="A23" i="1"/>
  <c r="I3" i="1"/>
  <c r="J3" i="1"/>
  <c r="J22" i="1" s="1"/>
  <c r="K3" i="1"/>
  <c r="L3" i="1"/>
  <c r="L3" i="2" s="1"/>
  <c r="L3" i="4" s="1"/>
  <c r="L3" i="5" s="1"/>
  <c r="O3" i="1"/>
  <c r="O22" i="1" s="1"/>
  <c r="H3" i="1"/>
  <c r="H3" i="2" s="1"/>
  <c r="H3" i="4" s="1"/>
  <c r="H3" i="5" s="1"/>
  <c r="AG2" i="1"/>
  <c r="AG2" i="2" s="1"/>
  <c r="AL2" i="1"/>
  <c r="AL2" i="2" s="1"/>
  <c r="AL2" i="4" s="1"/>
  <c r="AL2" i="5" s="1"/>
  <c r="AQ2" i="1"/>
  <c r="AQ2" i="2" s="1"/>
  <c r="AV2" i="1"/>
  <c r="AV2" i="2" s="1"/>
  <c r="AB2" i="1"/>
  <c r="X2" i="1"/>
  <c r="X21" i="1" s="1"/>
  <c r="N2" i="1"/>
  <c r="N2" i="2" s="1"/>
  <c r="N2" i="4" s="1"/>
  <c r="N2" i="5" s="1"/>
  <c r="I2" i="1"/>
  <c r="I2" i="2" s="1"/>
  <c r="D2" i="1"/>
  <c r="AC1" i="1"/>
  <c r="AC1" i="2" s="1"/>
  <c r="D1" i="1"/>
  <c r="D1" i="2" s="1"/>
  <c r="AB52" i="3" l="1"/>
  <c r="AB134" i="5"/>
  <c r="AC133" i="5"/>
  <c r="AD133" i="5"/>
  <c r="AE133" i="5"/>
  <c r="AF133" i="5"/>
  <c r="AM45" i="1"/>
  <c r="N37" i="3"/>
  <c r="N38" i="3" s="1"/>
  <c r="F49" i="3" s="1"/>
  <c r="X37" i="3"/>
  <c r="X38" i="3" s="1"/>
  <c r="D49" i="3" s="1"/>
  <c r="Y37" i="3"/>
  <c r="Y38" i="3" s="1"/>
  <c r="D48" i="3" s="1"/>
  <c r="E37" i="3"/>
  <c r="E38" i="3" s="1"/>
  <c r="C48" i="3" s="1"/>
  <c r="L37" i="3"/>
  <c r="L38" i="3" s="1"/>
  <c r="E47" i="3" s="1"/>
  <c r="R37" i="3"/>
  <c r="R38" i="3" s="1"/>
  <c r="G50" i="3" s="1"/>
  <c r="M37" i="3"/>
  <c r="M38" i="3" s="1"/>
  <c r="F50" i="3" s="1"/>
  <c r="F37" i="3"/>
  <c r="F38" i="3" s="1"/>
  <c r="C51" i="3" s="1"/>
  <c r="V37" i="3"/>
  <c r="V38" i="3" s="1"/>
  <c r="G47" i="3" s="1"/>
  <c r="H37" i="3"/>
  <c r="H38" i="3" s="1"/>
  <c r="E50" i="3" s="1"/>
  <c r="I37" i="3"/>
  <c r="I38" i="3" s="1"/>
  <c r="E49" i="3" s="1"/>
  <c r="U37" i="3"/>
  <c r="U38" i="3" s="1"/>
  <c r="G51" i="3" s="1"/>
  <c r="D37" i="3"/>
  <c r="D38" i="3" s="1"/>
  <c r="C49" i="3" s="1"/>
  <c r="J37" i="3"/>
  <c r="J38" i="3" s="1"/>
  <c r="E48" i="3" s="1"/>
  <c r="Z37" i="3"/>
  <c r="Z38" i="3" s="1"/>
  <c r="D51" i="3" s="1"/>
  <c r="P37" i="3"/>
  <c r="P38" i="3" s="1"/>
  <c r="F51" i="3" s="1"/>
  <c r="Q37" i="3"/>
  <c r="Q38" i="3" s="1"/>
  <c r="F47" i="3" s="1"/>
  <c r="T37" i="3"/>
  <c r="T38" i="3" s="1"/>
  <c r="G48" i="3" s="1"/>
  <c r="S49" i="1"/>
  <c r="T48" i="1"/>
  <c r="AB2" i="2"/>
  <c r="AB2" i="4" s="1"/>
  <c r="AB2" i="5" s="1"/>
  <c r="AB2" i="7"/>
  <c r="AB2" i="6"/>
  <c r="AB2" i="8"/>
  <c r="AB2" i="9" s="1"/>
  <c r="C21" i="9"/>
  <c r="C21" i="2"/>
  <c r="E2" i="1"/>
  <c r="D2" i="8"/>
  <c r="D2" i="9" s="1"/>
  <c r="D2" i="7"/>
  <c r="D2" i="6"/>
  <c r="E45" i="5"/>
  <c r="O37" i="5"/>
  <c r="BD8" i="6"/>
  <c r="BD12" i="6"/>
  <c r="BD9" i="6"/>
  <c r="BD14" i="6"/>
  <c r="BD17" i="6"/>
  <c r="V37" i="5"/>
  <c r="F44" i="5" s="1"/>
  <c r="X37" i="5"/>
  <c r="C46" i="5" s="1"/>
  <c r="Z37" i="5"/>
  <c r="C48" i="5" s="1"/>
  <c r="BD10" i="6"/>
  <c r="P37" i="5"/>
  <c r="E48" i="5" s="1"/>
  <c r="BD7" i="6"/>
  <c r="BD16" i="6"/>
  <c r="BD11" i="6"/>
  <c r="N29" i="7"/>
  <c r="AL29" i="7"/>
  <c r="L19" i="7"/>
  <c r="AJ19" i="7"/>
  <c r="O6" i="7"/>
  <c r="AM6" i="7"/>
  <c r="O8" i="7"/>
  <c r="AM8" i="7"/>
  <c r="N26" i="7"/>
  <c r="AL26" i="7"/>
  <c r="L22" i="7"/>
  <c r="AJ22" i="7"/>
  <c r="O10" i="7"/>
  <c r="AM10" i="7"/>
  <c r="O12" i="7"/>
  <c r="AM12" i="7"/>
  <c r="Q13" i="7"/>
  <c r="AO13" i="7"/>
  <c r="O7" i="7"/>
  <c r="AM7" i="7"/>
  <c r="L20" i="7"/>
  <c r="AJ20" i="7"/>
  <c r="L17" i="7"/>
  <c r="AJ17" i="7"/>
  <c r="L16" i="7"/>
  <c r="AJ16" i="7"/>
  <c r="M4" i="7"/>
  <c r="AK4" i="7"/>
  <c r="L24" i="7"/>
  <c r="AJ24" i="7"/>
  <c r="L18" i="7"/>
  <c r="AJ18" i="7"/>
  <c r="N27" i="7"/>
  <c r="AL27" i="7"/>
  <c r="N28" i="7"/>
  <c r="AL28" i="7"/>
  <c r="N14" i="7"/>
  <c r="AL14" i="7"/>
  <c r="N25" i="7"/>
  <c r="AL25" i="7"/>
  <c r="L15" i="7"/>
  <c r="AJ15" i="7"/>
  <c r="O5" i="7"/>
  <c r="AM5" i="7"/>
  <c r="O11" i="7"/>
  <c r="AM11" i="7"/>
  <c r="L21" i="7"/>
  <c r="AJ21" i="7"/>
  <c r="M9" i="7"/>
  <c r="AK9" i="7"/>
  <c r="L23" i="7"/>
  <c r="AJ23" i="7"/>
  <c r="G37" i="3"/>
  <c r="W37" i="3"/>
  <c r="K37" i="3"/>
  <c r="AA37" i="3"/>
  <c r="O37" i="3"/>
  <c r="C37" i="3"/>
  <c r="S37" i="3"/>
  <c r="S38" i="3" s="1"/>
  <c r="D45" i="5"/>
  <c r="E46" i="5"/>
  <c r="M3" i="1"/>
  <c r="M22" i="1" s="1"/>
  <c r="J3" i="2"/>
  <c r="R2" i="3"/>
  <c r="C38" i="3"/>
  <c r="C50" i="3" s="1"/>
  <c r="AB1" i="3"/>
  <c r="AC2" i="1"/>
  <c r="H22" i="1"/>
  <c r="H22" i="3" s="1"/>
  <c r="D21" i="1"/>
  <c r="I51" i="1"/>
  <c r="D3" i="3"/>
  <c r="AL2" i="3"/>
  <c r="AC1" i="4"/>
  <c r="AC1" i="5" s="1"/>
  <c r="AC1" i="3"/>
  <c r="X21" i="5"/>
  <c r="X21" i="3"/>
  <c r="F2" i="1"/>
  <c r="E2" i="2"/>
  <c r="AD2" i="1"/>
  <c r="E21" i="1"/>
  <c r="I2" i="4"/>
  <c r="I2" i="5" s="1"/>
  <c r="I2" i="3"/>
  <c r="AG2" i="4"/>
  <c r="AG2" i="5" s="1"/>
  <c r="AG2" i="3"/>
  <c r="R3" i="1"/>
  <c r="M3" i="2"/>
  <c r="N3" i="1"/>
  <c r="I22" i="1"/>
  <c r="I3" i="2"/>
  <c r="W21" i="5"/>
  <c r="W21" i="3"/>
  <c r="M21" i="5"/>
  <c r="M21" i="3"/>
  <c r="I21" i="1"/>
  <c r="H22" i="5"/>
  <c r="D22" i="5"/>
  <c r="D22" i="3"/>
  <c r="B44" i="5"/>
  <c r="B47" i="3"/>
  <c r="AV2" i="4"/>
  <c r="AV2" i="5" s="1"/>
  <c r="AV2" i="3"/>
  <c r="F45" i="5"/>
  <c r="E47" i="5"/>
  <c r="H47" i="5" s="1"/>
  <c r="AD1" i="1"/>
  <c r="J2" i="1"/>
  <c r="Y2" i="1"/>
  <c r="H21" i="5"/>
  <c r="H21" i="3"/>
  <c r="O22" i="5"/>
  <c r="O22" i="3"/>
  <c r="G22" i="3"/>
  <c r="G22" i="5"/>
  <c r="B48" i="5"/>
  <c r="B51" i="3"/>
  <c r="C1" i="4"/>
  <c r="C1" i="5" s="1"/>
  <c r="C1" i="3"/>
  <c r="J3" i="4"/>
  <c r="J3" i="5" s="1"/>
  <c r="J3" i="3"/>
  <c r="AB2" i="3"/>
  <c r="H2" i="4"/>
  <c r="H2" i="5" s="1"/>
  <c r="H2" i="3"/>
  <c r="D1" i="4"/>
  <c r="D1" i="5" s="1"/>
  <c r="D1" i="3"/>
  <c r="AW2" i="1"/>
  <c r="AW2" i="2" s="1"/>
  <c r="AQ2" i="4"/>
  <c r="AQ2" i="5" s="1"/>
  <c r="AQ2" i="3"/>
  <c r="AM2" i="1"/>
  <c r="AM2" i="2" s="1"/>
  <c r="Q3" i="1"/>
  <c r="P3" i="1"/>
  <c r="K3" i="2"/>
  <c r="C21" i="5"/>
  <c r="C21" i="3"/>
  <c r="L22" i="1"/>
  <c r="X2" i="2"/>
  <c r="D2" i="2"/>
  <c r="L3" i="3"/>
  <c r="N2" i="3"/>
  <c r="E1" i="1"/>
  <c r="O2" i="1"/>
  <c r="AH2" i="1"/>
  <c r="AH2" i="2" s="1"/>
  <c r="T3" i="1"/>
  <c r="O3" i="2"/>
  <c r="J22" i="5"/>
  <c r="J22" i="3"/>
  <c r="C22" i="5"/>
  <c r="C22" i="3"/>
  <c r="R21" i="5"/>
  <c r="R21" i="3"/>
  <c r="N21" i="1"/>
  <c r="K22" i="1"/>
  <c r="B45" i="5"/>
  <c r="B48" i="3"/>
  <c r="F3" i="4"/>
  <c r="F3" i="5" s="1"/>
  <c r="F3" i="3"/>
  <c r="H3" i="3"/>
  <c r="F22" i="5"/>
  <c r="F22" i="3"/>
  <c r="G3" i="3"/>
  <c r="C3" i="3"/>
  <c r="M2" i="3"/>
  <c r="E44" i="5"/>
  <c r="E22" i="5"/>
  <c r="E22" i="3"/>
  <c r="F48" i="5"/>
  <c r="E3" i="3"/>
  <c r="W2" i="3"/>
  <c r="C2" i="3"/>
  <c r="D44" i="5"/>
  <c r="D46" i="5"/>
  <c r="H46" i="5" s="1"/>
  <c r="C45" i="5"/>
  <c r="I50" i="1"/>
  <c r="D53" i="1"/>
  <c r="G53" i="1"/>
  <c r="I47" i="1"/>
  <c r="C53" i="1"/>
  <c r="F48" i="1"/>
  <c r="F53" i="1" s="1"/>
  <c r="E49" i="1"/>
  <c r="I49" i="1" s="1"/>
  <c r="AC52" i="3" l="1"/>
  <c r="AB135" i="5"/>
  <c r="AC134" i="5"/>
  <c r="AD134" i="5"/>
  <c r="AE134" i="5"/>
  <c r="AF134" i="5"/>
  <c r="AN45" i="1"/>
  <c r="W38" i="3"/>
  <c r="D50" i="3" s="1"/>
  <c r="I50" i="3" s="1"/>
  <c r="O38" i="3"/>
  <c r="F48" i="3" s="1"/>
  <c r="G38" i="3"/>
  <c r="C47" i="3" s="1"/>
  <c r="AA38" i="3"/>
  <c r="D47" i="3" s="1"/>
  <c r="D53" i="3" s="1"/>
  <c r="G49" i="3"/>
  <c r="K38" i="3"/>
  <c r="E51" i="3" s="1"/>
  <c r="S50" i="1"/>
  <c r="T49" i="1"/>
  <c r="C46" i="3"/>
  <c r="C45" i="2"/>
  <c r="C45" i="9"/>
  <c r="AC2" i="2"/>
  <c r="AC2" i="7"/>
  <c r="AC2" i="6"/>
  <c r="AC2" i="8"/>
  <c r="AC2" i="9" s="1"/>
  <c r="F2" i="8"/>
  <c r="F2" i="9" s="1"/>
  <c r="F2" i="7"/>
  <c r="F2" i="6"/>
  <c r="E2" i="8"/>
  <c r="E2" i="9" s="1"/>
  <c r="E2" i="7"/>
  <c r="E2" i="6"/>
  <c r="D21" i="9"/>
  <c r="D21" i="2"/>
  <c r="D21" i="3"/>
  <c r="E21" i="9"/>
  <c r="E21" i="2"/>
  <c r="D21" i="5"/>
  <c r="AD2" i="2"/>
  <c r="AD2" i="4" s="1"/>
  <c r="AD2" i="5" s="1"/>
  <c r="AD2" i="8"/>
  <c r="AD2" i="9" s="1"/>
  <c r="AD2" i="7"/>
  <c r="AD2" i="6"/>
  <c r="H48" i="5"/>
  <c r="N9" i="7"/>
  <c r="AL9" i="7"/>
  <c r="P11" i="7"/>
  <c r="AN11" i="7"/>
  <c r="AK15" i="7"/>
  <c r="M15" i="7"/>
  <c r="AM14" i="7"/>
  <c r="O14" i="7"/>
  <c r="O27" i="7"/>
  <c r="AM27" i="7"/>
  <c r="AK24" i="7"/>
  <c r="M24" i="7"/>
  <c r="AK16" i="7"/>
  <c r="M16" i="7"/>
  <c r="AK20" i="7"/>
  <c r="M20" i="7"/>
  <c r="R13" i="7"/>
  <c r="AP13" i="7"/>
  <c r="P10" i="7"/>
  <c r="AN10" i="7"/>
  <c r="O26" i="7"/>
  <c r="AM26" i="7"/>
  <c r="P6" i="7"/>
  <c r="AN6" i="7"/>
  <c r="O29" i="7"/>
  <c r="AM29" i="7"/>
  <c r="AK23" i="7"/>
  <c r="M23" i="7"/>
  <c r="M21" i="7"/>
  <c r="AK21" i="7"/>
  <c r="P5" i="7"/>
  <c r="AN5" i="7"/>
  <c r="O25" i="7"/>
  <c r="AM25" i="7"/>
  <c r="O28" i="7"/>
  <c r="AM28" i="7"/>
  <c r="M18" i="7"/>
  <c r="AK18" i="7"/>
  <c r="N4" i="7"/>
  <c r="AL4" i="7"/>
  <c r="AK17" i="7"/>
  <c r="M17" i="7"/>
  <c r="P7" i="7"/>
  <c r="AN7" i="7"/>
  <c r="P12" i="7"/>
  <c r="AN12" i="7"/>
  <c r="AK22" i="7"/>
  <c r="M22" i="7"/>
  <c r="P8" i="7"/>
  <c r="AN8" i="7"/>
  <c r="M19" i="7"/>
  <c r="AK19" i="7"/>
  <c r="G53" i="3"/>
  <c r="I49" i="3"/>
  <c r="E50" i="5"/>
  <c r="F50" i="5"/>
  <c r="H44" i="5"/>
  <c r="D50" i="5"/>
  <c r="H45" i="5"/>
  <c r="C50" i="5"/>
  <c r="G46" i="3"/>
  <c r="F43" i="5"/>
  <c r="F1" i="1"/>
  <c r="E1" i="2"/>
  <c r="K3" i="4"/>
  <c r="K3" i="5" s="1"/>
  <c r="K3" i="3"/>
  <c r="I3" i="4"/>
  <c r="I3" i="5" s="1"/>
  <c r="I3" i="3"/>
  <c r="M22" i="5"/>
  <c r="M22" i="3"/>
  <c r="E21" i="5"/>
  <c r="E21" i="3"/>
  <c r="D2" i="4"/>
  <c r="D2" i="5" s="1"/>
  <c r="D2" i="3"/>
  <c r="U3" i="1"/>
  <c r="P3" i="2"/>
  <c r="P22" i="1"/>
  <c r="D43" i="5"/>
  <c r="E46" i="3"/>
  <c r="K2" i="1"/>
  <c r="J2" i="2"/>
  <c r="J21" i="1"/>
  <c r="AI2" i="1"/>
  <c r="AI2" i="2" s="1"/>
  <c r="B46" i="5"/>
  <c r="B49" i="3"/>
  <c r="C43" i="5"/>
  <c r="D46" i="3"/>
  <c r="I22" i="5"/>
  <c r="I22" i="3"/>
  <c r="W3" i="1"/>
  <c r="R22" i="1"/>
  <c r="R3" i="2"/>
  <c r="AD2" i="3"/>
  <c r="O3" i="4"/>
  <c r="O3" i="5" s="1"/>
  <c r="O3" i="3"/>
  <c r="L22" i="5"/>
  <c r="L22" i="3"/>
  <c r="Z2" i="1"/>
  <c r="Y2" i="2"/>
  <c r="Y21" i="1"/>
  <c r="AX2" i="1"/>
  <c r="AX2" i="2" s="1"/>
  <c r="Y3" i="1"/>
  <c r="T3" i="2"/>
  <c r="T22" i="1"/>
  <c r="K22" i="5"/>
  <c r="K22" i="3"/>
  <c r="AH2" i="4"/>
  <c r="AH2" i="5" s="1"/>
  <c r="AH2" i="3"/>
  <c r="X2" i="4"/>
  <c r="X2" i="5" s="1"/>
  <c r="X2" i="3"/>
  <c r="V3" i="1"/>
  <c r="Q22" i="1"/>
  <c r="Q3" i="2"/>
  <c r="AW2" i="4"/>
  <c r="AW2" i="5" s="1"/>
  <c r="AW2" i="3"/>
  <c r="AE1" i="1"/>
  <c r="AD1" i="2"/>
  <c r="I21" i="5"/>
  <c r="I21" i="3"/>
  <c r="S3" i="1"/>
  <c r="N22" i="1"/>
  <c r="N3" i="2"/>
  <c r="E2" i="4"/>
  <c r="E2" i="5" s="1"/>
  <c r="E2" i="3"/>
  <c r="N21" i="5"/>
  <c r="N21" i="3"/>
  <c r="B47" i="5"/>
  <c r="B50" i="3"/>
  <c r="P2" i="1"/>
  <c r="O2" i="2"/>
  <c r="O21" i="1"/>
  <c r="AN2" i="1"/>
  <c r="AN2" i="2" s="1"/>
  <c r="E43" i="5"/>
  <c r="F46" i="3"/>
  <c r="AM2" i="4"/>
  <c r="AM2" i="5" s="1"/>
  <c r="AM2" i="3"/>
  <c r="M3" i="4"/>
  <c r="M3" i="5" s="1"/>
  <c r="M3" i="3"/>
  <c r="G2" i="1"/>
  <c r="F2" i="2"/>
  <c r="F21" i="1"/>
  <c r="AE2" i="1"/>
  <c r="I48" i="1"/>
  <c r="E53" i="1"/>
  <c r="I47" i="3" l="1"/>
  <c r="AD52" i="3"/>
  <c r="AC135" i="5"/>
  <c r="AD135" i="5"/>
  <c r="AE135" i="5"/>
  <c r="AF135" i="5"/>
  <c r="AO45" i="1"/>
  <c r="E53" i="3"/>
  <c r="I51" i="3"/>
  <c r="F53" i="3"/>
  <c r="I48" i="3"/>
  <c r="S51" i="1"/>
  <c r="T50" i="1"/>
  <c r="AE2" i="2"/>
  <c r="AE2" i="4" s="1"/>
  <c r="AE2" i="5" s="1"/>
  <c r="AE2" i="6"/>
  <c r="AE2" i="8"/>
  <c r="AE2" i="9" s="1"/>
  <c r="AE2" i="7"/>
  <c r="AC2" i="4"/>
  <c r="AC2" i="5" s="1"/>
  <c r="AC2" i="3"/>
  <c r="F21" i="9"/>
  <c r="F21" i="2"/>
  <c r="G2" i="6"/>
  <c r="G2" i="8"/>
  <c r="G2" i="9" s="1"/>
  <c r="G2" i="7"/>
  <c r="Q8" i="7"/>
  <c r="AO8" i="7"/>
  <c r="Q12" i="7"/>
  <c r="AO12" i="7"/>
  <c r="N18" i="7"/>
  <c r="AL18" i="7"/>
  <c r="P25" i="7"/>
  <c r="AN25" i="7"/>
  <c r="N21" i="7"/>
  <c r="AL21" i="7"/>
  <c r="P29" i="7"/>
  <c r="AN29" i="7"/>
  <c r="P26" i="7"/>
  <c r="AN26" i="7"/>
  <c r="S13" i="7"/>
  <c r="AQ13" i="7"/>
  <c r="P27" i="7"/>
  <c r="AN27" i="7"/>
  <c r="O9" i="7"/>
  <c r="AM9" i="7"/>
  <c r="N22" i="7"/>
  <c r="AL22" i="7"/>
  <c r="N23" i="7"/>
  <c r="AL23" i="7"/>
  <c r="N20" i="7"/>
  <c r="AL20" i="7"/>
  <c r="N24" i="7"/>
  <c r="AL24" i="7"/>
  <c r="P14" i="7"/>
  <c r="AN14" i="7"/>
  <c r="N19" i="7"/>
  <c r="AL19" i="7"/>
  <c r="Q7" i="7"/>
  <c r="AO7" i="7"/>
  <c r="O4" i="7"/>
  <c r="AM4" i="7"/>
  <c r="P28" i="7"/>
  <c r="AN28" i="7"/>
  <c r="Q5" i="7"/>
  <c r="AO5" i="7"/>
  <c r="Q6" i="7"/>
  <c r="AO6" i="7"/>
  <c r="Q10" i="7"/>
  <c r="AO10" i="7"/>
  <c r="Q11" i="7"/>
  <c r="AO11" i="7"/>
  <c r="N17" i="7"/>
  <c r="AL17" i="7"/>
  <c r="N16" i="7"/>
  <c r="AL16" i="7"/>
  <c r="N15" i="7"/>
  <c r="AL15" i="7"/>
  <c r="F21" i="5"/>
  <c r="F21" i="3"/>
  <c r="Q2" i="1"/>
  <c r="P2" i="2"/>
  <c r="P21" i="1"/>
  <c r="AO2" i="1"/>
  <c r="AO2" i="2" s="1"/>
  <c r="N22" i="5"/>
  <c r="N22" i="3"/>
  <c r="AD1" i="4"/>
  <c r="AD1" i="5" s="1"/>
  <c r="AD1" i="3"/>
  <c r="Q3" i="4"/>
  <c r="Q3" i="5" s="1"/>
  <c r="Q3" i="3"/>
  <c r="AA2" i="1"/>
  <c r="Z2" i="2"/>
  <c r="Z21" i="1"/>
  <c r="AY2" i="1"/>
  <c r="AY2" i="2" s="1"/>
  <c r="R22" i="5"/>
  <c r="R22" i="3"/>
  <c r="AI2" i="4"/>
  <c r="AI2" i="5" s="1"/>
  <c r="AI2" i="3"/>
  <c r="Z3" i="1"/>
  <c r="U22" i="1"/>
  <c r="U3" i="2"/>
  <c r="G1" i="1"/>
  <c r="F1" i="2"/>
  <c r="F2" i="4"/>
  <c r="F2" i="5" s="1"/>
  <c r="F2" i="3"/>
  <c r="AN2" i="4"/>
  <c r="AN2" i="5" s="1"/>
  <c r="AN2" i="3"/>
  <c r="X3" i="1"/>
  <c r="S3" i="2"/>
  <c r="S22" i="1"/>
  <c r="AF1" i="1"/>
  <c r="AE1" i="2"/>
  <c r="Q22" i="5"/>
  <c r="Q22" i="3"/>
  <c r="T22" i="5"/>
  <c r="T22" i="3"/>
  <c r="AX2" i="4"/>
  <c r="AX2" i="5" s="1"/>
  <c r="AX2" i="3"/>
  <c r="AB3" i="1"/>
  <c r="W3" i="2"/>
  <c r="W22" i="1"/>
  <c r="J21" i="5"/>
  <c r="J21" i="3"/>
  <c r="G2" i="2"/>
  <c r="G21" i="1"/>
  <c r="AF2" i="1"/>
  <c r="O21" i="3"/>
  <c r="O21" i="5"/>
  <c r="AA3" i="1"/>
  <c r="V22" i="1"/>
  <c r="V3" i="2"/>
  <c r="T3" i="4"/>
  <c r="T3" i="5" s="1"/>
  <c r="T3" i="3"/>
  <c r="Y21" i="5"/>
  <c r="Y21" i="3"/>
  <c r="J2" i="4"/>
  <c r="J2" i="5" s="1"/>
  <c r="J2" i="3"/>
  <c r="P22" i="5"/>
  <c r="P22" i="3"/>
  <c r="AE2" i="3"/>
  <c r="O2" i="4"/>
  <c r="O2" i="5" s="1"/>
  <c r="O2" i="3"/>
  <c r="N3" i="4"/>
  <c r="N3" i="5" s="1"/>
  <c r="N3" i="3"/>
  <c r="AD3" i="1"/>
  <c r="Y3" i="2"/>
  <c r="Y22" i="1"/>
  <c r="Y2" i="4"/>
  <c r="Y2" i="5" s="1"/>
  <c r="Y2" i="3"/>
  <c r="R3" i="4"/>
  <c r="R3" i="5" s="1"/>
  <c r="R3" i="3"/>
  <c r="L2" i="1"/>
  <c r="K2" i="2"/>
  <c r="K21" i="1"/>
  <c r="AJ2" i="1"/>
  <c r="AJ2" i="2" s="1"/>
  <c r="P3" i="4"/>
  <c r="P3" i="5" s="1"/>
  <c r="P3" i="3"/>
  <c r="E1" i="4"/>
  <c r="E1" i="5" s="1"/>
  <c r="E1" i="3"/>
  <c r="AE52" i="3" l="1"/>
  <c r="AP45" i="1"/>
  <c r="S52" i="1"/>
  <c r="T51" i="1"/>
  <c r="AF2" i="2"/>
  <c r="AF2" i="4" s="1"/>
  <c r="AF2" i="5" s="1"/>
  <c r="AF2" i="7"/>
  <c r="AF2" i="6"/>
  <c r="AF2" i="8"/>
  <c r="AF2" i="9" s="1"/>
  <c r="G21" i="9"/>
  <c r="G21" i="2"/>
  <c r="AM16" i="7"/>
  <c r="O16" i="7"/>
  <c r="R11" i="7"/>
  <c r="AP11" i="7"/>
  <c r="R6" i="7"/>
  <c r="AP6" i="7"/>
  <c r="Q28" i="7"/>
  <c r="AO28" i="7"/>
  <c r="R7" i="7"/>
  <c r="AP7" i="7"/>
  <c r="AO14" i="7"/>
  <c r="Q14" i="7"/>
  <c r="O20" i="7"/>
  <c r="AM20" i="7"/>
  <c r="AM22" i="7"/>
  <c r="O22" i="7"/>
  <c r="Q27" i="7"/>
  <c r="AO27" i="7"/>
  <c r="Q26" i="7"/>
  <c r="AO26" i="7"/>
  <c r="AM21" i="7"/>
  <c r="O21" i="7"/>
  <c r="AM18" i="7"/>
  <c r="O18" i="7"/>
  <c r="R8" i="7"/>
  <c r="AP8" i="7"/>
  <c r="AM15" i="7"/>
  <c r="O15" i="7"/>
  <c r="O17" i="7"/>
  <c r="AM17" i="7"/>
  <c r="R10" i="7"/>
  <c r="AP10" i="7"/>
  <c r="R5" i="7"/>
  <c r="AP5" i="7"/>
  <c r="AN4" i="7"/>
  <c r="P4" i="7"/>
  <c r="AM19" i="7"/>
  <c r="O19" i="7"/>
  <c r="O24" i="7"/>
  <c r="AM24" i="7"/>
  <c r="AM23" i="7"/>
  <c r="O23" i="7"/>
  <c r="AN9" i="7"/>
  <c r="P9" i="7"/>
  <c r="T13" i="7"/>
  <c r="AR13" i="7"/>
  <c r="Q29" i="7"/>
  <c r="AO29" i="7"/>
  <c r="AO25" i="7"/>
  <c r="Q25" i="7"/>
  <c r="R12" i="7"/>
  <c r="AP12" i="7"/>
  <c r="K21" i="5"/>
  <c r="K21" i="3"/>
  <c r="Y3" i="4"/>
  <c r="Y3" i="5" s="1"/>
  <c r="Y3" i="3"/>
  <c r="V3" i="4"/>
  <c r="V3" i="5" s="1"/>
  <c r="V3" i="3"/>
  <c r="AG3" i="1"/>
  <c r="AB3" i="2"/>
  <c r="AG1" i="1"/>
  <c r="AF1" i="2"/>
  <c r="F1" i="4"/>
  <c r="F1" i="5" s="1"/>
  <c r="F1" i="3"/>
  <c r="AE3" i="1"/>
  <c r="Z22" i="1"/>
  <c r="Z3" i="2"/>
  <c r="AA2" i="2"/>
  <c r="AZ2" i="1"/>
  <c r="AZ2" i="2" s="1"/>
  <c r="AA21" i="1"/>
  <c r="P21" i="5"/>
  <c r="P21" i="3"/>
  <c r="K2" i="4"/>
  <c r="K2" i="5" s="1"/>
  <c r="K2" i="3"/>
  <c r="AI3" i="1"/>
  <c r="AD3" i="2"/>
  <c r="V22" i="5"/>
  <c r="V22" i="3"/>
  <c r="AF2" i="3"/>
  <c r="S22" i="5"/>
  <c r="S22" i="3"/>
  <c r="H1" i="1"/>
  <c r="G1" i="2"/>
  <c r="AY2" i="4"/>
  <c r="AY2" i="5" s="1"/>
  <c r="AY2" i="3"/>
  <c r="P2" i="4"/>
  <c r="P2" i="5" s="1"/>
  <c r="P2" i="3"/>
  <c r="L21" i="1"/>
  <c r="L2" i="2"/>
  <c r="AK2" i="1"/>
  <c r="AK2" i="2" s="1"/>
  <c r="AF3" i="1"/>
  <c r="AA3" i="2"/>
  <c r="AA22" i="1"/>
  <c r="G21" i="3"/>
  <c r="G21" i="5"/>
  <c r="W22" i="3"/>
  <c r="W22" i="5"/>
  <c r="S3" i="4"/>
  <c r="S3" i="5" s="1"/>
  <c r="S3" i="3"/>
  <c r="U3" i="4"/>
  <c r="U3" i="5" s="1"/>
  <c r="U3" i="3"/>
  <c r="Z21" i="5"/>
  <c r="Z21" i="3"/>
  <c r="S2" i="1"/>
  <c r="Q2" i="2"/>
  <c r="AP2" i="1"/>
  <c r="AP2" i="2" s="1"/>
  <c r="Q21" i="1"/>
  <c r="AJ2" i="4"/>
  <c r="AJ2" i="5" s="1"/>
  <c r="AJ2" i="3"/>
  <c r="Y22" i="5"/>
  <c r="Y22" i="3"/>
  <c r="G2" i="4"/>
  <c r="G2" i="5" s="1"/>
  <c r="G2" i="3"/>
  <c r="W3" i="4"/>
  <c r="W3" i="5" s="1"/>
  <c r="W3" i="3"/>
  <c r="AE1" i="4"/>
  <c r="AE1" i="5" s="1"/>
  <c r="AE1" i="3"/>
  <c r="AC3" i="1"/>
  <c r="X3" i="2"/>
  <c r="X22" i="1"/>
  <c r="U22" i="5"/>
  <c r="U22" i="3"/>
  <c r="Z2" i="4"/>
  <c r="Z2" i="5" s="1"/>
  <c r="Z2" i="3"/>
  <c r="AO2" i="4"/>
  <c r="AO2" i="5" s="1"/>
  <c r="AO2" i="3"/>
  <c r="AF52" i="3" l="1"/>
  <c r="AQ45" i="1"/>
  <c r="S53" i="1"/>
  <c r="T52" i="1"/>
  <c r="U13" i="7"/>
  <c r="AS13" i="7"/>
  <c r="S5" i="7"/>
  <c r="AQ5" i="7"/>
  <c r="P17" i="7"/>
  <c r="AN17" i="7"/>
  <c r="S8" i="7"/>
  <c r="AQ8" i="7"/>
  <c r="R27" i="7"/>
  <c r="AP27" i="7"/>
  <c r="P20" i="7"/>
  <c r="AN20" i="7"/>
  <c r="S7" i="7"/>
  <c r="AQ7" i="7"/>
  <c r="S6" i="7"/>
  <c r="AQ6" i="7"/>
  <c r="Q9" i="7"/>
  <c r="AO9" i="7"/>
  <c r="Q4" i="7"/>
  <c r="AO4" i="7"/>
  <c r="P15" i="7"/>
  <c r="AN15" i="7"/>
  <c r="P18" i="7"/>
  <c r="AN18" i="7"/>
  <c r="P22" i="7"/>
  <c r="AN22" i="7"/>
  <c r="R14" i="7"/>
  <c r="AP14" i="7"/>
  <c r="S12" i="7"/>
  <c r="AQ12" i="7"/>
  <c r="R29" i="7"/>
  <c r="AP29" i="7"/>
  <c r="P24" i="7"/>
  <c r="AN24" i="7"/>
  <c r="S10" i="7"/>
  <c r="AQ10" i="7"/>
  <c r="R26" i="7"/>
  <c r="AP26" i="7"/>
  <c r="R28" i="7"/>
  <c r="AP28" i="7"/>
  <c r="S11" i="7"/>
  <c r="AQ11" i="7"/>
  <c r="R25" i="7"/>
  <c r="AP25" i="7"/>
  <c r="P23" i="7"/>
  <c r="AN23" i="7"/>
  <c r="P19" i="7"/>
  <c r="AN19" i="7"/>
  <c r="P21" i="7"/>
  <c r="AN21" i="7"/>
  <c r="P16" i="7"/>
  <c r="AN16" i="7"/>
  <c r="AP2" i="4"/>
  <c r="AP2" i="5" s="1"/>
  <c r="AP2" i="3"/>
  <c r="Z3" i="4"/>
  <c r="Z3" i="5" s="1"/>
  <c r="Z3" i="3"/>
  <c r="X22" i="5"/>
  <c r="X22" i="3"/>
  <c r="X3" i="4"/>
  <c r="X3" i="5" s="1"/>
  <c r="X3" i="3"/>
  <c r="Q21" i="5"/>
  <c r="Q21" i="3"/>
  <c r="AK3" i="1"/>
  <c r="AF3" i="2"/>
  <c r="G1" i="4"/>
  <c r="G1" i="5" s="1"/>
  <c r="G1" i="3"/>
  <c r="AD3" i="4"/>
  <c r="AD3" i="5" s="1"/>
  <c r="AD3" i="3"/>
  <c r="AA2" i="4"/>
  <c r="AA2" i="5" s="1"/>
  <c r="AA2" i="3"/>
  <c r="AB3" i="4"/>
  <c r="AB3" i="5" s="1"/>
  <c r="AB3" i="3"/>
  <c r="AK2" i="4"/>
  <c r="AK2" i="5" s="1"/>
  <c r="AK2" i="3"/>
  <c r="I1" i="1"/>
  <c r="H1" i="2"/>
  <c r="AN3" i="1"/>
  <c r="AI3" i="2"/>
  <c r="AL3" i="1"/>
  <c r="AG3" i="2"/>
  <c r="Q2" i="4"/>
  <c r="Q2" i="5" s="1"/>
  <c r="Q2" i="3"/>
  <c r="AA22" i="5"/>
  <c r="AA22" i="3"/>
  <c r="L2" i="4"/>
  <c r="L2" i="5" s="1"/>
  <c r="L2" i="3"/>
  <c r="AA21" i="5"/>
  <c r="AA21" i="3"/>
  <c r="Z22" i="5"/>
  <c r="Z22" i="3"/>
  <c r="AF1" i="4"/>
  <c r="AF1" i="5" s="1"/>
  <c r="AF1" i="3"/>
  <c r="AH3" i="1"/>
  <c r="AC3" i="2"/>
  <c r="T2" i="1"/>
  <c r="S2" i="2"/>
  <c r="S21" i="1"/>
  <c r="AR2" i="1"/>
  <c r="AR2" i="2" s="1"/>
  <c r="AA3" i="4"/>
  <c r="AA3" i="5" s="1"/>
  <c r="AA3" i="3"/>
  <c r="L21" i="5"/>
  <c r="L21" i="3"/>
  <c r="AZ2" i="4"/>
  <c r="AZ2" i="5" s="1"/>
  <c r="AZ2" i="3"/>
  <c r="AJ3" i="1"/>
  <c r="AE3" i="2"/>
  <c r="AH1" i="1"/>
  <c r="AG1" i="2"/>
  <c r="AG52" i="3" l="1"/>
  <c r="AR45" i="1"/>
  <c r="S54" i="1"/>
  <c r="T53" i="1"/>
  <c r="AO21" i="7"/>
  <c r="Q21" i="7"/>
  <c r="Q23" i="7"/>
  <c r="AO23" i="7"/>
  <c r="T11" i="7"/>
  <c r="AR11" i="7"/>
  <c r="S26" i="7"/>
  <c r="AQ26" i="7"/>
  <c r="AO24" i="7"/>
  <c r="Q24" i="7"/>
  <c r="T12" i="7"/>
  <c r="AR12" i="7"/>
  <c r="AO22" i="7"/>
  <c r="Q22" i="7"/>
  <c r="AO15" i="7"/>
  <c r="Q15" i="7"/>
  <c r="R9" i="7"/>
  <c r="AP9" i="7"/>
  <c r="T7" i="7"/>
  <c r="AR7" i="7"/>
  <c r="S27" i="7"/>
  <c r="AQ27" i="7"/>
  <c r="AO17" i="7"/>
  <c r="Q17" i="7"/>
  <c r="V13" i="7"/>
  <c r="AT13" i="7"/>
  <c r="Q16" i="7"/>
  <c r="AO16" i="7"/>
  <c r="Q19" i="7"/>
  <c r="AO19" i="7"/>
  <c r="S25" i="7"/>
  <c r="AQ25" i="7"/>
  <c r="S28" i="7"/>
  <c r="AQ28" i="7"/>
  <c r="T10" i="7"/>
  <c r="AR10" i="7"/>
  <c r="S29" i="7"/>
  <c r="AQ29" i="7"/>
  <c r="AQ14" i="7"/>
  <c r="S14" i="7"/>
  <c r="AO18" i="7"/>
  <c r="Q18" i="7"/>
  <c r="R4" i="7"/>
  <c r="AP4" i="7"/>
  <c r="T6" i="7"/>
  <c r="AR6" i="7"/>
  <c r="AO20" i="7"/>
  <c r="Q20" i="7"/>
  <c r="T8" i="7"/>
  <c r="AR8" i="7"/>
  <c r="AR5" i="7"/>
  <c r="T5" i="7"/>
  <c r="AQ3" i="1"/>
  <c r="AL3" i="2"/>
  <c r="AP3" i="1"/>
  <c r="AK3" i="2"/>
  <c r="AC3" i="4"/>
  <c r="AC3" i="5" s="1"/>
  <c r="AC3" i="3"/>
  <c r="AO3" i="1"/>
  <c r="AJ3" i="2"/>
  <c r="AM3" i="1"/>
  <c r="AH3" i="2"/>
  <c r="AS3" i="1"/>
  <c r="AN3" i="2"/>
  <c r="AG1" i="4"/>
  <c r="AG1" i="5" s="1"/>
  <c r="AG1" i="3"/>
  <c r="S2" i="4"/>
  <c r="S2" i="5" s="1"/>
  <c r="S2" i="3"/>
  <c r="AG3" i="4"/>
  <c r="AG3" i="5" s="1"/>
  <c r="AG3" i="3"/>
  <c r="H1" i="4"/>
  <c r="H1" i="5" s="1"/>
  <c r="H1" i="3"/>
  <c r="AF3" i="4"/>
  <c r="AF3" i="5" s="1"/>
  <c r="AF3" i="3"/>
  <c r="AI1" i="1"/>
  <c r="AH1" i="2"/>
  <c r="U2" i="1"/>
  <c r="AS2" i="1"/>
  <c r="AS2" i="2" s="1"/>
  <c r="T2" i="2"/>
  <c r="T21" i="1"/>
  <c r="J1" i="1"/>
  <c r="I1" i="2"/>
  <c r="AE3" i="4"/>
  <c r="AE3" i="5" s="1"/>
  <c r="AE3" i="3"/>
  <c r="AR2" i="4"/>
  <c r="AR2" i="5" s="1"/>
  <c r="AR2" i="3"/>
  <c r="AI3" i="4"/>
  <c r="AI3" i="5" s="1"/>
  <c r="AI3" i="3"/>
  <c r="S21" i="5"/>
  <c r="S21" i="3"/>
  <c r="AH52" i="3" l="1"/>
  <c r="AS45" i="1"/>
  <c r="S55" i="1"/>
  <c r="T54" i="1"/>
  <c r="U8" i="7"/>
  <c r="AS8" i="7"/>
  <c r="U6" i="7"/>
  <c r="AS6" i="7"/>
  <c r="T29" i="7"/>
  <c r="AR29" i="7"/>
  <c r="T28" i="7"/>
  <c r="AR28" i="7"/>
  <c r="R19" i="7"/>
  <c r="AP19" i="7"/>
  <c r="W13" i="7"/>
  <c r="AU13" i="7"/>
  <c r="T27" i="7"/>
  <c r="AR27" i="7"/>
  <c r="S9" i="7"/>
  <c r="AQ9" i="7"/>
  <c r="U11" i="7"/>
  <c r="AS11" i="7"/>
  <c r="U5" i="7"/>
  <c r="AS5" i="7"/>
  <c r="R20" i="7"/>
  <c r="AP20" i="7"/>
  <c r="T14" i="7"/>
  <c r="AR14" i="7"/>
  <c r="R17" i="7"/>
  <c r="AP17" i="7"/>
  <c r="R15" i="7"/>
  <c r="AP15" i="7"/>
  <c r="S4" i="7"/>
  <c r="AQ4" i="7"/>
  <c r="U10" i="7"/>
  <c r="AS10" i="7"/>
  <c r="T25" i="7"/>
  <c r="AR25" i="7"/>
  <c r="R16" i="7"/>
  <c r="AP16" i="7"/>
  <c r="U7" i="7"/>
  <c r="AS7" i="7"/>
  <c r="U12" i="7"/>
  <c r="AS12" i="7"/>
  <c r="T26" i="7"/>
  <c r="AR26" i="7"/>
  <c r="R23" i="7"/>
  <c r="AP23" i="7"/>
  <c r="R18" i="7"/>
  <c r="AP18" i="7"/>
  <c r="R22" i="7"/>
  <c r="AP22" i="7"/>
  <c r="R24" i="7"/>
  <c r="AP24" i="7"/>
  <c r="R21" i="7"/>
  <c r="AP21" i="7"/>
  <c r="T21" i="5"/>
  <c r="T21" i="3"/>
  <c r="AN3" i="4"/>
  <c r="AN3" i="5" s="1"/>
  <c r="AN3" i="3"/>
  <c r="T2" i="4"/>
  <c r="T2" i="5" s="1"/>
  <c r="T2" i="3"/>
  <c r="AJ1" i="1"/>
  <c r="AI1" i="2"/>
  <c r="AX3" i="1"/>
  <c r="AX3" i="2" s="1"/>
  <c r="AS3" i="2"/>
  <c r="AT3" i="1"/>
  <c r="AO3" i="2"/>
  <c r="AU3" i="1"/>
  <c r="AP3" i="2"/>
  <c r="I1" i="4"/>
  <c r="I1" i="5" s="1"/>
  <c r="I1" i="3"/>
  <c r="AS2" i="4"/>
  <c r="AS2" i="5" s="1"/>
  <c r="AS2" i="3"/>
  <c r="AH3" i="4"/>
  <c r="AH3" i="5" s="1"/>
  <c r="AH3" i="3"/>
  <c r="AL3" i="4"/>
  <c r="AL3" i="5" s="1"/>
  <c r="AL3" i="3"/>
  <c r="AH1" i="4"/>
  <c r="AH1" i="5" s="1"/>
  <c r="AH1" i="3"/>
  <c r="AJ3" i="4"/>
  <c r="AJ3" i="5" s="1"/>
  <c r="AJ3" i="3"/>
  <c r="AK3" i="4"/>
  <c r="AK3" i="5" s="1"/>
  <c r="AK3" i="3"/>
  <c r="K1" i="1"/>
  <c r="J1" i="2"/>
  <c r="V2" i="1"/>
  <c r="U2" i="2"/>
  <c r="U21" i="1"/>
  <c r="AT2" i="1"/>
  <c r="AT2" i="2" s="1"/>
  <c r="AR3" i="1"/>
  <c r="AM3" i="2"/>
  <c r="AV3" i="1"/>
  <c r="AV3" i="2" s="1"/>
  <c r="AQ3" i="2"/>
  <c r="AI52" i="3" l="1"/>
  <c r="AT45" i="1"/>
  <c r="S56" i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T55" i="1"/>
  <c r="AQ21" i="7"/>
  <c r="S21" i="7"/>
  <c r="S22" i="7"/>
  <c r="AQ22" i="7"/>
  <c r="AQ23" i="7"/>
  <c r="S23" i="7"/>
  <c r="V12" i="7"/>
  <c r="AT12" i="7"/>
  <c r="AQ16" i="7"/>
  <c r="S16" i="7"/>
  <c r="V10" i="7"/>
  <c r="AT10" i="7"/>
  <c r="S15" i="7"/>
  <c r="AQ15" i="7"/>
  <c r="U14" i="7"/>
  <c r="AS14" i="7"/>
  <c r="V5" i="7"/>
  <c r="AT5" i="7"/>
  <c r="AR9" i="7"/>
  <c r="T9" i="7"/>
  <c r="X13" i="7"/>
  <c r="AV13" i="7"/>
  <c r="U28" i="7"/>
  <c r="AS28" i="7"/>
  <c r="V6" i="7"/>
  <c r="AT6" i="7"/>
  <c r="AQ24" i="7"/>
  <c r="S24" i="7"/>
  <c r="AQ18" i="7"/>
  <c r="S18" i="7"/>
  <c r="U26" i="7"/>
  <c r="AS26" i="7"/>
  <c r="V7" i="7"/>
  <c r="AT7" i="7"/>
  <c r="U25" i="7"/>
  <c r="AS25" i="7"/>
  <c r="AR4" i="7"/>
  <c r="T4" i="7"/>
  <c r="AQ17" i="7"/>
  <c r="S17" i="7"/>
  <c r="AQ20" i="7"/>
  <c r="S20" i="7"/>
  <c r="V11" i="7"/>
  <c r="AT11" i="7"/>
  <c r="U27" i="7"/>
  <c r="AS27" i="7"/>
  <c r="AQ19" i="7"/>
  <c r="S19" i="7"/>
  <c r="U29" i="7"/>
  <c r="AS29" i="7"/>
  <c r="V8" i="7"/>
  <c r="AT8" i="7"/>
  <c r="AM3" i="4"/>
  <c r="AM3" i="5" s="1"/>
  <c r="AM3" i="3"/>
  <c r="AO3" i="4"/>
  <c r="AO3" i="5" s="1"/>
  <c r="AO3" i="3"/>
  <c r="V21" i="1"/>
  <c r="V2" i="2"/>
  <c r="AU2" i="1"/>
  <c r="AU2" i="2" s="1"/>
  <c r="AY3" i="1"/>
  <c r="AY3" i="2" s="1"/>
  <c r="AT3" i="2"/>
  <c r="AK1" i="1"/>
  <c r="AJ1" i="2"/>
  <c r="AQ3" i="4"/>
  <c r="AQ3" i="5" s="1"/>
  <c r="AQ3" i="3"/>
  <c r="AT2" i="4"/>
  <c r="AT2" i="5" s="1"/>
  <c r="AT2" i="3"/>
  <c r="J1" i="4"/>
  <c r="J1" i="5" s="1"/>
  <c r="J1" i="3"/>
  <c r="AP3" i="4"/>
  <c r="AP3" i="5" s="1"/>
  <c r="AP3" i="3"/>
  <c r="AS3" i="4"/>
  <c r="AS3" i="5" s="1"/>
  <c r="AS3" i="3"/>
  <c r="U2" i="4"/>
  <c r="U2" i="5" s="1"/>
  <c r="U2" i="3"/>
  <c r="AI1" i="4"/>
  <c r="AI1" i="5" s="1"/>
  <c r="AI1" i="3"/>
  <c r="AW3" i="1"/>
  <c r="AW3" i="2" s="1"/>
  <c r="AR3" i="2"/>
  <c r="AV3" i="4"/>
  <c r="AV3" i="5" s="1"/>
  <c r="AV3" i="3"/>
  <c r="U21" i="5"/>
  <c r="U21" i="3"/>
  <c r="L1" i="1"/>
  <c r="K1" i="2"/>
  <c r="AZ3" i="1"/>
  <c r="AZ3" i="2" s="1"/>
  <c r="AU3" i="2"/>
  <c r="AX3" i="4"/>
  <c r="AX3" i="5" s="1"/>
  <c r="AX3" i="3"/>
  <c r="AJ52" i="3" l="1"/>
  <c r="AU45" i="1"/>
  <c r="W8" i="7"/>
  <c r="AU8" i="7"/>
  <c r="W11" i="7"/>
  <c r="AU11" i="7"/>
  <c r="V25" i="7"/>
  <c r="AT25" i="7"/>
  <c r="V26" i="7"/>
  <c r="AT26" i="7"/>
  <c r="V28" i="7"/>
  <c r="AT28" i="7"/>
  <c r="V14" i="7"/>
  <c r="AT14" i="7"/>
  <c r="W10" i="7"/>
  <c r="AU10" i="7"/>
  <c r="W12" i="7"/>
  <c r="AU12" i="7"/>
  <c r="T22" i="7"/>
  <c r="AR22" i="7"/>
  <c r="T17" i="7"/>
  <c r="AR17" i="7"/>
  <c r="U9" i="7"/>
  <c r="AS9" i="7"/>
  <c r="T20" i="7"/>
  <c r="AR20" i="7"/>
  <c r="U4" i="7"/>
  <c r="AS4" i="7"/>
  <c r="T18" i="7"/>
  <c r="AR18" i="7"/>
  <c r="T16" i="7"/>
  <c r="AR16" i="7"/>
  <c r="T23" i="7"/>
  <c r="AR23" i="7"/>
  <c r="T21" i="7"/>
  <c r="AR21" i="7"/>
  <c r="T19" i="7"/>
  <c r="AR19" i="7"/>
  <c r="T24" i="7"/>
  <c r="AR24" i="7"/>
  <c r="V29" i="7"/>
  <c r="AT29" i="7"/>
  <c r="V27" i="7"/>
  <c r="AT27" i="7"/>
  <c r="W7" i="7"/>
  <c r="AU7" i="7"/>
  <c r="W6" i="7"/>
  <c r="AU6" i="7"/>
  <c r="Y13" i="7"/>
  <c r="AW13" i="7"/>
  <c r="W5" i="7"/>
  <c r="AU5" i="7"/>
  <c r="T15" i="7"/>
  <c r="AR15" i="7"/>
  <c r="M1" i="1"/>
  <c r="L1" i="2"/>
  <c r="AY3" i="4"/>
  <c r="AY3" i="5" s="1"/>
  <c r="AY3" i="3"/>
  <c r="AU3" i="4"/>
  <c r="AU3" i="5" s="1"/>
  <c r="AU3" i="3"/>
  <c r="AR3" i="4"/>
  <c r="AR3" i="5" s="1"/>
  <c r="AR3" i="3"/>
  <c r="AJ1" i="4"/>
  <c r="AJ1" i="5" s="1"/>
  <c r="AJ1" i="3"/>
  <c r="AU2" i="4"/>
  <c r="AU2" i="5" s="1"/>
  <c r="AU2" i="3"/>
  <c r="AZ3" i="4"/>
  <c r="AZ3" i="5" s="1"/>
  <c r="AZ3" i="3"/>
  <c r="AW3" i="4"/>
  <c r="AW3" i="5" s="1"/>
  <c r="AW3" i="3"/>
  <c r="AL1" i="1"/>
  <c r="AK1" i="2"/>
  <c r="V2" i="4"/>
  <c r="V2" i="5" s="1"/>
  <c r="V2" i="3"/>
  <c r="K1" i="4"/>
  <c r="K1" i="5" s="1"/>
  <c r="K1" i="3"/>
  <c r="AT3" i="4"/>
  <c r="AT3" i="5" s="1"/>
  <c r="AT3" i="3"/>
  <c r="V21" i="5"/>
  <c r="V21" i="3"/>
  <c r="AK52" i="3" l="1"/>
  <c r="AV45" i="1"/>
  <c r="AS15" i="7"/>
  <c r="U15" i="7"/>
  <c r="Z13" i="7"/>
  <c r="AX13" i="7"/>
  <c r="X7" i="7"/>
  <c r="AV7" i="7"/>
  <c r="W29" i="7"/>
  <c r="AU29" i="7"/>
  <c r="U19" i="7"/>
  <c r="AS19" i="7"/>
  <c r="AS23" i="7"/>
  <c r="U23" i="7"/>
  <c r="U18" i="7"/>
  <c r="AS18" i="7"/>
  <c r="AS20" i="7"/>
  <c r="U20" i="7"/>
  <c r="AS17" i="7"/>
  <c r="U17" i="7"/>
  <c r="X12" i="7"/>
  <c r="AV12" i="7"/>
  <c r="AU14" i="7"/>
  <c r="W14" i="7"/>
  <c r="W26" i="7"/>
  <c r="AU26" i="7"/>
  <c r="X11" i="7"/>
  <c r="AV11" i="7"/>
  <c r="AV5" i="7"/>
  <c r="X5" i="7"/>
  <c r="X6" i="7"/>
  <c r="AV6" i="7"/>
  <c r="W27" i="7"/>
  <c r="AU27" i="7"/>
  <c r="AS24" i="7"/>
  <c r="U24" i="7"/>
  <c r="U21" i="7"/>
  <c r="AS21" i="7"/>
  <c r="AS16" i="7"/>
  <c r="U16" i="7"/>
  <c r="V4" i="7"/>
  <c r="AT4" i="7"/>
  <c r="V9" i="7"/>
  <c r="AT9" i="7"/>
  <c r="AS22" i="7"/>
  <c r="U22" i="7"/>
  <c r="X10" i="7"/>
  <c r="AV10" i="7"/>
  <c r="W28" i="7"/>
  <c r="AU28" i="7"/>
  <c r="W25" i="7"/>
  <c r="AU25" i="7"/>
  <c r="X8" i="7"/>
  <c r="AV8" i="7"/>
  <c r="AM1" i="1"/>
  <c r="AL1" i="2"/>
  <c r="AK1" i="4"/>
  <c r="AK1" i="5" s="1"/>
  <c r="AK1" i="3"/>
  <c r="L1" i="4"/>
  <c r="L1" i="5" s="1"/>
  <c r="L1" i="3"/>
  <c r="N1" i="1"/>
  <c r="M1" i="2"/>
  <c r="AL52" i="3" l="1"/>
  <c r="AW45" i="1"/>
  <c r="V22" i="7"/>
  <c r="AT22" i="7"/>
  <c r="V20" i="7"/>
  <c r="AT20" i="7"/>
  <c r="Y8" i="7"/>
  <c r="AW8" i="7"/>
  <c r="X28" i="7"/>
  <c r="AV28" i="7"/>
  <c r="W4" i="7"/>
  <c r="AU4" i="7"/>
  <c r="V21" i="7"/>
  <c r="AT21" i="7"/>
  <c r="X27" i="7"/>
  <c r="AV27" i="7"/>
  <c r="X26" i="7"/>
  <c r="AV26" i="7"/>
  <c r="Y12" i="7"/>
  <c r="AW12" i="7"/>
  <c r="X29" i="7"/>
  <c r="AV29" i="7"/>
  <c r="AA13" i="7"/>
  <c r="AZ13" i="7" s="1"/>
  <c r="AY13" i="7"/>
  <c r="Y5" i="7"/>
  <c r="AW5" i="7"/>
  <c r="V16" i="7"/>
  <c r="AT16" i="7"/>
  <c r="V24" i="7"/>
  <c r="AT24" i="7"/>
  <c r="X14" i="7"/>
  <c r="AV14" i="7"/>
  <c r="V17" i="7"/>
  <c r="AT17" i="7"/>
  <c r="V15" i="7"/>
  <c r="AT15" i="7"/>
  <c r="V23" i="7"/>
  <c r="AT23" i="7"/>
  <c r="X25" i="7"/>
  <c r="AV25" i="7"/>
  <c r="Y10" i="7"/>
  <c r="AW10" i="7"/>
  <c r="W9" i="7"/>
  <c r="AU9" i="7"/>
  <c r="Y6" i="7"/>
  <c r="AW6" i="7"/>
  <c r="Y11" i="7"/>
  <c r="AW11" i="7"/>
  <c r="V18" i="7"/>
  <c r="AT18" i="7"/>
  <c r="V19" i="7"/>
  <c r="AT19" i="7"/>
  <c r="Y7" i="7"/>
  <c r="AW7" i="7"/>
  <c r="M1" i="4"/>
  <c r="M1" i="5" s="1"/>
  <c r="M1" i="3"/>
  <c r="O1" i="1"/>
  <c r="N1" i="2"/>
  <c r="AL1" i="4"/>
  <c r="AL1" i="5" s="1"/>
  <c r="AL1" i="3"/>
  <c r="AN1" i="1"/>
  <c r="AM1" i="2"/>
  <c r="AM52" i="3" l="1"/>
  <c r="AX45" i="1"/>
  <c r="Z7" i="7"/>
  <c r="AX7" i="7"/>
  <c r="AU18" i="7"/>
  <c r="W18" i="7"/>
  <c r="Z6" i="7"/>
  <c r="AX6" i="7"/>
  <c r="Z10" i="7"/>
  <c r="AX10" i="7"/>
  <c r="AU23" i="7"/>
  <c r="W23" i="7"/>
  <c r="W17" i="7"/>
  <c r="AU17" i="7"/>
  <c r="W24" i="7"/>
  <c r="AU24" i="7"/>
  <c r="Z5" i="7"/>
  <c r="AX5" i="7"/>
  <c r="Y29" i="7"/>
  <c r="AW29" i="7"/>
  <c r="Y26" i="7"/>
  <c r="AW26" i="7"/>
  <c r="AU21" i="7"/>
  <c r="W21" i="7"/>
  <c r="Y28" i="7"/>
  <c r="AW28" i="7"/>
  <c r="W20" i="7"/>
  <c r="AU20" i="7"/>
  <c r="W19" i="7"/>
  <c r="AU19" i="7"/>
  <c r="Z11" i="7"/>
  <c r="AX11" i="7"/>
  <c r="X9" i="7"/>
  <c r="AV9" i="7"/>
  <c r="AW25" i="7"/>
  <c r="Y25" i="7"/>
  <c r="AU15" i="7"/>
  <c r="W15" i="7"/>
  <c r="AW14" i="7"/>
  <c r="Y14" i="7"/>
  <c r="AU16" i="7"/>
  <c r="W16" i="7"/>
  <c r="Z12" i="7"/>
  <c r="AX12" i="7"/>
  <c r="Y27" i="7"/>
  <c r="AW27" i="7"/>
  <c r="X4" i="7"/>
  <c r="AV4" i="7"/>
  <c r="Z8" i="7"/>
  <c r="AX8" i="7"/>
  <c r="AU22" i="7"/>
  <c r="W22" i="7"/>
  <c r="AM1" i="4"/>
  <c r="AM1" i="5" s="1"/>
  <c r="AM1" i="3"/>
  <c r="N1" i="4"/>
  <c r="N1" i="5" s="1"/>
  <c r="N1" i="3"/>
  <c r="P1" i="1"/>
  <c r="O1" i="2"/>
  <c r="AO1" i="1"/>
  <c r="AN1" i="2"/>
  <c r="AN52" i="3" l="1"/>
  <c r="AY45" i="1"/>
  <c r="Y4" i="7"/>
  <c r="AW4" i="7"/>
  <c r="AA12" i="7"/>
  <c r="AZ12" i="7" s="1"/>
  <c r="AY12" i="7"/>
  <c r="AA11" i="7"/>
  <c r="AZ11" i="7" s="1"/>
  <c r="AY11" i="7"/>
  <c r="X20" i="7"/>
  <c r="AV20" i="7"/>
  <c r="Z29" i="7"/>
  <c r="AX29" i="7"/>
  <c r="X24" i="7"/>
  <c r="AV24" i="7"/>
  <c r="AA6" i="7"/>
  <c r="AZ6" i="7" s="1"/>
  <c r="AY6" i="7"/>
  <c r="AA7" i="7"/>
  <c r="AZ7" i="7" s="1"/>
  <c r="AY7" i="7"/>
  <c r="X16" i="7"/>
  <c r="AV16" i="7"/>
  <c r="X15" i="7"/>
  <c r="AV15" i="7"/>
  <c r="X18" i="7"/>
  <c r="AV18" i="7"/>
  <c r="AA8" i="7"/>
  <c r="AZ8" i="7" s="1"/>
  <c r="AY8" i="7"/>
  <c r="Z27" i="7"/>
  <c r="AX27" i="7"/>
  <c r="Y9" i="7"/>
  <c r="AW9" i="7"/>
  <c r="X19" i="7"/>
  <c r="AV19" i="7"/>
  <c r="Z28" i="7"/>
  <c r="AX28" i="7"/>
  <c r="Z26" i="7"/>
  <c r="AX26" i="7"/>
  <c r="AA5" i="7"/>
  <c r="AZ5" i="7" s="1"/>
  <c r="AY5" i="7"/>
  <c r="X17" i="7"/>
  <c r="AV17" i="7"/>
  <c r="AA10" i="7"/>
  <c r="AZ10" i="7" s="1"/>
  <c r="AY10" i="7"/>
  <c r="X22" i="7"/>
  <c r="AV22" i="7"/>
  <c r="Z14" i="7"/>
  <c r="AX14" i="7"/>
  <c r="Z25" i="7"/>
  <c r="AX25" i="7"/>
  <c r="X21" i="7"/>
  <c r="AV21" i="7"/>
  <c r="X23" i="7"/>
  <c r="AV23" i="7"/>
  <c r="Q1" i="1"/>
  <c r="P1" i="2"/>
  <c r="AN1" i="4"/>
  <c r="AN1" i="5" s="1"/>
  <c r="AN1" i="3"/>
  <c r="AP1" i="1"/>
  <c r="AO1" i="2"/>
  <c r="O1" i="4"/>
  <c r="O1" i="5" s="1"/>
  <c r="O1" i="3"/>
  <c r="AO52" i="3" l="1"/>
  <c r="AZ45" i="1"/>
  <c r="Y23" i="7"/>
  <c r="AW23" i="7"/>
  <c r="AA25" i="7"/>
  <c r="AZ25" i="7" s="1"/>
  <c r="AY25" i="7"/>
  <c r="AW22" i="7"/>
  <c r="Y22" i="7"/>
  <c r="AW17" i="7"/>
  <c r="Y17" i="7"/>
  <c r="AA26" i="7"/>
  <c r="AZ26" i="7" s="1"/>
  <c r="AY26" i="7"/>
  <c r="Y19" i="7"/>
  <c r="AW19" i="7"/>
  <c r="AA27" i="7"/>
  <c r="AZ27" i="7" s="1"/>
  <c r="AY27" i="7"/>
  <c r="AW18" i="7"/>
  <c r="Y18" i="7"/>
  <c r="Y16" i="7"/>
  <c r="AW16" i="7"/>
  <c r="AA29" i="7"/>
  <c r="AZ29" i="7" s="1"/>
  <c r="AY29" i="7"/>
  <c r="Z4" i="7"/>
  <c r="AX4" i="7"/>
  <c r="AW21" i="7"/>
  <c r="Y21" i="7"/>
  <c r="AY14" i="7"/>
  <c r="AA14" i="7"/>
  <c r="AZ14" i="7" s="1"/>
  <c r="AA28" i="7"/>
  <c r="AZ28" i="7" s="1"/>
  <c r="AY28" i="7"/>
  <c r="Z9" i="7"/>
  <c r="AX9" i="7"/>
  <c r="AW15" i="7"/>
  <c r="Y15" i="7"/>
  <c r="AW24" i="7"/>
  <c r="Y24" i="7"/>
  <c r="AW20" i="7"/>
  <c r="Y20" i="7"/>
  <c r="AO1" i="4"/>
  <c r="AO1" i="5" s="1"/>
  <c r="AO1" i="3"/>
  <c r="P1" i="4"/>
  <c r="P1" i="5" s="1"/>
  <c r="P1" i="3"/>
  <c r="AQ1" i="1"/>
  <c r="AP1" i="2"/>
  <c r="R1" i="1"/>
  <c r="Q1" i="2"/>
  <c r="AP52" i="3" l="1"/>
  <c r="BA45" i="1"/>
  <c r="AA9" i="7"/>
  <c r="AZ9" i="7" s="1"/>
  <c r="AY9" i="7"/>
  <c r="AA4" i="7"/>
  <c r="AZ4" i="7" s="1"/>
  <c r="AY4" i="7"/>
  <c r="Z16" i="7"/>
  <c r="AX16" i="7"/>
  <c r="Z23" i="7"/>
  <c r="AX23" i="7"/>
  <c r="Z20" i="7"/>
  <c r="AX20" i="7"/>
  <c r="Z15" i="7"/>
  <c r="AX15" i="7"/>
  <c r="Z21" i="7"/>
  <c r="AX21" i="7"/>
  <c r="Z18" i="7"/>
  <c r="AX18" i="7"/>
  <c r="Z17" i="7"/>
  <c r="AX17" i="7"/>
  <c r="Z19" i="7"/>
  <c r="AX19" i="7"/>
  <c r="Z24" i="7"/>
  <c r="AX24" i="7"/>
  <c r="Z22" i="7"/>
  <c r="AX22" i="7"/>
  <c r="S1" i="1"/>
  <c r="R1" i="2"/>
  <c r="Q1" i="4"/>
  <c r="Q1" i="5" s="1"/>
  <c r="Q1" i="3"/>
  <c r="AP1" i="4"/>
  <c r="AP1" i="5" s="1"/>
  <c r="AP1" i="3"/>
  <c r="AR1" i="1"/>
  <c r="AQ1" i="2"/>
  <c r="AQ52" i="3" l="1"/>
  <c r="BB45" i="1"/>
  <c r="AY24" i="7"/>
  <c r="AA24" i="7"/>
  <c r="AZ24" i="7" s="1"/>
  <c r="AY17" i="7"/>
  <c r="AA17" i="7"/>
  <c r="AZ17" i="7" s="1"/>
  <c r="AY21" i="7"/>
  <c r="AA21" i="7"/>
  <c r="AZ21" i="7" s="1"/>
  <c r="AY20" i="7"/>
  <c r="AA20" i="7"/>
  <c r="AZ20" i="7" s="1"/>
  <c r="AY16" i="7"/>
  <c r="AA16" i="7"/>
  <c r="AZ16" i="7" s="1"/>
  <c r="AA22" i="7"/>
  <c r="AZ22" i="7" s="1"/>
  <c r="AY22" i="7"/>
  <c r="AY19" i="7"/>
  <c r="AA19" i="7"/>
  <c r="AZ19" i="7" s="1"/>
  <c r="AY18" i="7"/>
  <c r="AA18" i="7"/>
  <c r="AZ18" i="7" s="1"/>
  <c r="AA15" i="7"/>
  <c r="AZ15" i="7" s="1"/>
  <c r="AY15" i="7"/>
  <c r="AY23" i="7"/>
  <c r="AA23" i="7"/>
  <c r="AZ23" i="7" s="1"/>
  <c r="AQ1" i="4"/>
  <c r="AQ1" i="5" s="1"/>
  <c r="AQ1" i="3"/>
  <c r="AS1" i="1"/>
  <c r="AR1" i="2"/>
  <c r="R1" i="4"/>
  <c r="R1" i="5" s="1"/>
  <c r="R1" i="3"/>
  <c r="T1" i="1"/>
  <c r="S1" i="2"/>
  <c r="AR52" i="3" l="1"/>
  <c r="BC45" i="1"/>
  <c r="S1" i="4"/>
  <c r="S1" i="5" s="1"/>
  <c r="S1" i="3"/>
  <c r="AR1" i="4"/>
  <c r="AR1" i="5" s="1"/>
  <c r="AR1" i="3"/>
  <c r="AT1" i="1"/>
  <c r="AS1" i="2"/>
  <c r="U1" i="1"/>
  <c r="T1" i="2"/>
  <c r="AS52" i="3" l="1"/>
  <c r="BD45" i="1"/>
  <c r="AU1" i="1"/>
  <c r="AT1" i="2"/>
  <c r="T1" i="4"/>
  <c r="T1" i="5" s="1"/>
  <c r="T1" i="3"/>
  <c r="V1" i="1"/>
  <c r="U1" i="2"/>
  <c r="AS1" i="4"/>
  <c r="AS1" i="5" s="1"/>
  <c r="AS1" i="3"/>
  <c r="AT52" i="3" l="1"/>
  <c r="BE45" i="1"/>
  <c r="U1" i="4"/>
  <c r="U1" i="5" s="1"/>
  <c r="U1" i="3"/>
  <c r="AT1" i="4"/>
  <c r="AT1" i="5" s="1"/>
  <c r="AT1" i="3"/>
  <c r="W1" i="1"/>
  <c r="V1" i="2"/>
  <c r="AV1" i="1"/>
  <c r="AU1" i="2"/>
  <c r="AU52" i="3" l="1"/>
  <c r="BF45" i="1"/>
  <c r="AW1" i="1"/>
  <c r="AV1" i="2"/>
  <c r="AU1" i="4"/>
  <c r="AU1" i="5" s="1"/>
  <c r="AU1" i="3"/>
  <c r="V1" i="4"/>
  <c r="V1" i="5" s="1"/>
  <c r="V1" i="3"/>
  <c r="X1" i="1"/>
  <c r="W1" i="2"/>
  <c r="AV52" i="3" l="1"/>
  <c r="BG45" i="1"/>
  <c r="W1" i="4"/>
  <c r="W1" i="5" s="1"/>
  <c r="W1" i="3"/>
  <c r="Y1" i="1"/>
  <c r="X1" i="2"/>
  <c r="AV1" i="4"/>
  <c r="AV1" i="5" s="1"/>
  <c r="AV1" i="3"/>
  <c r="AX1" i="1"/>
  <c r="AW1" i="2"/>
  <c r="AW52" i="3" l="1"/>
  <c r="BH45" i="1"/>
  <c r="Z1" i="1"/>
  <c r="Y1" i="2"/>
  <c r="AW1" i="4"/>
  <c r="AW1" i="5" s="1"/>
  <c r="AW1" i="3"/>
  <c r="X1" i="4"/>
  <c r="X1" i="5" s="1"/>
  <c r="X1" i="3"/>
  <c r="AY1" i="1"/>
  <c r="AX1" i="2"/>
  <c r="AX52" i="3" l="1"/>
  <c r="BI45" i="1"/>
  <c r="AZ1" i="1"/>
  <c r="AZ1" i="2" s="1"/>
  <c r="AY1" i="2"/>
  <c r="AX1" i="4"/>
  <c r="AX1" i="5" s="1"/>
  <c r="AX1" i="3"/>
  <c r="Y1" i="4"/>
  <c r="Y1" i="5" s="1"/>
  <c r="Y1" i="3"/>
  <c r="AA1" i="1"/>
  <c r="AA1" i="2" s="1"/>
  <c r="Z1" i="2"/>
  <c r="AY52" i="3" l="1"/>
  <c r="BJ45" i="1"/>
  <c r="AA1" i="4"/>
  <c r="AA1" i="5" s="1"/>
  <c r="AA1" i="3"/>
  <c r="Z1" i="4"/>
  <c r="Z1" i="5" s="1"/>
  <c r="Z1" i="3"/>
  <c r="AY1" i="4"/>
  <c r="AY1" i="5" s="1"/>
  <c r="AY1" i="3"/>
  <c r="AZ1" i="4"/>
  <c r="AZ1" i="5" s="1"/>
  <c r="AZ1" i="3"/>
  <c r="AZ52" i="3" l="1"/>
  <c r="BK45" i="1"/>
  <c r="BA52" i="3" l="1"/>
  <c r="BL45" i="1"/>
  <c r="BB52" i="3" l="1"/>
  <c r="BM45" i="1"/>
  <c r="BC52" i="3" l="1"/>
  <c r="BN45" i="1"/>
  <c r="BD52" i="3" l="1"/>
  <c r="BO45" i="1"/>
  <c r="BE52" i="3" l="1"/>
  <c r="BP45" i="1"/>
  <c r="BF52" i="3" l="1"/>
  <c r="BQ45" i="1"/>
  <c r="BG52" i="3" l="1"/>
  <c r="BR45" i="1"/>
  <c r="BH52" i="3" l="1"/>
  <c r="BS45" i="1"/>
  <c r="BI52" i="3" l="1"/>
  <c r="BT45" i="1"/>
  <c r="BJ52" i="3" l="1"/>
  <c r="BU45" i="1"/>
  <c r="BK52" i="3" l="1"/>
  <c r="BV45" i="1"/>
  <c r="BL52" i="3" l="1"/>
  <c r="BM52" i="3" l="1"/>
  <c r="BN52" i="3" l="1"/>
</calcChain>
</file>

<file path=xl/sharedStrings.xml><?xml version="1.0" encoding="utf-8"?>
<sst xmlns="http://schemas.openxmlformats.org/spreadsheetml/2006/main" count="355" uniqueCount="77">
  <si>
    <t>userID</t>
  </si>
  <si>
    <t>condition</t>
  </si>
  <si>
    <t>rep_0--amp_0--wav_100</t>
  </si>
  <si>
    <t>rep_0--amp_0--wav_200</t>
  </si>
  <si>
    <t>rep_0--amp_0--wav_400</t>
  </si>
  <si>
    <t>rep_0--amp_0--wav_50</t>
  </si>
  <si>
    <t>rep_0--amp_0--wav_800</t>
  </si>
  <si>
    <t>rep_0--amp_12--wav_100</t>
  </si>
  <si>
    <t>rep_0--amp_12--wav_200</t>
  </si>
  <si>
    <t>rep_0--amp_12--wav_400</t>
  </si>
  <si>
    <t>rep_0--amp_12--wav_50</t>
  </si>
  <si>
    <t>rep_0--amp_12--wav_800</t>
  </si>
  <si>
    <t>rep_0--amp_24--wav_100</t>
  </si>
  <si>
    <t>rep_0--amp_24--wav_200</t>
  </si>
  <si>
    <t>rep_0--amp_24--wav_400</t>
  </si>
  <si>
    <t>rep_0--amp_24--wav_50</t>
  </si>
  <si>
    <t>rep_0--amp_24--wav_800</t>
  </si>
  <si>
    <t>rep_0--amp_6--wav_100</t>
  </si>
  <si>
    <t>rep_0--amp_6--wav_200</t>
  </si>
  <si>
    <t>rep_0--amp_6--wav_400</t>
  </si>
  <si>
    <t>rep_0--amp_6--wav_50</t>
  </si>
  <si>
    <t>rep_0--amp_6--wav_800</t>
  </si>
  <si>
    <t>rep_1--amp_0--wav_100</t>
  </si>
  <si>
    <t>rep_1--amp_0--wav_200</t>
  </si>
  <si>
    <t>rep_1--amp_0--wav_400</t>
  </si>
  <si>
    <t>rep_1--amp_0--wav_50</t>
  </si>
  <si>
    <t>rep_1--amp_0--wav_800</t>
  </si>
  <si>
    <t>rep_1--amp_12--wav_100</t>
  </si>
  <si>
    <t>rep_1--amp_12--wav_200</t>
  </si>
  <si>
    <t>rep_1--amp_12--wav_400</t>
  </si>
  <si>
    <t>rep_1--amp_12--wav_50</t>
  </si>
  <si>
    <t>rep_1--amp_12--wav_800</t>
  </si>
  <si>
    <t>rep_1--amp_24--wav_100</t>
  </si>
  <si>
    <t>rep_1--amp_24--wav_200</t>
  </si>
  <si>
    <t>rep_1--amp_24--wav_400</t>
  </si>
  <si>
    <t>rep_1--amp_24--wav_50</t>
  </si>
  <si>
    <t>rep_1--amp_24--wav_800</t>
  </si>
  <si>
    <t>rep_1--amp_6--wav_100</t>
  </si>
  <si>
    <t>rep_1--amp_6--wav_200</t>
  </si>
  <si>
    <t>rep_1--amp_6--wav_400</t>
  </si>
  <si>
    <t>rep_1--amp_6--wav_50</t>
  </si>
  <si>
    <t>rep_1--amp_6--wav_800</t>
  </si>
  <si>
    <t>Repetition 0</t>
  </si>
  <si>
    <t>Repetition 1</t>
  </si>
  <si>
    <t>Amplitude 0</t>
  </si>
  <si>
    <t>Amplitude 12</t>
  </si>
  <si>
    <t>Amplitude 24</t>
  </si>
  <si>
    <t>Amplitude 6</t>
  </si>
  <si>
    <t>WL 200</t>
  </si>
  <si>
    <t>WL 100</t>
  </si>
  <si>
    <t>WL 400</t>
  </si>
  <si>
    <t>WL 50</t>
  </si>
  <si>
    <t>WL 800</t>
  </si>
  <si>
    <t>Amplitude 48</t>
  </si>
  <si>
    <t>Detection times for detected, undetected targets, as well as target absent trials</t>
  </si>
  <si>
    <t>Detection times for detected targest only</t>
  </si>
  <si>
    <t xml:space="preserve">Annoyance for detected targets </t>
  </si>
  <si>
    <t>!!! Averages for amplitudes 6 - 48 only!!!</t>
  </si>
  <si>
    <t>USER</t>
  </si>
  <si>
    <t>AMPLITUDE</t>
  </si>
  <si>
    <t>FREQUENCY</t>
  </si>
  <si>
    <t>REPETITION</t>
  </si>
  <si>
    <t>STIMULUS</t>
  </si>
  <si>
    <t>1,101+0,15*LN($AE46)-0,123*LN(AF$45)</t>
  </si>
  <si>
    <t>=-0,453+0,15*LN($AE47)+0,147*LN(900-AF$45)</t>
  </si>
  <si>
    <t>EXP(2,979+3,058*LN(AB$79/100)+0,69*LN($AA80/2000))/(1+EXP(2,979+3,058*LN(AB$79/100)+0,69*LN($AA80/2000)))</t>
  </si>
  <si>
    <t>0,533+0,15*LN(AF$45)+0,207*LN(1-($AE46/1000))</t>
  </si>
  <si>
    <t>DETECTION</t>
  </si>
  <si>
    <t>ANNOYANCE</t>
  </si>
  <si>
    <t/>
  </si>
  <si>
    <t>2,713+0,037*AC$61-0,002*$AB62</t>
  </si>
  <si>
    <t>IF(AC48&lt;=$AC$44;1;IF(AND(AC48&gt;$AC$44;AC48&lt;=$AD$44);2;IF(AND(AC48&gt;$AD$44;AC48&lt;=$AE$44);3;IF(AND(AC48&gt;$AE$44;AC48&lt;=$AF$44);4;5))))</t>
  </si>
  <si>
    <t>REACTION_TIME</t>
  </si>
  <si>
    <t>3132,642-851,655*LN(S$52)+2,272*$R53</t>
  </si>
  <si>
    <t>750,59-840,181*LN(S$52)+577,876*LN($R53)</t>
  </si>
  <si>
    <t>1526,103-35,846*S$52+2,207*$R53</t>
  </si>
  <si>
    <t>1317,423+238,143*LN(1/S$52)+9,682*($R53)+2,42*(LN(1/S$52))*($R53)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</si>
</sst>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0" xfId="42"/>
    <xf numFmtId="0" fontId="6" fillId="2" borderId="0" xfId="6"/>
    <xf numFmtId="0" fontId="19" fillId="0" borderId="0" xfId="0" applyFont="1"/>
    <xf numFmtId="0" fontId="0" fillId="0" borderId="0" xfId="0" quotePrefix="1"/>
    <xf numFmtId="0" fontId="20" fillId="0" borderId="0" xfId="0" applyFont="1"/>
    <xf numFmtId="0" fontId="13" fillId="7" borderId="7" xfId="13"/>
    <xf numFmtId="0" fontId="15" fillId="0" borderId="0" xfId="16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target!$C$53:$G$53</c:f>
              <c:numCache>
                <c:formatCode>General</c:formatCode>
                <c:ptCount val="5"/>
                <c:pt idx="0">
                  <c:v>4.545454545454545</c:v>
                </c:pt>
                <c:pt idx="1">
                  <c:v>69.090909090909093</c:v>
                </c:pt>
                <c:pt idx="2">
                  <c:v>90</c:v>
                </c:pt>
                <c:pt idx="3">
                  <c:v>97.27272727272728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81216"/>
        <c:axId val="119113984"/>
      </c:barChart>
      <c:catAx>
        <c:axId val="1342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3984"/>
        <c:crosses val="autoZero"/>
        <c:auto val="1"/>
        <c:lblAlgn val="ctr"/>
        <c:lblOffset val="100"/>
        <c:noMultiLvlLbl val="0"/>
      </c:catAx>
      <c:valAx>
        <c:axId val="11911398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8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Time (ms)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time_cond!$D$46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time_cond!$D$47:$D$51</c:f>
              <c:numCache>
                <c:formatCode>General</c:formatCode>
                <c:ptCount val="5"/>
                <c:pt idx="0">
                  <c:v>4830.666666666667</c:v>
                </c:pt>
                <c:pt idx="1">
                  <c:v>3352.8571428571427</c:v>
                </c:pt>
                <c:pt idx="2">
                  <c:v>2085.4545454545455</c:v>
                </c:pt>
                <c:pt idx="3">
                  <c:v>1882.5454545454545</c:v>
                </c:pt>
                <c:pt idx="4">
                  <c:v>1419.5454545454545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time_cond!$E$46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time_cond!$E$47:$E$51</c:f>
              <c:numCache>
                <c:formatCode>General</c:formatCode>
                <c:ptCount val="5"/>
                <c:pt idx="0">
                  <c:v>3980.0625</c:v>
                </c:pt>
                <c:pt idx="1">
                  <c:v>2580.2222222222222</c:v>
                </c:pt>
                <c:pt idx="2">
                  <c:v>1026.909090909091</c:v>
                </c:pt>
                <c:pt idx="3">
                  <c:v>741</c:v>
                </c:pt>
                <c:pt idx="4">
                  <c:v>804.27272727272725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time_cond!$F$46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time_cond!$F$47:$F$51</c:f>
              <c:numCache>
                <c:formatCode>General</c:formatCode>
                <c:ptCount val="5"/>
                <c:pt idx="0">
                  <c:v>1701.45</c:v>
                </c:pt>
                <c:pt idx="1">
                  <c:v>1168.090909090909</c:v>
                </c:pt>
                <c:pt idx="2">
                  <c:v>671.86363636363637</c:v>
                </c:pt>
                <c:pt idx="3">
                  <c:v>579.86363636363637</c:v>
                </c:pt>
                <c:pt idx="4">
                  <c:v>633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time_cond!$G$46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time_cond!$G$47:$G$51</c:f>
              <c:numCache>
                <c:formatCode>General</c:formatCode>
                <c:ptCount val="5"/>
                <c:pt idx="0">
                  <c:v>836.59090909090912</c:v>
                </c:pt>
                <c:pt idx="1">
                  <c:v>707.13636363636363</c:v>
                </c:pt>
                <c:pt idx="2">
                  <c:v>613.18181818181813</c:v>
                </c:pt>
                <c:pt idx="3">
                  <c:v>618.22727272727275</c:v>
                </c:pt>
                <c:pt idx="4">
                  <c:v>555.13636363636363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1904"/>
        <c:axId val="135652480"/>
      </c:scatterChart>
      <c:valAx>
        <c:axId val="135651904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52480"/>
        <c:crosses val="autoZero"/>
        <c:crossBetween val="midCat"/>
      </c:valAx>
      <c:valAx>
        <c:axId val="135652480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5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target!$A$47:$A$51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target!$I$47:$I$51</c:f>
              <c:numCache>
                <c:formatCode>General</c:formatCode>
                <c:ptCount val="5"/>
                <c:pt idx="0">
                  <c:v>54.545454545454547</c:v>
                </c:pt>
                <c:pt idx="1">
                  <c:v>69.090909090909093</c:v>
                </c:pt>
                <c:pt idx="2">
                  <c:v>78.181818181818173</c:v>
                </c:pt>
                <c:pt idx="3">
                  <c:v>78.181818181818173</c:v>
                </c:pt>
                <c:pt idx="4">
                  <c:v>80.909090909090907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4784"/>
        <c:axId val="135655360"/>
      </c:scatterChart>
      <c:valAx>
        <c:axId val="1356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55360"/>
        <c:crosses val="autoZero"/>
        <c:crossBetween val="midCat"/>
      </c:valAx>
      <c:valAx>
        <c:axId val="1356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5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xVal>
            <c:numRef>
              <c:f>target!$D$46:$G$46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target!$D$53:$G$53</c:f>
              <c:numCache>
                <c:formatCode>General</c:formatCode>
                <c:ptCount val="4"/>
                <c:pt idx="0">
                  <c:v>69.090909090909093</c:v>
                </c:pt>
                <c:pt idx="1">
                  <c:v>90</c:v>
                </c:pt>
                <c:pt idx="2">
                  <c:v>97.27272727272728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7088"/>
        <c:axId val="135657664"/>
      </c:scatterChart>
      <c:valAx>
        <c:axId val="1356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57664"/>
        <c:crosses val="autoZero"/>
        <c:crossBetween val="midCat"/>
      </c:valAx>
      <c:valAx>
        <c:axId val="1356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5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533663513932708E-2"/>
          <c:y val="2.3281770881836548E-2"/>
          <c:w val="0.90397341863643099"/>
          <c:h val="0.94772661707678996"/>
        </c:manualLayout>
      </c:layout>
      <c:surface3DChart>
        <c:wireframe val="0"/>
        <c:ser>
          <c:idx val="0"/>
          <c:order val="0"/>
          <c:tx>
            <c:strRef>
              <c:f>target!$B$47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target!$C$47:$G$47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31.818181818181817</c:v>
                </c:pt>
                <c:pt idx="2">
                  <c:v>50</c:v>
                </c:pt>
                <c:pt idx="3">
                  <c:v>86.36363636363636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target!$B$48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target!$C$48:$G$48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40.909090909090914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target!$B$49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target!$C$49:$G$49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86.36363636363636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target!$B$50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target!$C$50:$G$50</c:f>
              <c:numCache>
                <c:formatCode>General</c:formatCode>
                <c:ptCount val="5"/>
                <c:pt idx="0">
                  <c:v>0</c:v>
                </c:pt>
                <c:pt idx="1">
                  <c:v>90.909090909090907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4"/>
          <c:order val="4"/>
          <c:tx>
            <c:strRef>
              <c:f>target!$B$51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target!$C$51:$G$51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95.454545454545453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bandFmts/>
        <c:axId val="134925824"/>
        <c:axId val="135774208"/>
        <c:axId val="86199424"/>
      </c:surface3DChart>
      <c:catAx>
        <c:axId val="1349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774208"/>
        <c:crosses val="autoZero"/>
        <c:auto val="1"/>
        <c:lblAlgn val="ctr"/>
        <c:lblOffset val="100"/>
        <c:noMultiLvlLbl val="0"/>
      </c:catAx>
      <c:valAx>
        <c:axId val="1357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25824"/>
        <c:crosses val="autoZero"/>
        <c:crossBetween val="midCat"/>
      </c:valAx>
      <c:serAx>
        <c:axId val="861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742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target!$AE$46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target!$AF$46:$CA$46</c:f>
              <c:numCache>
                <c:formatCode>General</c:formatCode>
                <c:ptCount val="48"/>
                <c:pt idx="0">
                  <c:v>4.4881854848297809E-3</c:v>
                </c:pt>
                <c:pt idx="1">
                  <c:v>2.1253508200111685E-2</c:v>
                </c:pt>
                <c:pt idx="2">
                  <c:v>5.1653801776042403E-2</c:v>
                </c:pt>
                <c:pt idx="3">
                  <c:v>9.4687955042477387E-2</c:v>
                </c:pt>
                <c:pt idx="4">
                  <c:v>0.14784508793531759</c:v>
                </c:pt>
                <c:pt idx="5">
                  <c:v>0.20782301269106537</c:v>
                </c:pt>
                <c:pt idx="6">
                  <c:v>0.27121156528413937</c:v>
                </c:pt>
                <c:pt idx="7">
                  <c:v>0.33500477418187802</c:v>
                </c:pt>
                <c:pt idx="8">
                  <c:v>0.39687498777285635</c:v>
                </c:pt>
                <c:pt idx="9">
                  <c:v>0.45523381851233485</c:v>
                </c:pt>
                <c:pt idx="10">
                  <c:v>0.50915347316133797</c:v>
                </c:pt>
                <c:pt idx="11">
                  <c:v>0.55822460112649519</c:v>
                </c:pt>
                <c:pt idx="12">
                  <c:v>0.60240513663341522</c:v>
                </c:pt>
                <c:pt idx="13">
                  <c:v>0.64188926005022595</c:v>
                </c:pt>
                <c:pt idx="14">
                  <c:v>0.67700665007378136</c:v>
                </c:pt>
                <c:pt idx="15">
                  <c:v>0.70815139775269187</c:v>
                </c:pt>
                <c:pt idx="16">
                  <c:v>0.73573534169214871</c:v>
                </c:pt>
                <c:pt idx="17">
                  <c:v>0.76015958958606833</c:v>
                </c:pt>
                <c:pt idx="18">
                  <c:v>0.78179867449910057</c:v>
                </c:pt>
                <c:pt idx="19">
                  <c:v>0.80099301490823138</c:v>
                </c:pt>
                <c:pt idx="20">
                  <c:v>0.81804655549061323</c:v>
                </c:pt>
                <c:pt idx="21">
                  <c:v>0.83322745600462944</c:v>
                </c:pt>
                <c:pt idx="22">
                  <c:v>0.84677043287977838</c:v>
                </c:pt>
                <c:pt idx="23">
                  <c:v>0.85887987511720643</c:v>
                </c:pt>
                <c:pt idx="24">
                  <c:v>0.86973320373496377</c:v>
                </c:pt>
                <c:pt idx="25">
                  <c:v>0.87948417018557368</c:v>
                </c:pt>
                <c:pt idx="26">
                  <c:v>0.88826593211280525</c:v>
                </c:pt>
                <c:pt idx="27">
                  <c:v>0.89619383247879447</c:v>
                </c:pt>
                <c:pt idx="28">
                  <c:v>0.90336785997406255</c:v>
                </c:pt>
                <c:pt idx="29">
                  <c:v>0.90987479785137837</c:v>
                </c:pt>
                <c:pt idx="30">
                  <c:v>0.91579008353022173</c:v>
                </c:pt>
                <c:pt idx="31">
                  <c:v>0.92117940806545262</c:v>
                </c:pt>
                <c:pt idx="32">
                  <c:v>0.92610008638733188</c:v>
                </c:pt>
                <c:pt idx="33">
                  <c:v>0.93060222829656658</c:v>
                </c:pt>
                <c:pt idx="34">
                  <c:v>0.93472973787967317</c:v>
                </c:pt>
                <c:pt idx="35">
                  <c:v>0.93852116609710878</c:v>
                </c:pt>
                <c:pt idx="36">
                  <c:v>0.94201043825072528</c:v>
                </c:pt>
                <c:pt idx="37">
                  <c:v>0.94522747511049332</c:v>
                </c:pt>
                <c:pt idx="38">
                  <c:v>0.94819872379875825</c:v>
                </c:pt>
                <c:pt idx="39">
                  <c:v>0.95094761214432999</c:v>
                </c:pt>
                <c:pt idx="40">
                  <c:v>0.95349493813649555</c:v>
                </c:pt>
                <c:pt idx="41">
                  <c:v>0.95585920431565785</c:v>
                </c:pt>
                <c:pt idx="42">
                  <c:v>0.95805690540660149</c:v>
                </c:pt>
                <c:pt idx="43">
                  <c:v>0.96010277620209805</c:v>
                </c:pt>
                <c:pt idx="44">
                  <c:v>0.96201000560810612</c:v>
                </c:pt>
                <c:pt idx="45">
                  <c:v>0.96379042183845298</c:v>
                </c:pt>
                <c:pt idx="46">
                  <c:v>0.96545465297065713</c:v>
                </c:pt>
                <c:pt idx="47">
                  <c:v>0.96701226642262739</c:v>
                </c:pt>
              </c:numCache>
            </c:numRef>
          </c:val>
        </c:ser>
        <c:ser>
          <c:idx val="1"/>
          <c:order val="1"/>
          <c:tx>
            <c:strRef>
              <c:f>target!$AE$47</c:f>
              <c:strCache>
                <c:ptCount val="1"/>
                <c:pt idx="0">
                  <c:v>775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target!$AF$47:$CA$47</c:f>
              <c:numCache>
                <c:formatCode>General</c:formatCode>
                <c:ptCount val="48"/>
                <c:pt idx="0">
                  <c:v>4.7635178154767817E-3</c:v>
                </c:pt>
                <c:pt idx="1">
                  <c:v>2.2534045971235279E-2</c:v>
                </c:pt>
                <c:pt idx="2">
                  <c:v>5.4663678875469697E-2</c:v>
                </c:pt>
                <c:pt idx="3">
                  <c:v>9.9941177079397522E-2</c:v>
                </c:pt>
                <c:pt idx="4">
                  <c:v>0.1555407453518815</c:v>
                </c:pt>
                <c:pt idx="5">
                  <c:v>0.21784255643398454</c:v>
                </c:pt>
                <c:pt idx="6">
                  <c:v>0.28319467552020283</c:v>
                </c:pt>
                <c:pt idx="7">
                  <c:v>0.34845882275087092</c:v>
                </c:pt>
                <c:pt idx="8">
                  <c:v>0.41127705449902985</c:v>
                </c:pt>
                <c:pt idx="9">
                  <c:v>0.47010296811821434</c:v>
                </c:pt>
                <c:pt idx="10">
                  <c:v>0.52408946794571254</c:v>
                </c:pt>
                <c:pt idx="11">
                  <c:v>0.57291990036910645</c:v>
                </c:pt>
                <c:pt idx="12">
                  <c:v>0.61664007226174811</c:v>
                </c:pt>
                <c:pt idx="13">
                  <c:v>0.65551893779116555</c:v>
                </c:pt>
                <c:pt idx="14">
                  <c:v>0.68994536914730409</c:v>
                </c:pt>
                <c:pt idx="15">
                  <c:v>0.72035783436412704</c:v>
                </c:pt>
                <c:pt idx="16">
                  <c:v>0.74719994189220762</c:v>
                </c:pt>
                <c:pt idx="17">
                  <c:v>0.77089454712830163</c:v>
                </c:pt>
                <c:pt idx="18">
                  <c:v>0.79183032781054452</c:v>
                </c:pt>
                <c:pt idx="19">
                  <c:v>0.81035628004043991</c:v>
                </c:pt>
                <c:pt idx="20">
                  <c:v>0.82678096905954135</c:v>
                </c:pt>
                <c:pt idx="21">
                  <c:v>0.84137444007055506</c:v>
                </c:pt>
                <c:pt idx="22">
                  <c:v>0.85437146041967382</c:v>
                </c:pt>
                <c:pt idx="23">
                  <c:v>0.86597528433561644</c:v>
                </c:pt>
                <c:pt idx="24">
                  <c:v>0.87636147092369565</c:v>
                </c:pt>
                <c:pt idx="25">
                  <c:v>0.88568150083421116</c:v>
                </c:pt>
                <c:pt idx="26">
                  <c:v>0.89406606871590655</c:v>
                </c:pt>
                <c:pt idx="27">
                  <c:v>0.90162800659460496</c:v>
                </c:pt>
                <c:pt idx="28">
                  <c:v>0.90846483750054596</c:v>
                </c:pt>
                <c:pt idx="29">
                  <c:v>0.91466098199566104</c:v>
                </c:pt>
                <c:pt idx="30">
                  <c:v>0.92028965105406246</c:v>
                </c:pt>
                <c:pt idx="31">
                  <c:v>0.92541446226830348</c:v>
                </c:pt>
                <c:pt idx="32">
                  <c:v>0.93009081583208364</c:v>
                </c:pt>
                <c:pt idx="33">
                  <c:v>0.93436706415251003</c:v>
                </c:pt>
                <c:pt idx="34">
                  <c:v>0.93828550543529343</c:v>
                </c:pt>
                <c:pt idx="35">
                  <c:v>0.94188322783062917</c:v>
                </c:pt>
                <c:pt idx="36">
                  <c:v>0.94519282708859287</c:v>
                </c:pt>
                <c:pt idx="37">
                  <c:v>0.94824301733117633</c:v>
                </c:pt>
                <c:pt idx="38">
                  <c:v>0.95105915157753229</c:v>
                </c:pt>
                <c:pt idx="39">
                  <c:v>0.95366366607332964</c:v>
                </c:pt>
                <c:pt idx="40">
                  <c:v>0.95607646025603898</c:v>
                </c:pt>
                <c:pt idx="41">
                  <c:v>0.95831522230178123</c:v>
                </c:pt>
                <c:pt idx="42">
                  <c:v>0.96039570860671486</c:v>
                </c:pt>
                <c:pt idx="43">
                  <c:v>0.96233198421713517</c:v>
                </c:pt>
                <c:pt idx="44">
                  <c:v>0.96413663010033634</c:v>
                </c:pt>
                <c:pt idx="45">
                  <c:v>0.96582092220945814</c:v>
                </c:pt>
                <c:pt idx="46">
                  <c:v>0.9673949865107575</c:v>
                </c:pt>
                <c:pt idx="47">
                  <c:v>0.96886793348592815</c:v>
                </c:pt>
              </c:numCache>
            </c:numRef>
          </c:val>
        </c:ser>
        <c:ser>
          <c:idx val="2"/>
          <c:order val="2"/>
          <c:tx>
            <c:strRef>
              <c:f>target!$AE$48</c:f>
              <c:strCache>
                <c:ptCount val="1"/>
                <c:pt idx="0">
                  <c:v>750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target!$AF$48:$CA$48</c:f>
              <c:numCache>
                <c:formatCode>General</c:formatCode>
                <c:ptCount val="48"/>
                <c:pt idx="0">
                  <c:v>5.0655309206820856E-3</c:v>
                </c:pt>
                <c:pt idx="1">
                  <c:v>2.3935636488505069E-2</c:v>
                </c:pt>
                <c:pt idx="2">
                  <c:v>5.7945225123860258E-2</c:v>
                </c:pt>
                <c:pt idx="3">
                  <c:v>0.10563706937082759</c:v>
                </c:pt>
                <c:pt idx="4">
                  <c:v>0.16382861656725378</c:v>
                </c:pt>
                <c:pt idx="5">
                  <c:v>0.22855165934205585</c:v>
                </c:pt>
                <c:pt idx="6">
                  <c:v>0.2959010686085875</c:v>
                </c:pt>
                <c:pt idx="7">
                  <c:v>0.36261215685456588</c:v>
                </c:pt>
                <c:pt idx="8">
                  <c:v>0.42631240164849477</c:v>
                </c:pt>
                <c:pt idx="9">
                  <c:v>0.48551532145495158</c:v>
                </c:pt>
                <c:pt idx="10">
                  <c:v>0.53946984637537265</c:v>
                </c:pt>
                <c:pt idx="11">
                  <c:v>0.58796287669074421</c:v>
                </c:pt>
                <c:pt idx="12">
                  <c:v>0.63113457147491425</c:v>
                </c:pt>
                <c:pt idx="13">
                  <c:v>0.6693317240545501</c:v>
                </c:pt>
                <c:pt idx="14">
                  <c:v>0.70300316985282407</c:v>
                </c:pt>
                <c:pt idx="15">
                  <c:v>0.73263116908658887</c:v>
                </c:pt>
                <c:pt idx="16">
                  <c:v>0.75868983437889981</c:v>
                </c:pt>
                <c:pt idx="17">
                  <c:v>0.78162225335007329</c:v>
                </c:pt>
                <c:pt idx="18">
                  <c:v>0.80182973249438971</c:v>
                </c:pt>
                <c:pt idx="19">
                  <c:v>0.81966845696572954</c:v>
                </c:pt>
                <c:pt idx="20">
                  <c:v>0.8354504043364388</c:v>
                </c:pt>
                <c:pt idx="21">
                  <c:v>0.8494464878449689</c:v>
                </c:pt>
                <c:pt idx="22">
                  <c:v>0.86189068771523158</c:v>
                </c:pt>
                <c:pt idx="23">
                  <c:v>0.87298444362371996</c:v>
                </c:pt>
                <c:pt idx="24">
                  <c:v>0.88290090736717763</c:v>
                </c:pt>
                <c:pt idx="25">
                  <c:v>0.89178885471200553</c:v>
                </c:pt>
                <c:pt idx="26">
                  <c:v>0.8997761739072424</c:v>
                </c:pt>
                <c:pt idx="27">
                  <c:v>0.90697291565804228</c:v>
                </c:pt>
                <c:pt idx="28">
                  <c:v>0.91347392528105276</c:v>
                </c:pt>
                <c:pt idx="29">
                  <c:v>0.91936109492825346</c:v>
                </c:pt>
                <c:pt idx="30">
                  <c:v>0.92470528006734798</c:v>
                </c:pt>
                <c:pt idx="31">
                  <c:v>0.92956792468785654</c:v>
                </c:pt>
                <c:pt idx="32">
                  <c:v>0.93400243687498552</c:v>
                </c:pt>
                <c:pt idx="33">
                  <c:v>0.93805535216801372</c:v>
                </c:pt>
                <c:pt idx="34">
                  <c:v>0.94176731746823339</c:v>
                </c:pt>
                <c:pt idx="35">
                  <c:v>0.94517392370926401</c:v>
                </c:pt>
                <c:pt idx="36">
                  <c:v>0.9483064113110431</c:v>
                </c:pt>
                <c:pt idx="37">
                  <c:v>0.95119226871605012</c:v>
                </c:pt>
                <c:pt idx="38">
                  <c:v>0.95385574107483373</c:v>
                </c:pt>
                <c:pt idx="39">
                  <c:v>0.95631826338515502</c:v>
                </c:pt>
                <c:pt idx="40">
                  <c:v>0.9585988300511501</c:v>
                </c:pt>
                <c:pt idx="41">
                  <c:v>0.96071431086426906</c:v>
                </c:pt>
                <c:pt idx="42">
                  <c:v>0.96267972176442962</c:v>
                </c:pt>
                <c:pt idx="43">
                  <c:v>0.96450845736941193</c:v>
                </c:pt>
                <c:pt idx="44">
                  <c:v>0.96621249111971774</c:v>
                </c:pt>
                <c:pt idx="45">
                  <c:v>0.96780254793729081</c:v>
                </c:pt>
                <c:pt idx="46">
                  <c:v>0.96928825350747316</c:v>
                </c:pt>
                <c:pt idx="47">
                  <c:v>0.97067826363721066</c:v>
                </c:pt>
              </c:numCache>
            </c:numRef>
          </c:val>
        </c:ser>
        <c:ser>
          <c:idx val="3"/>
          <c:order val="3"/>
          <c:tx>
            <c:strRef>
              <c:f>target!$AE$49</c:f>
              <c:strCache>
                <c:ptCount val="1"/>
                <c:pt idx="0">
                  <c:v>725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target!$AF$49:$CA$49</c:f>
              <c:numCache>
                <c:formatCode>General</c:formatCode>
                <c:ptCount val="48"/>
                <c:pt idx="0">
                  <c:v>5.3978214603449164E-3</c:v>
                </c:pt>
                <c:pt idx="1">
                  <c:v>2.5474081489349761E-2</c:v>
                </c:pt>
                <c:pt idx="2">
                  <c:v>6.1531807518563471E-2</c:v>
                </c:pt>
                <c:pt idx="3">
                  <c:v>0.11182518469620685</c:v>
                </c:pt>
                <c:pt idx="4">
                  <c:v>0.17276704549378091</c:v>
                </c:pt>
                <c:pt idx="5">
                  <c:v>0.24000776821043257</c:v>
                </c:pt>
                <c:pt idx="6">
                  <c:v>0.30937920311148315</c:v>
                </c:pt>
                <c:pt idx="7">
                  <c:v>0.37749978343764334</c:v>
                </c:pt>
                <c:pt idx="8">
                  <c:v>0.44200173236110568</c:v>
                </c:pt>
                <c:pt idx="9">
                  <c:v>0.50147889397834355</c:v>
                </c:pt>
                <c:pt idx="10">
                  <c:v>0.55529270785018492</c:v>
                </c:pt>
                <c:pt idx="11">
                  <c:v>0.60334466418443577</c:v>
                </c:pt>
                <c:pt idx="12">
                  <c:v>0.64587539260316229</c:v>
                </c:pt>
                <c:pt idx="13">
                  <c:v>0.68331202692727389</c:v>
                </c:pt>
                <c:pt idx="14">
                  <c:v>0.71616356782428736</c:v>
                </c:pt>
                <c:pt idx="15">
                  <c:v>0.74495500201406273</c:v>
                </c:pt>
                <c:pt idx="16">
                  <c:v>0.77018931138858904</c:v>
                </c:pt>
                <c:pt idx="17">
                  <c:v>0.79232803515311256</c:v>
                </c:pt>
                <c:pt idx="18">
                  <c:v>0.81178341199313087</c:v>
                </c:pt>
                <c:pt idx="19">
                  <c:v>0.82891731029353777</c:v>
                </c:pt>
                <c:pt idx="20">
                  <c:v>0.84404383957205853</c:v>
                </c:pt>
                <c:pt idx="21">
                  <c:v>0.85743372235412096</c:v>
                </c:pt>
                <c:pt idx="22">
                  <c:v>0.86931929269369612</c:v>
                </c:pt>
                <c:pt idx="23">
                  <c:v>0.87989948788447614</c:v>
                </c:pt>
                <c:pt idx="24">
                  <c:v>0.88934450689734301</c:v>
                </c:pt>
                <c:pt idx="25">
                  <c:v>0.89779999099957886</c:v>
                </c:pt>
                <c:pt idx="26">
                  <c:v>0.90539068552369428</c:v>
                </c:pt>
                <c:pt idx="27">
                  <c:v>0.91222359741111714</c:v>
                </c:pt>
                <c:pt idx="28">
                  <c:v>0.91839069037051202</c:v>
                </c:pt>
                <c:pt idx="29">
                  <c:v>0.92397117031379405</c:v>
                </c:pt>
                <c:pt idx="30">
                  <c:v>0.92903341549653051</c:v>
                </c:pt>
                <c:pt idx="31">
                  <c:v>0.93363660286305872</c:v>
                </c:pt>
                <c:pt idx="32">
                  <c:v>0.93783207702302196</c:v>
                </c:pt>
                <c:pt idx="33">
                  <c:v>0.94166450249839395</c:v>
                </c:pt>
                <c:pt idx="34">
                  <c:v>0.94517283414855802</c:v>
                </c:pt>
                <c:pt idx="35">
                  <c:v>0.94839113538682818</c:v>
                </c:pt>
                <c:pt idx="36">
                  <c:v>0.95134926910364859</c:v>
                </c:pt>
                <c:pt idx="37">
                  <c:v>0.95407348214552323</c:v>
                </c:pt>
                <c:pt idx="38">
                  <c:v>0.95658690073656039</c:v>
                </c:pt>
                <c:pt idx="39">
                  <c:v>0.95890995131369128</c:v>
                </c:pt>
                <c:pt idx="40">
                  <c:v>0.96106071880883615</c:v>
                </c:pt>
                <c:pt idx="41">
                  <c:v>0.96305525238302803</c:v>
                </c:pt>
                <c:pt idx="42">
                  <c:v>0.96490782693513877</c:v>
                </c:pt>
                <c:pt idx="43">
                  <c:v>0.96663116731487164</c:v>
                </c:pt>
                <c:pt idx="44">
                  <c:v>0.96823664101725349</c:v>
                </c:pt>
                <c:pt idx="45">
                  <c:v>0.96973442418252953</c:v>
                </c:pt>
                <c:pt idx="46">
                  <c:v>0.97113364493636201</c:v>
                </c:pt>
                <c:pt idx="47">
                  <c:v>0.97244250745167904</c:v>
                </c:pt>
              </c:numCache>
            </c:numRef>
          </c:val>
        </c:ser>
        <c:ser>
          <c:idx val="4"/>
          <c:order val="4"/>
          <c:tx>
            <c:strRef>
              <c:f>target!$AE$50</c:f>
              <c:strCache>
                <c:ptCount val="1"/>
                <c:pt idx="0">
                  <c:v>700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target!$AF$50:$CA$50</c:f>
              <c:numCache>
                <c:formatCode>General</c:formatCode>
                <c:ptCount val="48"/>
                <c:pt idx="0">
                  <c:v>5.7646165133823698E-3</c:v>
                </c:pt>
                <c:pt idx="1">
                  <c:v>2.7167842731093895E-2</c:v>
                </c:pt>
                <c:pt idx="2">
                  <c:v>6.5461986993033947E-2</c:v>
                </c:pt>
                <c:pt idx="3">
                  <c:v>0.11856188441791232</c:v>
                </c:pt>
                <c:pt idx="4">
                  <c:v>0.18242102472424646</c:v>
                </c:pt>
                <c:pt idx="5">
                  <c:v>0.25227323175597621</c:v>
                </c:pt>
                <c:pt idx="6">
                  <c:v>0.32367996283647044</c:v>
                </c:pt>
                <c:pt idx="7">
                  <c:v>0.39315679735347581</c:v>
                </c:pt>
                <c:pt idx="8">
                  <c:v>0.45836413679481713</c:v>
                </c:pt>
                <c:pt idx="9">
                  <c:v>0.51799912900018563</c:v>
                </c:pt>
                <c:pt idx="10">
                  <c:v>0.57155323343176567</c:v>
                </c:pt>
                <c:pt idx="11">
                  <c:v>0.61905354177465843</c:v>
                </c:pt>
                <c:pt idx="12">
                  <c:v>0.66084672631964914</c:v>
                </c:pt>
                <c:pt idx="13">
                  <c:v>0.69744206559634847</c:v>
                </c:pt>
                <c:pt idx="14">
                  <c:v>0.72940827829684052</c:v>
                </c:pt>
                <c:pt idx="15">
                  <c:v>0.75731148847536178</c:v>
                </c:pt>
                <c:pt idx="16">
                  <c:v>0.78168152564057547</c:v>
                </c:pt>
                <c:pt idx="17">
                  <c:v>0.80299633160054251</c:v>
                </c:pt>
                <c:pt idx="18">
                  <c:v>0.82167720401350441</c:v>
                </c:pt>
                <c:pt idx="19">
                  <c:v>0.83809007832513271</c:v>
                </c:pt>
                <c:pt idx="20">
                  <c:v>0.85254985095140412</c:v>
                </c:pt>
                <c:pt idx="21">
                  <c:v>0.86532596057638878</c:v>
                </c:pt>
                <c:pt idx="22">
                  <c:v>0.87664822101668782</c:v>
                </c:pt>
                <c:pt idx="23">
                  <c:v>0.8867123762299769</c:v>
                </c:pt>
                <c:pt idx="24">
                  <c:v>0.8956851306663981</c:v>
                </c:pt>
                <c:pt idx="25">
                  <c:v>0.90370856904499341</c:v>
                </c:pt>
                <c:pt idx="26">
                  <c:v>0.91090396656004358</c:v>
                </c:pt>
                <c:pt idx="27">
                  <c:v>0.91737503374244778</c:v>
                </c:pt>
                <c:pt idx="28">
                  <c:v>0.92321065837960536</c:v>
                </c:pt>
                <c:pt idx="29">
                  <c:v>0.9284872112892899</c:v>
                </c:pt>
                <c:pt idx="30">
                  <c:v>0.93327047999397661</c:v>
                </c:pt>
                <c:pt idx="31">
                  <c:v>0.93761728828170654</c:v>
                </c:pt>
                <c:pt idx="32">
                  <c:v>0.94157685240658207</c:v>
                </c:pt>
                <c:pt idx="33">
                  <c:v>0.94519191741638586</c:v>
                </c:pt>
                <c:pt idx="34">
                  <c:v>0.9484997103580024</c:v>
                </c:pt>
                <c:pt idx="35">
                  <c:v>0.95153274113780206</c:v>
                </c:pt>
                <c:pt idx="36">
                  <c:v>0.95431947666040895</c:v>
                </c:pt>
                <c:pt idx="37">
                  <c:v>0.95688490950048555</c:v>
                </c:pt>
                <c:pt idx="38">
                  <c:v>0.95925103870156814</c:v>
                </c:pt>
                <c:pt idx="39">
                  <c:v>0.96143727725233785</c:v>
                </c:pt>
                <c:pt idx="40">
                  <c:v>0.96346079827269793</c:v>
                </c:pt>
                <c:pt idx="41">
                  <c:v>0.96533682986541036</c:v>
                </c:pt>
                <c:pt idx="42">
                  <c:v>0.96707890687942055</c:v>
                </c:pt>
                <c:pt idx="43">
                  <c:v>0.96869908642459435</c:v>
                </c:pt>
                <c:pt idx="44">
                  <c:v>0.97020813282058049</c:v>
                </c:pt>
                <c:pt idx="45">
                  <c:v>0.97161567671014104</c:v>
                </c:pt>
                <c:pt idx="46">
                  <c:v>0.97293035228253988</c:v>
                </c:pt>
                <c:pt idx="47">
                  <c:v>0.97415991590509565</c:v>
                </c:pt>
              </c:numCache>
            </c:numRef>
          </c:val>
        </c:ser>
        <c:ser>
          <c:idx val="5"/>
          <c:order val="5"/>
          <c:tx>
            <c:strRef>
              <c:f>target!$AE$51</c:f>
              <c:strCache>
                <c:ptCount val="1"/>
                <c:pt idx="0">
                  <c:v>675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target!$AF$51:$CA$51</c:f>
              <c:numCache>
                <c:formatCode>General</c:formatCode>
                <c:ptCount val="48"/>
                <c:pt idx="0">
                  <c:v>6.1709113843805598E-3</c:v>
                </c:pt>
                <c:pt idx="1">
                  <c:v>2.9038595239130525E-2</c:v>
                </c:pt>
                <c:pt idx="2">
                  <c:v>6.9780496091668934E-2</c:v>
                </c:pt>
                <c:pt idx="3">
                  <c:v>0.12591141760112842</c:v>
                </c:pt>
                <c:pt idx="4">
                  <c:v>0.19286296916737863</c:v>
                </c:pt>
                <c:pt idx="5">
                  <c:v>0.2654155540546505</c:v>
                </c:pt>
                <c:pt idx="6">
                  <c:v>0.33885643416267852</c:v>
                </c:pt>
                <c:pt idx="7">
                  <c:v>0.40961787276551193</c:v>
                </c:pt>
                <c:pt idx="8">
                  <c:v>0.47541649607429465</c:v>
                </c:pt>
                <c:pt idx="9">
                  <c:v>0.5350783483337288</c:v>
                </c:pt>
                <c:pt idx="10">
                  <c:v>0.58824324482641355</c:v>
                </c:pt>
                <c:pt idx="11">
                  <c:v>0.63507461134199861</c:v>
                </c:pt>
                <c:pt idx="12">
                  <c:v>0.67602997772090401</c:v>
                </c:pt>
                <c:pt idx="13">
                  <c:v>0.71170173262519043</c:v>
                </c:pt>
                <c:pt idx="14">
                  <c:v>0.74271713548086571</c:v>
                </c:pt>
                <c:pt idx="15">
                  <c:v>0.76968129669171881</c:v>
                </c:pt>
                <c:pt idx="16">
                  <c:v>0.79314847236655261</c:v>
                </c:pt>
                <c:pt idx="17">
                  <c:v>0.81361069065867453</c:v>
                </c:pt>
                <c:pt idx="18">
                  <c:v>0.83149626557777867</c:v>
                </c:pt>
                <c:pt idx="19">
                  <c:v>0.84717348233273881</c:v>
                </c:pt>
                <c:pt idx="20">
                  <c:v>0.8609566235963978</c:v>
                </c:pt>
                <c:pt idx="21">
                  <c:v>0.87311272469891266</c:v>
                </c:pt>
                <c:pt idx="22">
                  <c:v>0.88386819678028583</c:v>
                </c:pt>
                <c:pt idx="23">
                  <c:v>0.89341490172257032</c:v>
                </c:pt>
                <c:pt idx="24">
                  <c:v>0.90191551577147222</c:v>
                </c:pt>
                <c:pt idx="25">
                  <c:v>0.90950815585547895</c:v>
                </c:pt>
                <c:pt idx="26">
                  <c:v>0.91631031158772713</c:v>
                </c:pt>
                <c:pt idx="27">
                  <c:v>0.92242215613003331</c:v>
                </c:pt>
                <c:pt idx="28">
                  <c:v>0.92792931805229495</c:v>
                </c:pt>
                <c:pt idx="29">
                  <c:v>0.93290519428765817</c:v>
                </c:pt>
                <c:pt idx="30">
                  <c:v>0.93741287711224663</c:v>
                </c:pt>
                <c:pt idx="31">
                  <c:v>0.94150675900032799</c:v>
                </c:pt>
                <c:pt idx="32">
                  <c:v>0.94523386992879976</c:v>
                </c:pt>
                <c:pt idx="33">
                  <c:v>0.94863499306385979</c:v>
                </c:pt>
                <c:pt idx="34">
                  <c:v>0.95174559710676521</c:v>
                </c:pt>
                <c:pt idx="35">
                  <c:v>0.95459661699269649</c:v>
                </c:pt>
                <c:pt idx="36">
                  <c:v>0.95721510908307705</c:v>
                </c:pt>
                <c:pt idx="37">
                  <c:v>0.95962480236395997</c:v>
                </c:pt>
                <c:pt idx="38">
                  <c:v>0.96184656333799345</c:v>
                </c:pt>
                <c:pt idx="39">
                  <c:v>0.96389878915221938</c:v>
                </c:pt>
                <c:pt idx="40">
                  <c:v>0.96579774092591331</c:v>
                </c:pt>
                <c:pt idx="41">
                  <c:v>0.96755782713319372</c:v>
                </c:pt>
                <c:pt idx="42">
                  <c:v>0.96919184517016266</c:v>
                </c:pt>
                <c:pt idx="43">
                  <c:v>0.97071118782563037</c:v>
                </c:pt>
                <c:pt idx="44">
                  <c:v>0.97212602021990391</c:v>
                </c:pt>
                <c:pt idx="45">
                  <c:v>0.97344543183009169</c:v>
                </c:pt>
                <c:pt idx="46">
                  <c:v>0.97467756744401557</c:v>
                </c:pt>
                <c:pt idx="47">
                  <c:v>0.97582974024660518</c:v>
                </c:pt>
              </c:numCache>
            </c:numRef>
          </c:val>
        </c:ser>
        <c:ser>
          <c:idx val="6"/>
          <c:order val="6"/>
          <c:tx>
            <c:strRef>
              <c:f>target!$AE$52</c:f>
              <c:strCache>
                <c:ptCount val="1"/>
                <c:pt idx="0">
                  <c:v>650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target!$AF$52:$CA$52</c:f>
              <c:numCache>
                <c:formatCode>General</c:formatCode>
                <c:ptCount val="48"/>
                <c:pt idx="0">
                  <c:v>6.6226439362115598E-3</c:v>
                </c:pt>
                <c:pt idx="1">
                  <c:v>3.1111918584283485E-2</c:v>
                </c:pt>
                <c:pt idx="2">
                  <c:v>7.453943131084606E-2</c:v>
                </c:pt>
                <c:pt idx="3">
                  <c:v>0.13394718417298435</c:v>
                </c:pt>
                <c:pt idx="4">
                  <c:v>0.20417355336069914</c:v>
                </c:pt>
                <c:pt idx="5">
                  <c:v>0.27950758550845267</c:v>
                </c:pt>
                <c:pt idx="6">
                  <c:v>0.35496355115689249</c:v>
                </c:pt>
                <c:pt idx="7">
                  <c:v>0.42691661534368985</c:v>
                </c:pt>
                <c:pt idx="8">
                  <c:v>0.49317277677412646</c:v>
                </c:pt>
                <c:pt idx="9">
                  <c:v>0.55271513265744543</c:v>
                </c:pt>
                <c:pt idx="10">
                  <c:v>0.60535072626549891</c:v>
                </c:pt>
                <c:pt idx="11">
                  <c:v>0.6513894612974277</c:v>
                </c:pt>
                <c:pt idx="12">
                  <c:v>0.69140354687484318</c:v>
                </c:pt>
                <c:pt idx="13">
                  <c:v>0.72606846102196754</c:v>
                </c:pt>
                <c:pt idx="14">
                  <c:v>0.75606801901813658</c:v>
                </c:pt>
                <c:pt idx="15">
                  <c:v>0.78204357267242675</c:v>
                </c:pt>
                <c:pt idx="16">
                  <c:v>0.80457097777156894</c:v>
                </c:pt>
                <c:pt idx="17">
                  <c:v>0.82415377124800604</c:v>
                </c:pt>
                <c:pt idx="18">
                  <c:v>0.84122508226551507</c:v>
                </c:pt>
                <c:pt idx="19">
                  <c:v>0.85615373904828651</c:v>
                </c:pt>
                <c:pt idx="20">
                  <c:v>0.86925196497375778</c:v>
                </c:pt>
                <c:pt idx="21">
                  <c:v>0.88078325514532807</c:v>
                </c:pt>
                <c:pt idx="22">
                  <c:v>0.89096973449880146</c:v>
                </c:pt>
                <c:pt idx="23">
                  <c:v>0.89999870203130083</c:v>
                </c:pt>
                <c:pt idx="24">
                  <c:v>0.90802828451942563</c:v>
                </c:pt>
                <c:pt idx="25">
                  <c:v>0.91519223402555716</c:v>
                </c:pt>
                <c:pt idx="26">
                  <c:v>0.92160395346012725</c:v>
                </c:pt>
                <c:pt idx="27">
                  <c:v>0.92735985126099951</c:v>
                </c:pt>
                <c:pt idx="28">
                  <c:v>0.93254212594071029</c:v>
                </c:pt>
                <c:pt idx="29">
                  <c:v>0.93722107290116563</c:v>
                </c:pt>
                <c:pt idx="30">
                  <c:v>0.94145699447715681</c:v>
                </c:pt>
                <c:pt idx="31">
                  <c:v>0.94530178223376249</c:v>
                </c:pt>
                <c:pt idx="32">
                  <c:v>0.94880022936434205</c:v>
                </c:pt>
                <c:pt idx="33">
                  <c:v>0.9519911211392198</c:v>
                </c:pt>
                <c:pt idx="34">
                  <c:v>0.95490814287696157</c:v>
                </c:pt>
                <c:pt idx="35">
                  <c:v>0.9575806377945113</c:v>
                </c:pt>
                <c:pt idx="36">
                  <c:v>0.96003424119852288</c:v>
                </c:pt>
                <c:pt idx="37">
                  <c:v>0.96229141263954932</c:v>
                </c:pt>
                <c:pt idx="38">
                  <c:v>0.96437188369641968</c:v>
                </c:pt>
                <c:pt idx="39">
                  <c:v>0.96629303583820736</c:v>
                </c:pt>
                <c:pt idx="40">
                  <c:v>0.96807022019362909</c:v>
                </c:pt>
                <c:pt idx="41">
                  <c:v>0.96971702893099676</c:v>
                </c:pt>
                <c:pt idx="42">
                  <c:v>0.97124552622342486</c:v>
                </c:pt>
                <c:pt idx="43">
                  <c:v>0.97266644536803692</c:v>
                </c:pt>
                <c:pt idx="44">
                  <c:v>0.97398935748268689</c:v>
                </c:pt>
                <c:pt idx="45">
                  <c:v>0.97522281626928786</c:v>
                </c:pt>
                <c:pt idx="46">
                  <c:v>0.97637448256891368</c:v>
                </c:pt>
                <c:pt idx="47">
                  <c:v>0.9774512318079609</c:v>
                </c:pt>
              </c:numCache>
            </c:numRef>
          </c:val>
        </c:ser>
        <c:ser>
          <c:idx val="7"/>
          <c:order val="7"/>
          <c:tx>
            <c:strRef>
              <c:f>target!$AE$53</c:f>
              <c:strCache>
                <c:ptCount val="1"/>
                <c:pt idx="0">
                  <c:v>625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target!$AF$53:$CA$53</c:f>
              <c:numCache>
                <c:formatCode>General</c:formatCode>
                <c:ptCount val="48"/>
                <c:pt idx="0">
                  <c:v>7.1269169539576981E-3</c:v>
                </c:pt>
                <c:pt idx="1">
                  <c:v>3.3418166600437171E-2</c:v>
                </c:pt>
                <c:pt idx="2">
                  <c:v>7.9799713311928075E-2</c:v>
                </c:pt>
                <c:pt idx="3">
                  <c:v>0.14275321178326605</c:v>
                </c:pt>
                <c:pt idx="4">
                  <c:v>0.21644260206036092</c:v>
                </c:pt>
                <c:pt idx="5">
                  <c:v>0.29462761504863472</c:v>
                </c:pt>
                <c:pt idx="6">
                  <c:v>0.37205756997237255</c:v>
                </c:pt>
                <c:pt idx="7">
                  <c:v>0.44508474860175368</c:v>
                </c:pt>
                <c:pt idx="8">
                  <c:v>0.51164320310378852</c:v>
                </c:pt>
                <c:pt idx="9">
                  <c:v>0.57090362849850795</c:v>
                </c:pt>
                <c:pt idx="10">
                  <c:v>0.62285931113229931</c:v>
                </c:pt>
                <c:pt idx="11">
                  <c:v>0.66797581909707615</c:v>
                </c:pt>
                <c:pt idx="12">
                  <c:v>0.70694261127128422</c:v>
                </c:pt>
                <c:pt idx="13">
                  <c:v>0.74051709884683903</c:v>
                </c:pt>
                <c:pt idx="14">
                  <c:v>0.76943678948881211</c:v>
                </c:pt>
                <c:pt idx="15">
                  <c:v>0.79437591366159555</c:v>
                </c:pt>
                <c:pt idx="16">
                  <c:v>0.81592869475402763</c:v>
                </c:pt>
                <c:pt idx="17">
                  <c:v>0.83460735109712325</c:v>
                </c:pt>
                <c:pt idx="18">
                  <c:v>0.8508474819210724</c:v>
                </c:pt>
                <c:pt idx="19">
                  <c:v>0.86501657649945873</c:v>
                </c:pt>
                <c:pt idx="20">
                  <c:v>0.87742332076196972</c:v>
                </c:pt>
                <c:pt idx="21">
                  <c:v>0.88832652537930312</c:v>
                </c:pt>
                <c:pt idx="22">
                  <c:v>0.89794315234944133</c:v>
                </c:pt>
                <c:pt idx="23">
                  <c:v>0.90645527096660639</c:v>
                </c:pt>
                <c:pt idx="24">
                  <c:v>0.9140159542884162</c:v>
                </c:pt>
                <c:pt idx="25">
                  <c:v>0.92075421005640645</c:v>
                </c:pt>
                <c:pt idx="26">
                  <c:v>0.92677907026003203</c:v>
                </c:pt>
                <c:pt idx="27">
                  <c:v>0.9321829667860696</c:v>
                </c:pt>
                <c:pt idx="28">
                  <c:v>0.9370445111378588</c:v>
                </c:pt>
                <c:pt idx="29">
                  <c:v>0.94143078174813222</c:v>
                </c:pt>
                <c:pt idx="30">
                  <c:v>0.94539920692584622</c:v>
                </c:pt>
                <c:pt idx="31">
                  <c:v>0.94899911688335403</c:v>
                </c:pt>
                <c:pt idx="32">
                  <c:v>0.9522730253790489</c:v>
                </c:pt>
                <c:pt idx="33">
                  <c:v>0.95525769049414311</c:v>
                </c:pt>
                <c:pt idx="34">
                  <c:v>0.9579849948684217</c:v>
                </c:pt>
                <c:pt idx="35">
                  <c:v>0.96048267815379418</c:v>
                </c:pt>
                <c:pt idx="36">
                  <c:v>0.96277494827327292</c:v>
                </c:pt>
                <c:pt idx="37">
                  <c:v>0.96488299306727243</c:v>
                </c:pt>
                <c:pt idx="38">
                  <c:v>0.96682540986179477</c:v>
                </c:pt>
                <c:pt idx="39">
                  <c:v>0.96861856722583461</c:v>
                </c:pt>
                <c:pt idx="40">
                  <c:v>0.9702769105489073</c:v>
                </c:pt>
                <c:pt idx="41">
                  <c:v>0.97181322094123435</c:v>
                </c:pt>
                <c:pt idx="42">
                  <c:v>0.97323883523901256</c:v>
                </c:pt>
                <c:pt idx="43">
                  <c:v>0.97456383350488485</c:v>
                </c:pt>
                <c:pt idx="44">
                  <c:v>0.97579719928458142</c:v>
                </c:pt>
                <c:pt idx="45">
                  <c:v>0.9769469569629966</c:v>
                </c:pt>
                <c:pt idx="46">
                  <c:v>0.97802028981534483</c:v>
                </c:pt>
                <c:pt idx="47">
                  <c:v>0.97902364173847078</c:v>
                </c:pt>
              </c:numCache>
            </c:numRef>
          </c:val>
        </c:ser>
        <c:ser>
          <c:idx val="8"/>
          <c:order val="8"/>
          <c:tx>
            <c:strRef>
              <c:f>target!$AE$54</c:f>
              <c:strCache>
                <c:ptCount val="1"/>
                <c:pt idx="0">
                  <c:v>600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target!$AF$54:$CA$54</c:f>
              <c:numCache>
                <c:formatCode>General</c:formatCode>
                <c:ptCount val="48"/>
                <c:pt idx="0">
                  <c:v>7.6922842886474304E-3</c:v>
                </c:pt>
                <c:pt idx="1">
                  <c:v>3.5993569597620283E-2</c:v>
                </c:pt>
                <c:pt idx="2">
                  <c:v>8.5632882549120132E-2</c:v>
                </c:pt>
                <c:pt idx="3">
                  <c:v>0.15242587846802766</c:v>
                </c:pt>
                <c:pt idx="4">
                  <c:v>0.22977001379132886</c:v>
                </c:pt>
                <c:pt idx="5">
                  <c:v>0.31085931429137115</c:v>
                </c:pt>
                <c:pt idx="6">
                  <c:v>0.39019532536194551</c:v>
                </c:pt>
                <c:pt idx="7">
                  <c:v>0.46415110464589654</c:v>
                </c:pt>
                <c:pt idx="8">
                  <c:v>0.53083329436679327</c:v>
                </c:pt>
                <c:pt idx="9">
                  <c:v>0.58963278036557509</c:v>
                </c:pt>
                <c:pt idx="10">
                  <c:v>0.64074773677303865</c:v>
                </c:pt>
                <c:pt idx="11">
                  <c:v>0.68480719732010553</c:v>
                </c:pt>
                <c:pt idx="12">
                  <c:v>0.72261891428618508</c:v>
                </c:pt>
                <c:pt idx="13">
                  <c:v>0.75501979445509504</c:v>
                </c:pt>
                <c:pt idx="14">
                  <c:v>0.78279723509017674</c:v>
                </c:pt>
                <c:pt idx="15">
                  <c:v>0.80665435149432907</c:v>
                </c:pt>
                <c:pt idx="16">
                  <c:v>0.82720010670595689</c:v>
                </c:pt>
                <c:pt idx="17">
                  <c:v>0.84495234086575033</c:v>
                </c:pt>
                <c:pt idx="18">
                  <c:v>0.86034665306877034</c:v>
                </c:pt>
                <c:pt idx="19">
                  <c:v>0.8737472532983569</c:v>
                </c:pt>
                <c:pt idx="20">
                  <c:v>0.88545779320252216</c:v>
                </c:pt>
                <c:pt idx="21">
                  <c:v>0.89573125846408674</c:v>
                </c:pt>
                <c:pt idx="22">
                  <c:v>0.90477858663449073</c:v>
                </c:pt>
                <c:pt idx="23">
                  <c:v>0.91277597083901107</c:v>
                </c:pt>
                <c:pt idx="24">
                  <c:v>0.91987094792836477</c:v>
                </c:pt>
                <c:pt idx="25">
                  <c:v>0.92618742300905155</c:v>
                </c:pt>
                <c:pt idx="26">
                  <c:v>0.93182979243438957</c:v>
                </c:pt>
                <c:pt idx="27">
                  <c:v>0.93688631715738857</c:v>
                </c:pt>
                <c:pt idx="28">
                  <c:v>0.9414318800206174</c:v>
                </c:pt>
                <c:pt idx="29">
                  <c:v>0.94553024029915544</c:v>
                </c:pt>
                <c:pt idx="30">
                  <c:v>0.94923587956969335</c:v>
                </c:pt>
                <c:pt idx="31">
                  <c:v>0.9525955159669075</c:v>
                </c:pt>
                <c:pt idx="32">
                  <c:v>0.95564934943656044</c:v>
                </c:pt>
                <c:pt idx="33">
                  <c:v>0.95843208860847851</c:v>
                </c:pt>
                <c:pt idx="34">
                  <c:v>0.96097380011805378</c:v>
                </c:pt>
                <c:pt idx="35">
                  <c:v>0.96330061327565852</c:v>
                </c:pt>
                <c:pt idx="36">
                  <c:v>0.9654353066004927</c:v>
                </c:pt>
                <c:pt idx="37">
                  <c:v>0.96739779761376954</c:v>
                </c:pt>
                <c:pt idx="38">
                  <c:v>0.96920555318261081</c:v>
                </c:pt>
                <c:pt idx="39">
                  <c:v>0.9708739344189925</c:v>
                </c:pt>
                <c:pt idx="40">
                  <c:v>0.97241648750335741</c:v>
                </c:pt>
                <c:pt idx="41">
                  <c:v>0.97384518968787015</c:v>
                </c:pt>
                <c:pt idx="42">
                  <c:v>0.9751706580340429</c:v>
                </c:pt>
                <c:pt idx="43">
                  <c:v>0.97640232706944607</c:v>
                </c:pt>
                <c:pt idx="44">
                  <c:v>0.9775486004416658</c:v>
                </c:pt>
                <c:pt idx="45">
                  <c:v>0.97861698075158854</c:v>
                </c:pt>
                <c:pt idx="46">
                  <c:v>0.97961418102048337</c:v>
                </c:pt>
                <c:pt idx="47">
                  <c:v>0.9805462206528881</c:v>
                </c:pt>
              </c:numCache>
            </c:numRef>
          </c:val>
        </c:ser>
        <c:ser>
          <c:idx val="9"/>
          <c:order val="9"/>
          <c:tx>
            <c:strRef>
              <c:f>target!$AE$55</c:f>
              <c:strCache>
                <c:ptCount val="1"/>
                <c:pt idx="0">
                  <c:v>575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target!$AF$55:$CA$55</c:f>
              <c:numCache>
                <c:formatCode>General</c:formatCode>
                <c:ptCount val="48"/>
                <c:pt idx="0">
                  <c:v>8.3291225839674556E-3</c:v>
                </c:pt>
                <c:pt idx="1">
                  <c:v>3.8881642004255541E-2</c:v>
                </c:pt>
                <c:pt idx="2">
                  <c:v>9.2123316151523221E-2</c:v>
                </c:pt>
                <c:pt idx="3">
                  <c:v>0.16307591404836588</c:v>
                </c:pt>
                <c:pt idx="4">
                  <c:v>0.24426668219430298</c:v>
                </c:pt>
                <c:pt idx="5">
                  <c:v>0.32829146753552629</c:v>
                </c:pt>
                <c:pt idx="6">
                  <c:v>0.40943321225474372</c:v>
                </c:pt>
                <c:pt idx="7">
                  <c:v>0.48414038696475775</c:v>
                </c:pt>
                <c:pt idx="8">
                  <c:v>0.55074275651946181</c:v>
                </c:pt>
                <c:pt idx="9">
                  <c:v>0.60888548884116456</c:v>
                </c:pt>
                <c:pt idx="10">
                  <c:v>0.65898927287296316</c:v>
                </c:pt>
                <c:pt idx="11">
                  <c:v>0.70185253920636947</c:v>
                </c:pt>
                <c:pt idx="12">
                  <c:v>0.73840056447827163</c:v>
                </c:pt>
                <c:pt idx="13">
                  <c:v>0.76954589580908639</c:v>
                </c:pt>
                <c:pt idx="14">
                  <c:v>0.79612103173354853</c:v>
                </c:pt>
                <c:pt idx="15">
                  <c:v>0.81885334724030068</c:v>
                </c:pt>
                <c:pt idx="16">
                  <c:v>0.83836254018793088</c:v>
                </c:pt>
                <c:pt idx="17">
                  <c:v>0.85516880496036141</c:v>
                </c:pt>
                <c:pt idx="18">
                  <c:v>0.86970516823306909</c:v>
                </c:pt>
                <c:pt idx="19">
                  <c:v>0.88233058144758392</c:v>
                </c:pt>
                <c:pt idx="20">
                  <c:v>0.89334216192576366</c:v>
                </c:pt>
                <c:pt idx="21">
                  <c:v>0.90298594532909637</c:v>
                </c:pt>
                <c:pt idx="22">
                  <c:v>0.9114660073933698</c:v>
                </c:pt>
                <c:pt idx="23">
                  <c:v>0.91895204556728627</c:v>
                </c:pt>
                <c:pt idx="24">
                  <c:v>0.92558560462540895</c:v>
                </c:pt>
                <c:pt idx="25">
                  <c:v>0.93148515341944749</c:v>
                </c:pt>
                <c:pt idx="26">
                  <c:v>0.93675021004897019</c:v>
                </c:pt>
                <c:pt idx="27">
                  <c:v>0.94146468948741113</c:v>
                </c:pt>
                <c:pt idx="28">
                  <c:v>0.94569962094581228</c:v>
                </c:pt>
                <c:pt idx="29">
                  <c:v>0.94951535661048569</c:v>
                </c:pt>
                <c:pt idx="30">
                  <c:v>0.95296337073414972</c:v>
                </c:pt>
                <c:pt idx="31">
                  <c:v>0.95608772890647653</c:v>
                </c:pt>
                <c:pt idx="32">
                  <c:v>0.95892629155158382</c:v>
                </c:pt>
                <c:pt idx="33">
                  <c:v>0.96151170290614729</c:v>
                </c:pt>
                <c:pt idx="34">
                  <c:v>0.96387220645845129</c:v>
                </c:pt>
                <c:pt idx="35">
                  <c:v>0.96603231962696623</c:v>
                </c:pt>
                <c:pt idx="36">
                  <c:v>0.96801339392987318</c:v>
                </c:pt>
                <c:pt idx="37">
                  <c:v>0.96983408170934882</c:v>
                </c:pt>
                <c:pt idx="38">
                  <c:v>0.97151072635162095</c:v>
                </c:pt>
                <c:pt idx="39">
                  <c:v>0.97305768966431117</c:v>
                </c:pt>
                <c:pt idx="40">
                  <c:v>0.97448762745982109</c:v>
                </c:pt>
                <c:pt idx="41">
                  <c:v>0.97581172230766189</c:v>
                </c:pt>
                <c:pt idx="42">
                  <c:v>0.9770398807494054</c:v>
                </c:pt>
                <c:pt idx="43">
                  <c:v>0.97818090093056942</c:v>
                </c:pt>
                <c:pt idx="44">
                  <c:v>0.97924261552600345</c:v>
                </c:pt>
                <c:pt idx="45">
                  <c:v>0.98023201396555171</c:v>
                </c:pt>
                <c:pt idx="46">
                  <c:v>0.98115534726265641</c:v>
                </c:pt>
                <c:pt idx="47">
                  <c:v>0.98201821817683921</c:v>
                </c:pt>
              </c:numCache>
            </c:numRef>
          </c:val>
        </c:ser>
        <c:ser>
          <c:idx val="10"/>
          <c:order val="10"/>
          <c:tx>
            <c:strRef>
              <c:f>target!$AE$56</c:f>
              <c:strCache>
                <c:ptCount val="1"/>
                <c:pt idx="0">
                  <c:v>550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target!$AF$56:$CA$56</c:f>
              <c:numCache>
                <c:formatCode>General</c:formatCode>
                <c:ptCount val="48"/>
                <c:pt idx="0">
                  <c:v>9.050119142667722E-3</c:v>
                </c:pt>
                <c:pt idx="1">
                  <c:v>4.2134994735787815E-2</c:v>
                </c:pt>
                <c:pt idx="2">
                  <c:v>9.9370975122915844E-2</c:v>
                </c:pt>
                <c:pt idx="3">
                  <c:v>0.17483071084192595</c:v>
                </c:pt>
                <c:pt idx="4">
                  <c:v>0.2600553581494664</c:v>
                </c:pt>
                <c:pt idx="5">
                  <c:v>0.34701739998230141</c:v>
                </c:pt>
                <c:pt idx="6">
                  <c:v>0.4298258244401999</c:v>
                </c:pt>
                <c:pt idx="7">
                  <c:v>0.50507167114003271</c:v>
                </c:pt>
                <c:pt idx="8">
                  <c:v>0.57136421906225132</c:v>
                </c:pt>
                <c:pt idx="9">
                  <c:v>0.62863769850079443</c:v>
                </c:pt>
                <c:pt idx="10">
                  <c:v>0.67755113109630538</c:v>
                </c:pt>
                <c:pt idx="11">
                  <c:v>0.71907587095060954</c:v>
                </c:pt>
                <c:pt idx="12">
                  <c:v>0.7542518512536649</c:v>
                </c:pt>
                <c:pt idx="13">
                  <c:v>0.78406186759652385</c:v>
                </c:pt>
                <c:pt idx="14">
                  <c:v>0.80937771889353516</c:v>
                </c:pt>
                <c:pt idx="15">
                  <c:v>0.83094579849998373</c:v>
                </c:pt>
                <c:pt idx="16">
                  <c:v>0.84939218722152177</c:v>
                </c:pt>
                <c:pt idx="17">
                  <c:v>0.86523598940502489</c:v>
                </c:pt>
                <c:pt idx="18">
                  <c:v>0.87890501230364226</c:v>
                </c:pt>
                <c:pt idx="19">
                  <c:v>0.89075095267856486</c:v>
                </c:pt>
                <c:pt idx="20">
                  <c:v>0.9010629071998344</c:v>
                </c:pt>
                <c:pt idx="21">
                  <c:v>0.91007886465986809</c:v>
                </c:pt>
                <c:pt idx="22">
                  <c:v>0.9179952350681575</c:v>
                </c:pt>
                <c:pt idx="23">
                  <c:v>0.92497463443755068</c:v>
                </c:pt>
                <c:pt idx="24">
                  <c:v>0.9311521911351609</c:v>
                </c:pt>
                <c:pt idx="25">
                  <c:v>0.93664063238617623</c:v>
                </c:pt>
                <c:pt idx="26">
                  <c:v>0.94153438008049606</c:v>
                </c:pt>
                <c:pt idx="27">
                  <c:v>0.94591284935332576</c:v>
                </c:pt>
                <c:pt idx="28">
                  <c:v>0.94984310883042433</c:v>
                </c:pt>
                <c:pt idx="29">
                  <c:v>0.95338203090161577</c:v>
                </c:pt>
                <c:pt idx="30">
                  <c:v>0.95657803471797132</c:v>
                </c:pt>
                <c:pt idx="31">
                  <c:v>0.95947250362129977</c:v>
                </c:pt>
                <c:pt idx="32">
                  <c:v>0.9621009418414056</c:v>
                </c:pt>
                <c:pt idx="33">
                  <c:v>0.9644939218674532</c:v>
                </c:pt>
                <c:pt idx="34">
                  <c:v>0.96667786327452032</c:v>
                </c:pt>
                <c:pt idx="35">
                  <c:v>0.96867567540544353</c:v>
                </c:pt>
                <c:pt idx="36">
                  <c:v>0.97050728970485189</c:v>
                </c:pt>
                <c:pt idx="37">
                  <c:v>0.97219010229868852</c:v>
                </c:pt>
                <c:pt idx="38">
                  <c:v>0.97373934330705203</c:v>
                </c:pt>
                <c:pt idx="39">
                  <c:v>0.97516838613310597</c:v>
                </c:pt>
                <c:pt idx="40">
                  <c:v>0.97648900739973821</c:v>
                </c:pt>
                <c:pt idx="41">
                  <c:v>0.97771160616311137</c:v>
                </c:pt>
                <c:pt idx="42">
                  <c:v>0.97884538940477506</c:v>
                </c:pt>
                <c:pt idx="43">
                  <c:v>0.97989852950322154</c:v>
                </c:pt>
                <c:pt idx="44">
                  <c:v>0.98087829834271412</c:v>
                </c:pt>
                <c:pt idx="45">
                  <c:v>0.9817911818780749</c:v>
                </c:pt>
                <c:pt idx="46">
                  <c:v>0.9826429782967715</c:v>
                </c:pt>
                <c:pt idx="47">
                  <c:v>0.98343888237106825</c:v>
                </c:pt>
              </c:numCache>
            </c:numRef>
          </c:val>
        </c:ser>
        <c:ser>
          <c:idx val="11"/>
          <c:order val="11"/>
          <c:tx>
            <c:strRef>
              <c:f>target!$AE$57</c:f>
              <c:strCache>
                <c:ptCount val="1"/>
                <c:pt idx="0">
                  <c:v>525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target!$AF$57:$CA$57</c:f>
              <c:numCache>
                <c:formatCode>General</c:formatCode>
                <c:ptCount val="48"/>
                <c:pt idx="0">
                  <c:v>9.870919324563637E-3</c:v>
                </c:pt>
                <c:pt idx="1">
                  <c:v>4.5817688754844689E-2</c:v>
                </c:pt>
                <c:pt idx="2">
                  <c:v>0.1074948201127247</c:v>
                </c:pt>
                <c:pt idx="3">
                  <c:v>0.18783696609586373</c:v>
                </c:pt>
                <c:pt idx="4">
                  <c:v>0.27727136394905427</c:v>
                </c:pt>
                <c:pt idx="5">
                  <c:v>0.36713398950456289</c:v>
                </c:pt>
                <c:pt idx="6">
                  <c:v>0.45142417093818354</c:v>
                </c:pt>
                <c:pt idx="7">
                  <c:v>0.52695660913283837</c:v>
                </c:pt>
                <c:pt idx="8">
                  <c:v>0.59268181242097073</c:v>
                </c:pt>
                <c:pt idx="9">
                  <c:v>0.64885742347776276</c:v>
                </c:pt>
                <c:pt idx="10">
                  <c:v>0.6963938663844893</c:v>
                </c:pt>
                <c:pt idx="11">
                  <c:v>0.73643596954564972</c:v>
                </c:pt>
                <c:pt idx="12">
                  <c:v>0.77013308313093798</c:v>
                </c:pt>
                <c:pt idx="13">
                  <c:v>0.79853123014536809</c:v>
                </c:pt>
                <c:pt idx="14">
                  <c:v>0.8225346935807939</c:v>
                </c:pt>
                <c:pt idx="15">
                  <c:v>0.84290306066591258</c:v>
                </c:pt>
                <c:pt idx="16">
                  <c:v>0.86026413786128186</c:v>
                </c:pt>
                <c:pt idx="17">
                  <c:v>0.87513235704841796</c:v>
                </c:pt>
                <c:pt idx="18">
                  <c:v>0.88792761601267034</c:v>
                </c:pt>
                <c:pt idx="19">
                  <c:v>0.89899236827584805</c:v>
                </c:pt>
                <c:pt idx="20">
                  <c:v>0.90860623550072062</c:v>
                </c:pt>
                <c:pt idx="21">
                  <c:v>0.91699810428623485</c:v>
                </c:pt>
                <c:pt idx="22">
                  <c:v>0.92435595809186766</c:v>
                </c:pt>
                <c:pt idx="23">
                  <c:v>0.93083478638604189</c:v>
                </c:pt>
                <c:pt idx="24">
                  <c:v>0.93656291326518049</c:v>
                </c:pt>
                <c:pt idx="25">
                  <c:v>0.94164705072044297</c:v>
                </c:pt>
                <c:pt idx="26">
                  <c:v>0.94617633364541798</c:v>
                </c:pt>
                <c:pt idx="27">
                  <c:v>0.95022554645523027</c:v>
                </c:pt>
                <c:pt idx="28">
                  <c:v>0.95385770953240656</c:v>
                </c:pt>
                <c:pt idx="29">
                  <c:v>0.95712615890099084</c:v>
                </c:pt>
                <c:pt idx="30">
                  <c:v>0.96007622430235251</c:v>
                </c:pt>
                <c:pt idx="31">
                  <c:v>0.9627465883622135</c:v>
                </c:pt>
                <c:pt idx="32">
                  <c:v>0.96517039181711639</c:v>
                </c:pt>
                <c:pt idx="33">
                  <c:v>0.96737613588380511</c:v>
                </c:pt>
                <c:pt idx="34">
                  <c:v>0.96938842200815012</c:v>
                </c:pt>
                <c:pt idx="35">
                  <c:v>0.97122856076432118</c:v>
                </c:pt>
                <c:pt idx="36">
                  <c:v>0.97291507506394648</c:v>
                </c:pt>
                <c:pt idx="37">
                  <c:v>0.97446411766482344</c:v>
                </c:pt>
                <c:pt idx="38">
                  <c:v>0.97588981891649784</c:v>
                </c:pt>
                <c:pt idx="39">
                  <c:v>0.97720457749539158</c:v>
                </c:pt>
                <c:pt idx="40">
                  <c:v>0.97841930437178992</c:v>
                </c:pt>
                <c:pt idx="41">
                  <c:v>0.9795436282656228</c:v>
                </c:pt>
                <c:pt idx="42">
                  <c:v>0.98058606927241787</c:v>
                </c:pt>
                <c:pt idx="43">
                  <c:v>0.98155418608602663</c:v>
                </c:pt>
                <c:pt idx="44">
                  <c:v>0.98245470124185219</c:v>
                </c:pt>
                <c:pt idx="45">
                  <c:v>0.98329360799985088</c:v>
                </c:pt>
                <c:pt idx="46">
                  <c:v>0.98407626183897945</c:v>
                </c:pt>
                <c:pt idx="47">
                  <c:v>0.98480745901154954</c:v>
                </c:pt>
              </c:numCache>
            </c:numRef>
          </c:val>
        </c:ser>
        <c:ser>
          <c:idx val="12"/>
          <c:order val="12"/>
          <c:tx>
            <c:strRef>
              <c:f>target!$AE$58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target!$AF$58:$CA$58</c:f>
              <c:numCache>
                <c:formatCode>General</c:formatCode>
                <c:ptCount val="48"/>
                <c:pt idx="0">
                  <c:v>1.0810995976340889E-2</c:v>
                </c:pt>
                <c:pt idx="1">
                  <c:v>5.0008319199919084E-2</c:v>
                </c:pt>
                <c:pt idx="2">
                  <c:v>0.11663707007889203</c:v>
                </c:pt>
                <c:pt idx="3">
                  <c:v>0.20226366026049639</c:v>
                </c:pt>
                <c:pt idx="4">
                  <c:v>0.29606302542084134</c:v>
                </c:pt>
                <c:pt idx="5">
                  <c:v>0.38874011397867003</c:v>
                </c:pt>
                <c:pt idx="6">
                  <c:v>0.47427337948288217</c:v>
                </c:pt>
                <c:pt idx="7">
                  <c:v>0.54979730496258727</c:v>
                </c:pt>
                <c:pt idx="8">
                  <c:v>0.61466958682595396</c:v>
                </c:pt>
                <c:pt idx="9">
                  <c:v>0.66950372343787234</c:v>
                </c:pt>
                <c:pt idx="10">
                  <c:v>0.71547078335613468</c:v>
                </c:pt>
                <c:pt idx="11">
                  <c:v>0.75388605651082408</c:v>
                </c:pt>
                <c:pt idx="12">
                  <c:v>0.78600045547724051</c:v>
                </c:pt>
                <c:pt idx="13">
                  <c:v>0.81291452430116307</c:v>
                </c:pt>
                <c:pt idx="14">
                  <c:v>0.83555722478081684</c:v>
                </c:pt>
                <c:pt idx="15">
                  <c:v>0.85469498335956873</c:v>
                </c:pt>
                <c:pt idx="16">
                  <c:v>0.87095242359264025</c:v>
                </c:pt>
                <c:pt idx="17">
                  <c:v>0.88483563028169077</c:v>
                </c:pt>
                <c:pt idx="18">
                  <c:v>0.89675389450144527</c:v>
                </c:pt>
                <c:pt idx="19">
                  <c:v>0.90703847226684808</c:v>
                </c:pt>
                <c:pt idx="20">
                  <c:v>0.91595810724082238</c:v>
                </c:pt>
                <c:pt idx="21">
                  <c:v>0.92373158389382193</c:v>
                </c:pt>
                <c:pt idx="22">
                  <c:v>0.93053775122743509</c:v>
                </c:pt>
                <c:pt idx="23">
                  <c:v>0.93652347464348384</c:v>
                </c:pt>
                <c:pt idx="24">
                  <c:v>0.94180992745729508</c:v>
                </c:pt>
                <c:pt idx="25">
                  <c:v>0.94649756802220042</c:v>
                </c:pt>
                <c:pt idx="26">
                  <c:v>0.95067008304175615</c:v>
                </c:pt>
                <c:pt idx="27">
                  <c:v>0.9543975200159821</c:v>
                </c:pt>
                <c:pt idx="28">
                  <c:v>0.95773878393033229</c:v>
                </c:pt>
                <c:pt idx="29">
                  <c:v>0.96074363486716563</c:v>
                </c:pt>
                <c:pt idx="30">
                  <c:v>0.96345429292528983</c:v>
                </c:pt>
                <c:pt idx="31">
                  <c:v>0.96590673320990417</c:v>
                </c:pt>
                <c:pt idx="32">
                  <c:v>0.96813173534309849</c:v>
                </c:pt>
                <c:pt idx="33">
                  <c:v>0.97015573778886299</c:v>
                </c:pt>
                <c:pt idx="34">
                  <c:v>0.97200153634976461</c:v>
                </c:pt>
                <c:pt idx="35">
                  <c:v>0.97368885773563407</c:v>
                </c:pt>
                <c:pt idx="36">
                  <c:v>0.97523483255316501</c:v>
                </c:pt>
                <c:pt idx="37">
                  <c:v>0.97665438697681617</c:v>
                </c:pt>
                <c:pt idx="38">
                  <c:v>0.97796056839699352</c:v>
                </c:pt>
                <c:pt idx="39">
                  <c:v>0.97916481724226145</c:v>
                </c:pt>
                <c:pt idx="40">
                  <c:v>0.98027719474065766</c:v>
                </c:pt>
                <c:pt idx="41">
                  <c:v>0.98130657447002279</c:v>
                </c:pt>
                <c:pt idx="42">
                  <c:v>0.98226080403306615</c:v>
                </c:pt>
                <c:pt idx="43">
                  <c:v>0.98314684199102709</c:v>
                </c:pt>
                <c:pt idx="44">
                  <c:v>0.98397087423210716</c:v>
                </c:pt>
                <c:pt idx="45">
                  <c:v>0.98473841318476218</c:v>
                </c:pt>
                <c:pt idx="46">
                  <c:v>0.98545438267076479</c:v>
                </c:pt>
                <c:pt idx="47">
                  <c:v>0.98612319069707888</c:v>
                </c:pt>
              </c:numCache>
            </c:numRef>
          </c:val>
        </c:ser>
        <c:ser>
          <c:idx val="13"/>
          <c:order val="13"/>
          <c:tx>
            <c:strRef>
              <c:f>target!$AE$59</c:f>
              <c:strCache>
                <c:ptCount val="1"/>
                <c:pt idx="0">
                  <c:v>475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target!$AF$59:$CA$59</c:f>
              <c:numCache>
                <c:formatCode>General</c:formatCode>
                <c:ptCount val="48"/>
                <c:pt idx="0">
                  <c:v>1.1894832312074648E-2</c:v>
                </c:pt>
                <c:pt idx="1">
                  <c:v>5.4804095526095699E-2</c:v>
                </c:pt>
                <c:pt idx="2">
                  <c:v>0.12696852143383464</c:v>
                </c:pt>
                <c:pt idx="3">
                  <c:v>0.21830533985491646</c:v>
                </c:pt>
                <c:pt idx="4">
                  <c:v>0.31659162390689299</c:v>
                </c:pt>
                <c:pt idx="5">
                  <c:v>0.41193434630370657</c:v>
                </c:pt>
                <c:pt idx="6">
                  <c:v>0.49840978717580398</c:v>
                </c:pt>
                <c:pt idx="7">
                  <c:v>0.57358383525578926</c:v>
                </c:pt>
                <c:pt idx="8">
                  <c:v>0.63728978190891439</c:v>
                </c:pt>
                <c:pt idx="9">
                  <c:v>0.69052564872620914</c:v>
                </c:pt>
                <c:pt idx="10">
                  <c:v>0.73472736459479415</c:v>
                </c:pt>
                <c:pt idx="11">
                  <c:v>0.77137352936507964</c:v>
                </c:pt>
                <c:pt idx="12">
                  <c:v>0.80180595511717478</c:v>
                </c:pt>
                <c:pt idx="13">
                  <c:v>0.82716930650189691</c:v>
                </c:pt>
                <c:pt idx="14">
                  <c:v>0.84840849059000512</c:v>
                </c:pt>
                <c:pt idx="15">
                  <c:v>0.86628996309382711</c:v>
                </c:pt>
                <c:pt idx="16">
                  <c:v>0.88143007194544609</c:v>
                </c:pt>
                <c:pt idx="17">
                  <c:v>0.89432284130663697</c:v>
                </c:pt>
                <c:pt idx="18">
                  <c:v>0.9053642908420233</c:v>
                </c:pt>
                <c:pt idx="19">
                  <c:v>0.91487258776612634</c:v>
                </c:pt>
                <c:pt idx="20">
                  <c:v>0.92310426641993404</c:v>
                </c:pt>
                <c:pt idx="21">
                  <c:v>0.93026707882353388</c:v>
                </c:pt>
                <c:pt idx="22">
                  <c:v>0.9365300944349525</c:v>
                </c:pt>
                <c:pt idx="23">
                  <c:v>0.94203161153618908</c:v>
                </c:pt>
                <c:pt idx="24">
                  <c:v>0.94688535228349269</c:v>
                </c:pt>
                <c:pt idx="25">
                  <c:v>0.95118532151391533</c:v>
                </c:pt>
                <c:pt idx="26">
                  <c:v>0.9550096284517583</c:v>
                </c:pt>
                <c:pt idx="27">
                  <c:v>0.95842350378494845</c:v>
                </c:pt>
                <c:pt idx="28">
                  <c:v>0.96148169157683072</c:v>
                </c:pt>
                <c:pt idx="29">
                  <c:v>0.96423035417150438</c:v>
                </c:pt>
                <c:pt idx="30">
                  <c:v>0.96670859641701978</c:v>
                </c:pt>
                <c:pt idx="31">
                  <c:v>0.96894969114137519</c:v>
                </c:pt>
                <c:pt idx="32">
                  <c:v>0.97098206917664787</c:v>
                </c:pt>
                <c:pt idx="33">
                  <c:v>0.97283012298458726</c:v>
                </c:pt>
                <c:pt idx="34">
                  <c:v>0.97451486204109861</c:v>
                </c:pt>
                <c:pt idx="35">
                  <c:v>0.97605444978173339</c:v>
                </c:pt>
                <c:pt idx="36">
                  <c:v>0.97746464548371526</c:v>
                </c:pt>
                <c:pt idx="37">
                  <c:v>0.97875916949952801</c:v>
                </c:pt>
                <c:pt idx="38">
                  <c:v>0.97995000641346852</c:v>
                </c:pt>
                <c:pt idx="39">
                  <c:v>0.98104765770225977</c:v>
                </c:pt>
                <c:pt idx="40">
                  <c:v>0.98206135314465037</c:v>
                </c:pt>
                <c:pt idx="41">
                  <c:v>0.9829992283920469</c:v>
                </c:pt>
                <c:pt idx="42">
                  <c:v>0.9838684746680767</c:v>
                </c:pt>
                <c:pt idx="43">
                  <c:v>0.98467546542227891</c:v>
                </c:pt>
                <c:pt idx="44">
                  <c:v>0.98542586385515152</c:v>
                </c:pt>
                <c:pt idx="45">
                  <c:v>0.98612471450732331</c:v>
                </c:pt>
                <c:pt idx="46">
                  <c:v>0.98677652152523276</c:v>
                </c:pt>
                <c:pt idx="47">
                  <c:v>0.98738531574887256</c:v>
                </c:pt>
              </c:numCache>
            </c:numRef>
          </c:val>
        </c:ser>
        <c:ser>
          <c:idx val="14"/>
          <c:order val="14"/>
          <c:tx>
            <c:strRef>
              <c:f>target!$AE$60</c:f>
              <c:strCache>
                <c:ptCount val="1"/>
                <c:pt idx="0">
                  <c:v>450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target!$AF$60:$CA$60</c:f>
              <c:numCache>
                <c:formatCode>General</c:formatCode>
                <c:ptCount val="48"/>
                <c:pt idx="0">
                  <c:v>1.3153554215990468E-2</c:v>
                </c:pt>
                <c:pt idx="1">
                  <c:v>6.0326293521061947E-2</c:v>
                </c:pt>
                <c:pt idx="2">
                  <c:v>0.13869519448883325</c:v>
                </c:pt>
                <c:pt idx="3">
                  <c:v>0.23618561013630057</c:v>
                </c:pt>
                <c:pt idx="4">
                  <c:v>0.33903058116855633</c:v>
                </c:pt>
                <c:pt idx="5">
                  <c:v>0.43681166333882887</c:v>
                </c:pt>
                <c:pt idx="6">
                  <c:v>0.52385731306021266</c:v>
                </c:pt>
                <c:pt idx="7">
                  <c:v>0.59829139868215686</c:v>
                </c:pt>
                <c:pt idx="8">
                  <c:v>0.66049096722964951</c:v>
                </c:pt>
                <c:pt idx="9">
                  <c:v>0.71186118048889513</c:v>
                </c:pt>
                <c:pt idx="10">
                  <c:v>0.75410074113717218</c:v>
                </c:pt>
                <c:pt idx="11">
                  <c:v>0.78883974411359559</c:v>
                </c:pt>
                <c:pt idx="12">
                  <c:v>0.81749730958054123</c:v>
                </c:pt>
                <c:pt idx="13">
                  <c:v>0.84125017821405923</c:v>
                </c:pt>
                <c:pt idx="14">
                  <c:v>0.8610496400670351</c:v>
                </c:pt>
                <c:pt idx="15">
                  <c:v>0.87765501297974158</c:v>
                </c:pt>
                <c:pt idx="16">
                  <c:v>0.89166917250752364</c:v>
                </c:pt>
                <c:pt idx="17">
                  <c:v>0.90357038982376825</c:v>
                </c:pt>
                <c:pt idx="18">
                  <c:v>0.91373882424256903</c:v>
                </c:pt>
                <c:pt idx="19">
                  <c:v>0.92247775615285899</c:v>
                </c:pt>
                <c:pt idx="20">
                  <c:v>0.93003027187267784</c:v>
                </c:pt>
                <c:pt idx="21">
                  <c:v>0.93659224464943969</c:v>
                </c:pt>
                <c:pt idx="22">
                  <c:v>0.94232239198220502</c:v>
                </c:pt>
                <c:pt idx="23">
                  <c:v>0.94735006318552029</c:v>
                </c:pt>
                <c:pt idx="24">
                  <c:v>0.95178127962254866</c:v>
                </c:pt>
                <c:pt idx="25">
                  <c:v>0.9557034344223988</c:v>
                </c:pt>
                <c:pt idx="26">
                  <c:v>0.95918896411642418</c:v>
                </c:pt>
                <c:pt idx="27">
                  <c:v>0.96229823047475971</c:v>
                </c:pt>
                <c:pt idx="28">
                  <c:v>0.96508179377063585</c:v>
                </c:pt>
                <c:pt idx="29">
                  <c:v>0.96758221530093169</c:v>
                </c:pt>
                <c:pt idx="30">
                  <c:v>0.96983549416696024</c:v>
                </c:pt>
                <c:pt idx="31">
                  <c:v>0.97187221854549033</c:v>
                </c:pt>
                <c:pt idx="32">
                  <c:v>0.97371849297775814</c:v>
                </c:pt>
                <c:pt idx="33">
                  <c:v>0.97539668906031607</c:v>
                </c:pt>
                <c:pt idx="34">
                  <c:v>0.97692605619450368</c:v>
                </c:pt>
                <c:pt idx="35">
                  <c:v>0.97832322088673473</c:v>
                </c:pt>
                <c:pt idx="36">
                  <c:v>0.9796025968524823</c:v>
                </c:pt>
                <c:pt idx="37">
                  <c:v>0.98077672338813704</c:v>
                </c:pt>
                <c:pt idx="38">
                  <c:v>0.98185654578291093</c:v>
                </c:pt>
                <c:pt idx="39">
                  <c:v>0.98285164868333685</c:v>
                </c:pt>
                <c:pt idx="40">
                  <c:v>0.98377045109766581</c:v>
                </c:pt>
                <c:pt idx="41">
                  <c:v>0.98462036998780933</c:v>
                </c:pt>
                <c:pt idx="42">
                  <c:v>0.98540795803014913</c:v>
                </c:pt>
                <c:pt idx="43">
                  <c:v>0.98613902004856069</c:v>
                </c:pt>
                <c:pt idx="44">
                  <c:v>0.98681871176868541</c:v>
                </c:pt>
                <c:pt idx="45">
                  <c:v>0.98745162386249141</c:v>
                </c:pt>
                <c:pt idx="46">
                  <c:v>0.988041853708583</c:v>
                </c:pt>
                <c:pt idx="47">
                  <c:v>0.98859306685737636</c:v>
                </c:pt>
              </c:numCache>
            </c:numRef>
          </c:val>
        </c:ser>
        <c:ser>
          <c:idx val="15"/>
          <c:order val="15"/>
          <c:tx>
            <c:strRef>
              <c:f>target!$AE$61</c:f>
              <c:strCache>
                <c:ptCount val="1"/>
                <c:pt idx="0">
                  <c:v>425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target!$AF$61:$CA$61</c:f>
              <c:numCache>
                <c:formatCode>General</c:formatCode>
                <c:ptCount val="48"/>
                <c:pt idx="0">
                  <c:v>1.4627217920231077E-2</c:v>
                </c:pt>
                <c:pt idx="1">
                  <c:v>6.6727616843514942E-2</c:v>
                </c:pt>
                <c:pt idx="2">
                  <c:v>0.15206662432363507</c:v>
                </c:pt>
                <c:pt idx="3">
                  <c:v>0.25616063364052832</c:v>
                </c:pt>
                <c:pt idx="4">
                  <c:v>0.36356346936588563</c:v>
                </c:pt>
                <c:pt idx="5">
                  <c:v>0.46345888527885604</c:v>
                </c:pt>
                <c:pt idx="6">
                  <c:v>0.55062300951331478</c:v>
                </c:pt>
                <c:pt idx="7">
                  <c:v>0.62387709533451163</c:v>
                </c:pt>
                <c:pt idx="8">
                  <c:v>0.68420608805825889</c:v>
                </c:pt>
                <c:pt idx="9">
                  <c:v>0.7334361995440315</c:v>
                </c:pt>
                <c:pt idx="10">
                  <c:v>0.77351922901619274</c:v>
                </c:pt>
                <c:pt idx="11">
                  <c:v>0.80621986319105921</c:v>
                </c:pt>
                <c:pt idx="12">
                  <c:v>0.83301798888164658</c:v>
                </c:pt>
                <c:pt idx="13">
                  <c:v>0.85510885364204436</c:v>
                </c:pt>
                <c:pt idx="14">
                  <c:v>0.87343988147976193</c:v>
                </c:pt>
                <c:pt idx="15">
                  <c:v>0.88875584998082324</c:v>
                </c:pt>
                <c:pt idx="16">
                  <c:v>0.90164095425869584</c:v>
                </c:pt>
                <c:pt idx="17">
                  <c:v>0.91255410779767498</c:v>
                </c:pt>
                <c:pt idx="18">
                  <c:v>0.9218571424956653</c:v>
                </c:pt>
                <c:pt idx="19">
                  <c:v>0.92983677862385039</c:v>
                </c:pt>
                <c:pt idx="20">
                  <c:v>0.93672152967498468</c:v>
                </c:pt>
                <c:pt idx="21">
                  <c:v>0.9426946421325777</c:v>
                </c:pt>
                <c:pt idx="22">
                  <c:v>0.94790399143465454</c:v>
                </c:pt>
                <c:pt idx="23">
                  <c:v>0.95246966377912801</c:v>
                </c:pt>
                <c:pt idx="24">
                  <c:v>0.95648978522465977</c:v>
                </c:pt>
                <c:pt idx="25">
                  <c:v>0.9600450236458542</c:v>
                </c:pt>
                <c:pt idx="26">
                  <c:v>0.96320208374506233</c:v>
                </c:pt>
                <c:pt idx="27">
                  <c:v>0.96601643541675097</c:v>
                </c:pt>
                <c:pt idx="28">
                  <c:v>0.96853445585241738</c:v>
                </c:pt>
                <c:pt idx="29">
                  <c:v>0.97079512110279909</c:v>
                </c:pt>
                <c:pt idx="30">
                  <c:v>0.97283134955893891</c:v>
                </c:pt>
                <c:pt idx="31">
                  <c:v>0.97467107503726091</c:v>
                </c:pt>
                <c:pt idx="32">
                  <c:v>0.97633810865007198</c:v>
                </c:pt>
                <c:pt idx="33">
                  <c:v>0.97785283477591134</c:v>
                </c:pt>
                <c:pt idx="34">
                  <c:v>0.97923277600875813</c:v>
                </c:pt>
                <c:pt idx="35">
                  <c:v>0.9804930540758594</c:v>
                </c:pt>
                <c:pt idx="36">
                  <c:v>0.98164676772041359</c:v>
                </c:pt>
                <c:pt idx="37">
                  <c:v>0.98270530396902733</c:v>
                </c:pt>
                <c:pt idx="38">
                  <c:v>0.98367859569174554</c:v>
                </c:pt>
                <c:pt idx="39">
                  <c:v>0.9845753356532404</c:v>
                </c:pt>
                <c:pt idx="40">
                  <c:v>0.98540315515323529</c:v>
                </c:pt>
                <c:pt idx="41">
                  <c:v>0.98616877371748524</c:v>
                </c:pt>
                <c:pt idx="42">
                  <c:v>0.98687812501895589</c:v>
                </c:pt>
                <c:pt idx="43">
                  <c:v>0.98753646320034771</c:v>
                </c:pt>
                <c:pt idx="44">
                  <c:v>0.98814845297184284</c:v>
                </c:pt>
                <c:pt idx="45">
                  <c:v>0.98871824622476379</c:v>
                </c:pt>
                <c:pt idx="46">
                  <c:v>0.98924954739671045</c:v>
                </c:pt>
                <c:pt idx="47">
                  <c:v>0.98974566941903586</c:v>
                </c:pt>
              </c:numCache>
            </c:numRef>
          </c:val>
        </c:ser>
        <c:ser>
          <c:idx val="16"/>
          <c:order val="16"/>
          <c:tx>
            <c:strRef>
              <c:f>target!$AE$62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target!$AF$62:$CA$62</c:f>
              <c:numCache>
                <c:formatCode>General</c:formatCode>
                <c:ptCount val="48"/>
                <c:pt idx="0">
                  <c:v>1.6368071281722602E-2</c:v>
                </c:pt>
                <c:pt idx="1">
                  <c:v>7.4202244769361825E-2</c:v>
                </c:pt>
                <c:pt idx="2">
                  <c:v>0.16738615202613788</c:v>
                </c:pt>
                <c:pt idx="3">
                  <c:v>0.27852224899925099</c:v>
                </c:pt>
                <c:pt idx="4">
                  <c:v>0.39038027776571937</c:v>
                </c:pt>
                <c:pt idx="5">
                  <c:v>0.49194851340498774</c:v>
                </c:pt>
                <c:pt idx="6">
                  <c:v>0.57869170366625278</c:v>
                </c:pt>
                <c:pt idx="7">
                  <c:v>0.65027636241107256</c:v>
                </c:pt>
                <c:pt idx="8">
                  <c:v>0.70835046813776747</c:v>
                </c:pt>
                <c:pt idx="9">
                  <c:v>0.75516352641997841</c:v>
                </c:pt>
                <c:pt idx="10">
                  <c:v>0.79290195902644589</c:v>
                </c:pt>
                <c:pt idx="11">
                  <c:v>0.82344278409158445</c:v>
                </c:pt>
                <c:pt idx="12">
                  <c:v>0.84830726752748375</c:v>
                </c:pt>
                <c:pt idx="13">
                  <c:v>0.86869426914558345</c:v>
                </c:pt>
                <c:pt idx="14">
                  <c:v>0.8855365981389316</c:v>
                </c:pt>
                <c:pt idx="15">
                  <c:v>0.8995569998002273</c:v>
                </c:pt>
                <c:pt idx="16">
                  <c:v>0.91131587381006451</c:v>
                </c:pt>
                <c:pt idx="17">
                  <c:v>0.92124933069157822</c:v>
                </c:pt>
                <c:pt idx="18">
                  <c:v>0.92969857801772016</c:v>
                </c:pt>
                <c:pt idx="19">
                  <c:v>0.93693225949379766</c:v>
                </c:pt>
                <c:pt idx="20">
                  <c:v>0.94316332613145692</c:v>
                </c:pt>
                <c:pt idx="21">
                  <c:v>0.94856176202967102</c:v>
                </c:pt>
                <c:pt idx="22">
                  <c:v>0.95326420205926088</c:v>
                </c:pt>
                <c:pt idx="23">
                  <c:v>0.95738122899854206</c:v>
                </c:pt>
                <c:pt idx="24">
                  <c:v>0.96100293829271177</c:v>
                </c:pt>
                <c:pt idx="25">
                  <c:v>0.96420320637286638</c:v>
                </c:pt>
                <c:pt idx="26">
                  <c:v>0.96704298485937301</c:v>
                </c:pt>
                <c:pt idx="27">
                  <c:v>0.96957285916277547</c:v>
                </c:pt>
                <c:pt idx="28">
                  <c:v>0.97183504847639934</c:v>
                </c:pt>
                <c:pt idx="29">
                  <c:v>0.97386497904496305</c:v>
                </c:pt>
                <c:pt idx="30">
                  <c:v>0.97569252946618701</c:v>
                </c:pt>
                <c:pt idx="31">
                  <c:v>0.97734302237847548</c:v>
                </c:pt>
                <c:pt idx="32">
                  <c:v>0.97883801883482613</c:v>
                </c:pt>
                <c:pt idx="33">
                  <c:v>0.98019595824342287</c:v>
                </c:pt>
                <c:pt idx="34">
                  <c:v>0.98143267672709433</c:v>
                </c:pt>
                <c:pt idx="35">
                  <c:v>0.98256182921848878</c:v>
                </c:pt>
                <c:pt idx="36">
                  <c:v>0.98359523491373624</c:v>
                </c:pt>
                <c:pt idx="37">
                  <c:v>0.98454316138021647</c:v>
                </c:pt>
                <c:pt idx="38">
                  <c:v>0.98541455930708821</c:v>
                </c:pt>
                <c:pt idx="39">
                  <c:v>0.98621725734584353</c:v>
                </c:pt>
                <c:pt idx="40">
                  <c:v>0.98695812452440146</c:v>
                </c:pt>
                <c:pt idx="41">
                  <c:v>0.98764320619270429</c:v>
                </c:pt>
                <c:pt idx="42">
                  <c:v>0.98827783826647098</c:v>
                </c:pt>
                <c:pt idx="43">
                  <c:v>0.98886674360071902</c:v>
                </c:pt>
                <c:pt idx="44">
                  <c:v>0.98941411358714537</c:v>
                </c:pt>
                <c:pt idx="45">
                  <c:v>0.98992367748494059</c:v>
                </c:pt>
                <c:pt idx="46">
                  <c:v>0.99039876152920803</c:v>
                </c:pt>
                <c:pt idx="47">
                  <c:v>0.99084233948892952</c:v>
                </c:pt>
              </c:numCache>
            </c:numRef>
          </c:val>
        </c:ser>
        <c:ser>
          <c:idx val="17"/>
          <c:order val="17"/>
          <c:tx>
            <c:strRef>
              <c:f>target!$AE$63</c:f>
              <c:strCache>
                <c:ptCount val="1"/>
                <c:pt idx="0">
                  <c:v>375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target!$AF$63:$CA$63</c:f>
              <c:numCache>
                <c:formatCode>General</c:formatCode>
                <c:ptCount val="48"/>
                <c:pt idx="0">
                  <c:v>1.8445291214925073E-2</c:v>
                </c:pt>
                <c:pt idx="1">
                  <c:v>8.2999698375769371E-2</c:v>
                </c:pt>
                <c:pt idx="2">
                  <c:v>0.18502357120329294</c:v>
                </c:pt>
                <c:pt idx="3">
                  <c:v>0.30360002969793443</c:v>
                </c:pt>
                <c:pt idx="4">
                  <c:v>0.41967116210342098</c:v>
                </c:pt>
                <c:pt idx="5">
                  <c:v>0.52233059599315779</c:v>
                </c:pt>
                <c:pt idx="6">
                  <c:v>0.60801967278197655</c:v>
                </c:pt>
                <c:pt idx="7">
                  <c:v>0.67739912782931033</c:v>
                </c:pt>
                <c:pt idx="8">
                  <c:v>0.73281984169358083</c:v>
                </c:pt>
                <c:pt idx="9">
                  <c:v>0.7769420838447626</c:v>
                </c:pt>
                <c:pt idx="10">
                  <c:v>0.81215862963508345</c:v>
                </c:pt>
                <c:pt idx="11">
                  <c:v>0.84043116412838792</c:v>
                </c:pt>
                <c:pt idx="12">
                  <c:v>0.86330035383630876</c:v>
                </c:pt>
                <c:pt idx="13">
                  <c:v>0.88195273704243937</c:v>
                </c:pt>
                <c:pt idx="14">
                  <c:v>0.89729549233650285</c:v>
                </c:pt>
                <c:pt idx="15">
                  <c:v>0.9100219189428157</c:v>
                </c:pt>
                <c:pt idx="16">
                  <c:v>0.92066371370708211</c:v>
                </c:pt>
                <c:pt idx="17">
                  <c:v>0.92963097422814112</c:v>
                </c:pt>
                <c:pt idx="18">
                  <c:v>0.93724220656039892</c:v>
                </c:pt>
                <c:pt idx="19">
                  <c:v>0.94374665039661976</c:v>
                </c:pt>
                <c:pt idx="20">
                  <c:v>0.94934086058369782</c:v>
                </c:pt>
                <c:pt idx="21">
                  <c:v>0.95418104908089629</c:v>
                </c:pt>
                <c:pt idx="22">
                  <c:v>0.95839231204217223</c:v>
                </c:pt>
                <c:pt idx="23">
                  <c:v>0.96207556806932537</c:v>
                </c:pt>
                <c:pt idx="24">
                  <c:v>0.96531280960322241</c:v>
                </c:pt>
                <c:pt idx="25">
                  <c:v>0.96817110522492666</c:v>
                </c:pt>
                <c:pt idx="26">
                  <c:v>0.97070567168515665</c:v>
                </c:pt>
                <c:pt idx="27">
                  <c:v>0.97296224868210202</c:v>
                </c:pt>
                <c:pt idx="28">
                  <c:v>0.97497894753720127</c:v>
                </c:pt>
                <c:pt idx="29">
                  <c:v>0.97678770019717343</c:v>
                </c:pt>
                <c:pt idx="30">
                  <c:v>0.97841540253550141</c:v>
                </c:pt>
                <c:pt idx="31">
                  <c:v>0.9798848222545723</c:v>
                </c:pt>
                <c:pt idx="32">
                  <c:v>0.98121532432582548</c:v>
                </c:pt>
                <c:pt idx="33">
                  <c:v>0.9824234540914526</c:v>
                </c:pt>
                <c:pt idx="34">
                  <c:v>0.98352340863607768</c:v>
                </c:pt>
                <c:pt idx="35">
                  <c:v>0.98452741992656445</c:v>
                </c:pt>
                <c:pt idx="36">
                  <c:v>0.98544606787138767</c:v>
                </c:pt>
                <c:pt idx="37">
                  <c:v>0.98628853740536115</c:v>
                </c:pt>
                <c:pt idx="38">
                  <c:v>0.98706283062561961</c:v>
                </c:pt>
                <c:pt idx="39">
                  <c:v>0.98777594264601865</c:v>
                </c:pt>
                <c:pt idx="40">
                  <c:v>0.98843400802018033</c:v>
                </c:pt>
                <c:pt idx="41">
                  <c:v>0.98904242317588065</c:v>
                </c:pt>
                <c:pt idx="42">
                  <c:v>0.98960594920711786</c:v>
                </c:pt>
                <c:pt idx="43">
                  <c:v>0.990128798511693</c:v>
                </c:pt>
                <c:pt idx="44">
                  <c:v>0.99061470808640084</c:v>
                </c:pt>
                <c:pt idx="45">
                  <c:v>0.99106700175742934</c:v>
                </c:pt>
                <c:pt idx="46">
                  <c:v>0.99148864319873997</c:v>
                </c:pt>
                <c:pt idx="47">
                  <c:v>0.9918822812519813</c:v>
                </c:pt>
              </c:numCache>
            </c:numRef>
          </c:val>
        </c:ser>
        <c:ser>
          <c:idx val="18"/>
          <c:order val="18"/>
          <c:tx>
            <c:strRef>
              <c:f>target!$AE$64</c:f>
              <c:strCache>
                <c:ptCount val="1"/>
                <c:pt idx="0">
                  <c:v>350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target!$AF$64:$CA$64</c:f>
              <c:numCache>
                <c:formatCode>General</c:formatCode>
                <c:ptCount val="48"/>
                <c:pt idx="0">
                  <c:v>2.0952010270835913E-2</c:v>
                </c:pt>
                <c:pt idx="1">
                  <c:v>9.3444188097628028E-2</c:v>
                </c:pt>
                <c:pt idx="2">
                  <c:v>0.20543038394157684</c:v>
                </c:pt>
                <c:pt idx="3">
                  <c:v>0.33176113563130805</c:v>
                </c:pt>
                <c:pt idx="4">
                  <c:v>0.45161665198727158</c:v>
                </c:pt>
                <c:pt idx="5">
                  <c:v>0.5546222401834936</c:v>
                </c:pt>
                <c:pt idx="6">
                  <c:v>0.63852735633304192</c:v>
                </c:pt>
                <c:pt idx="7">
                  <c:v>0.70512578993299158</c:v>
                </c:pt>
                <c:pt idx="8">
                  <c:v>0.75748851001808137</c:v>
                </c:pt>
                <c:pt idx="9">
                  <c:v>0.79865624136341062</c:v>
                </c:pt>
                <c:pt idx="10">
                  <c:v>0.83118941473316843</c:v>
                </c:pt>
                <c:pt idx="11">
                  <c:v>0.85710155618227413</c:v>
                </c:pt>
                <c:pt idx="12">
                  <c:v>0.87792859249567656</c:v>
                </c:pt>
                <c:pt idx="13">
                  <c:v>0.89482814536977839</c:v>
                </c:pt>
                <c:pt idx="14">
                  <c:v>0.90867075700439448</c:v>
                </c:pt>
                <c:pt idx="15">
                  <c:v>0.92011313279127416</c:v>
                </c:pt>
                <c:pt idx="16">
                  <c:v>0.92965368940997473</c:v>
                </c:pt>
                <c:pt idx="17">
                  <c:v>0.93767361530472304</c:v>
                </c:pt>
                <c:pt idx="18">
                  <c:v>0.94446690732964922</c:v>
                </c:pt>
                <c:pt idx="19">
                  <c:v>0.95026229425657605</c:v>
                </c:pt>
                <c:pt idx="20">
                  <c:v>0.95523927703881706</c:v>
                </c:pt>
                <c:pt idx="21">
                  <c:v>0.95953992429321178</c:v>
                </c:pt>
                <c:pt idx="22">
                  <c:v>0.96327760373833149</c:v>
                </c:pt>
                <c:pt idx="23">
                  <c:v>0.96654349373835324</c:v>
                </c:pt>
                <c:pt idx="24">
                  <c:v>0.96941147754487966</c:v>
                </c:pt>
                <c:pt idx="25">
                  <c:v>0.97194185136270095</c:v>
                </c:pt>
                <c:pt idx="26">
                  <c:v>0.97418415608497788</c:v>
                </c:pt>
                <c:pt idx="27">
                  <c:v>0.97617935669231271</c:v>
                </c:pt>
                <c:pt idx="28">
                  <c:v>0.97796153233022109</c:v>
                </c:pt>
                <c:pt idx="29">
                  <c:v>0.97955919654639823</c:v>
                </c:pt>
                <c:pt idx="30">
                  <c:v>0.98099633590327262</c:v>
                </c:pt>
                <c:pt idx="31">
                  <c:v>0.98229323257699053</c:v>
                </c:pt>
                <c:pt idx="32">
                  <c:v>0.98346712009825077</c:v>
                </c:pt>
                <c:pt idx="33">
                  <c:v>0.98453270932607073</c:v>
                </c:pt>
                <c:pt idx="34">
                  <c:v>0.98550261283807861</c:v>
                </c:pt>
                <c:pt idx="35">
                  <c:v>0.98638768929811438</c:v>
                </c:pt>
                <c:pt idx="36">
                  <c:v>0.98719732440386909</c:v>
                </c:pt>
                <c:pt idx="37">
                  <c:v>0.98793966128058086</c:v>
                </c:pt>
                <c:pt idx="38">
                  <c:v>0.98862179035212694</c:v>
                </c:pt>
                <c:pt idx="39">
                  <c:v>0.98924990655683476</c:v>
                </c:pt>
                <c:pt idx="40">
                  <c:v>0.98982944011313978</c:v>
                </c:pt>
                <c:pt idx="41">
                  <c:v>0.99036516575592159</c:v>
                </c:pt>
                <c:pt idx="42">
                  <c:v>0.99086129436632286</c:v>
                </c:pt>
                <c:pt idx="43">
                  <c:v>0.99132155013803469</c:v>
                </c:pt>
                <c:pt idx="44">
                  <c:v>0.99174923581043206</c:v>
                </c:pt>
                <c:pt idx="45">
                  <c:v>0.99214728801525631</c:v>
                </c:pt>
                <c:pt idx="46">
                  <c:v>0.99251832439973309</c:v>
                </c:pt>
                <c:pt idx="47">
                  <c:v>0.99286468388301929</c:v>
                </c:pt>
              </c:numCache>
            </c:numRef>
          </c:val>
        </c:ser>
        <c:ser>
          <c:idx val="19"/>
          <c:order val="19"/>
          <c:tx>
            <c:strRef>
              <c:f>target!$AE$65</c:f>
              <c:strCache>
                <c:ptCount val="1"/>
                <c:pt idx="0">
                  <c:v>325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target!$AF$65:$CA$65</c:f>
              <c:numCache>
                <c:formatCode>General</c:formatCode>
                <c:ptCount val="48"/>
                <c:pt idx="0">
                  <c:v>2.4015982993337643E-2</c:v>
                </c:pt>
                <c:pt idx="1">
                  <c:v>0.10596189603802439</c:v>
                </c:pt>
                <c:pt idx="2">
                  <c:v>0.22915759886027554</c:v>
                </c:pt>
                <c:pt idx="3">
                  <c:v>0.36340609038207705</c:v>
                </c:pt>
                <c:pt idx="4">
                  <c:v>0.48637301092586832</c:v>
                </c:pt>
                <c:pt idx="5">
                  <c:v>0.58879442637253232</c:v>
                </c:pt>
                <c:pt idx="6">
                  <c:v>0.67009120102848596</c:v>
                </c:pt>
                <c:pt idx="7">
                  <c:v>0.73330318957838614</c:v>
                </c:pt>
                <c:pt idx="8">
                  <c:v>0.78220774223624945</c:v>
                </c:pt>
                <c:pt idx="9">
                  <c:v>0.82017540869350691</c:v>
                </c:pt>
                <c:pt idx="10">
                  <c:v>0.84988505817771298</c:v>
                </c:pt>
                <c:pt idx="11">
                  <c:v>0.87336466865021034</c:v>
                </c:pt>
                <c:pt idx="12">
                  <c:v>0.89211974445873754</c:v>
                </c:pt>
                <c:pt idx="13">
                  <c:v>0.90726220364084065</c:v>
                </c:pt>
                <c:pt idx="14">
                  <c:v>0.91961527351632832</c:v>
                </c:pt>
                <c:pt idx="15">
                  <c:v>0.92979238762244254</c:v>
                </c:pt>
                <c:pt idx="16">
                  <c:v>0.93825456285739872</c:v>
                </c:pt>
                <c:pt idx="17">
                  <c:v>0.94535157512927082</c:v>
                </c:pt>
                <c:pt idx="18">
                  <c:v>0.9513514227892772</c:v>
                </c:pt>
                <c:pt idx="19">
                  <c:v>0.9564614675139167</c:v>
                </c:pt>
                <c:pt idx="20">
                  <c:v>0.9608436932886445</c:v>
                </c:pt>
                <c:pt idx="21">
                  <c:v>0.96462580434926204</c:v>
                </c:pt>
                <c:pt idx="22">
                  <c:v>0.96790936591770749</c:v>
                </c:pt>
                <c:pt idx="23">
                  <c:v>0.97077582925619899</c:v>
                </c:pt>
                <c:pt idx="24">
                  <c:v>0.97329103124812777</c:v>
                </c:pt>
                <c:pt idx="25">
                  <c:v>0.97550858481039915</c:v>
                </c:pt>
                <c:pt idx="26">
                  <c:v>0.97747245585521148</c:v>
                </c:pt>
                <c:pt idx="27">
                  <c:v>0.97921893850706132</c:v>
                </c:pt>
                <c:pt idx="28">
                  <c:v>0.98077818137995276</c:v>
                </c:pt>
                <c:pt idx="29">
                  <c:v>0.98217537612550454</c:v>
                </c:pt>
                <c:pt idx="30">
                  <c:v>0.98343168986242402</c:v>
                </c:pt>
                <c:pt idx="31">
                  <c:v>0.9845650018651414</c:v>
                </c:pt>
                <c:pt idx="32">
                  <c:v>0.98559048953671147</c:v>
                </c:pt>
                <c:pt idx="33">
                  <c:v>0.98652109750170247</c:v>
                </c:pt>
                <c:pt idx="34">
                  <c:v>0.9873679154359748</c:v>
                </c:pt>
                <c:pt idx="35">
                  <c:v>0.98814048416733824</c:v>
                </c:pt>
                <c:pt idx="36">
                  <c:v>0.98884704504565257</c:v>
                </c:pt>
                <c:pt idx="37">
                  <c:v>0.98949474417508432</c:v>
                </c:pt>
                <c:pt idx="38">
                  <c:v>0.99008980052592321</c:v>
                </c:pt>
                <c:pt idx="39">
                  <c:v>0.99063764498307572</c:v>
                </c:pt>
                <c:pt idx="40">
                  <c:v>0.99114303588661501</c:v>
                </c:pt>
                <c:pt idx="41">
                  <c:v>0.99161015546221609</c:v>
                </c:pt>
                <c:pt idx="42">
                  <c:v>0.99204269064173389</c:v>
                </c:pt>
                <c:pt idx="43">
                  <c:v>0.99244390107423519</c:v>
                </c:pt>
                <c:pt idx="44">
                  <c:v>0.99281667657894934</c:v>
                </c:pt>
                <c:pt idx="45">
                  <c:v>0.99316358585896636</c:v>
                </c:pt>
                <c:pt idx="46">
                  <c:v>0.99348691795174537</c:v>
                </c:pt>
                <c:pt idx="47">
                  <c:v>0.9937887176196013</c:v>
                </c:pt>
              </c:numCache>
            </c:numRef>
          </c:val>
        </c:ser>
        <c:ser>
          <c:idx val="20"/>
          <c:order val="20"/>
          <c:tx>
            <c:strRef>
              <c:f>target!$AE$66</c:f>
              <c:strCache>
                <c:ptCount val="1"/>
                <c:pt idx="0">
                  <c:v>300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target!$AF$66:$CA$66</c:f>
              <c:numCache>
                <c:formatCode>General</c:formatCode>
                <c:ptCount val="48"/>
                <c:pt idx="0">
                  <c:v>2.7816203088143476E-2</c:v>
                </c:pt>
                <c:pt idx="1">
                  <c:v>0.12111980872691301</c:v>
                </c:pt>
                <c:pt idx="2">
                  <c:v>0.25687522346410119</c:v>
                </c:pt>
                <c:pt idx="3">
                  <c:v>0.39895754348622053</c:v>
                </c:pt>
                <c:pt idx="4">
                  <c:v>0.52405117483280483</c:v>
                </c:pt>
                <c:pt idx="5">
                  <c:v>0.62475590657534241</c:v>
                </c:pt>
                <c:pt idx="6">
                  <c:v>0.70253487143161075</c:v>
                </c:pt>
                <c:pt idx="7">
                  <c:v>0.76174080918838705</c:v>
                </c:pt>
                <c:pt idx="8">
                  <c:v>0.80680456313912075</c:v>
                </c:pt>
                <c:pt idx="9">
                  <c:v>0.84135394857940971</c:v>
                </c:pt>
                <c:pt idx="10">
                  <c:v>0.8681271851606216</c:v>
                </c:pt>
                <c:pt idx="11">
                  <c:v>0.88912575977138397</c:v>
                </c:pt>
                <c:pt idx="12">
                  <c:v>0.90579834558827477</c:v>
                </c:pt>
                <c:pt idx="13">
                  <c:v>0.91919473254139983</c:v>
                </c:pt>
                <c:pt idx="14">
                  <c:v>0.93008083247544859</c:v>
                </c:pt>
                <c:pt idx="15">
                  <c:v>0.93902081328555065</c:v>
                </c:pt>
                <c:pt idx="16">
                  <c:v>0.94643475957738332</c:v>
                </c:pt>
                <c:pt idx="17">
                  <c:v>0.95263900188419426</c:v>
                </c:pt>
                <c:pt idx="18">
                  <c:v>0.95787441579693855</c:v>
                </c:pt>
                <c:pt idx="19">
                  <c:v>0.96232641855537449</c:v>
                </c:pt>
                <c:pt idx="20">
                  <c:v>0.96613922572707611</c:v>
                </c:pt>
                <c:pt idx="21">
                  <c:v>0.96942611656429156</c:v>
                </c:pt>
                <c:pt idx="22">
                  <c:v>0.9722769016097712</c:v>
                </c:pt>
                <c:pt idx="23">
                  <c:v>0.97476341111608322</c:v>
                </c:pt>
                <c:pt idx="24">
                  <c:v>0.97694356968340124</c:v>
                </c:pt>
                <c:pt idx="25">
                  <c:v>0.9788644509829334</c:v>
                </c:pt>
                <c:pt idx="26">
                  <c:v>0.9805645894638606</c:v>
                </c:pt>
                <c:pt idx="27">
                  <c:v>0.98207574555628607</c:v>
                </c:pt>
                <c:pt idx="28">
                  <c:v>0.98342426516081649</c:v>
                </c:pt>
                <c:pt idx="29">
                  <c:v>0.98463213524039828</c:v>
                </c:pt>
                <c:pt idx="30">
                  <c:v>0.98571780981883306</c:v>
                </c:pt>
                <c:pt idx="31">
                  <c:v>0.98669686109410171</c:v>
                </c:pt>
                <c:pt idx="32">
                  <c:v>0.98758249629112971</c:v>
                </c:pt>
                <c:pt idx="33">
                  <c:v>0.98838597066874501</c:v>
                </c:pt>
                <c:pt idx="34">
                  <c:v>0.98911691963127868</c:v>
                </c:pt>
                <c:pt idx="35">
                  <c:v>0.98978362739365255</c:v>
                </c:pt>
                <c:pt idx="36">
                  <c:v>0.99039324556191277</c:v>
                </c:pt>
                <c:pt idx="37">
                  <c:v>0.99095197193225859</c:v>
                </c:pt>
                <c:pt idx="38">
                  <c:v>0.99146519750550188</c:v>
                </c:pt>
                <c:pt idx="39">
                  <c:v>0.99193762796318685</c:v>
                </c:pt>
                <c:pt idx="40">
                  <c:v>0.99237338451367518</c:v>
                </c:pt>
                <c:pt idx="41">
                  <c:v>0.99277608798746886</c:v>
                </c:pt>
                <c:pt idx="42">
                  <c:v>0.99314892926472798</c:v>
                </c:pt>
                <c:pt idx="43">
                  <c:v>0.99349472849808862</c:v>
                </c:pt>
                <c:pt idx="44">
                  <c:v>0.99381598510865299</c:v>
                </c:pt>
                <c:pt idx="45">
                  <c:v>0.99411492015112679</c:v>
                </c:pt>
                <c:pt idx="46">
                  <c:v>0.99439351234192952</c:v>
                </c:pt>
                <c:pt idx="47">
                  <c:v>0.99465352880387137</c:v>
                </c:pt>
              </c:numCache>
            </c:numRef>
          </c:val>
        </c:ser>
        <c:ser>
          <c:idx val="21"/>
          <c:order val="21"/>
          <c:tx>
            <c:strRef>
              <c:f>target!$AE$67</c:f>
              <c:strCache>
                <c:ptCount val="1"/>
                <c:pt idx="0">
                  <c:v>275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target!$AF$67:$CA$67</c:f>
              <c:numCache>
                <c:formatCode>General</c:formatCode>
                <c:ptCount val="48"/>
                <c:pt idx="0">
                  <c:v>3.2609557894649026E-2</c:v>
                </c:pt>
                <c:pt idx="1">
                  <c:v>0.13968136735137579</c:v>
                </c:pt>
                <c:pt idx="2">
                  <c:v>0.28939090883125179</c:v>
                </c:pt>
                <c:pt idx="3">
                  <c:v>0.43883754994583113</c:v>
                </c:pt>
                <c:pt idx="4">
                  <c:v>0.56468752964149194</c:v>
                </c:pt>
                <c:pt idx="5">
                  <c:v>0.66233422566597566</c:v>
                </c:pt>
                <c:pt idx="6">
                  <c:v>0.73562024332854048</c:v>
                </c:pt>
                <c:pt idx="7">
                  <c:v>0.79020750767845194</c:v>
                </c:pt>
                <c:pt idx="8">
                  <c:v>0.83108108990998475</c:v>
                </c:pt>
                <c:pt idx="9">
                  <c:v>0.86203147956958193</c:v>
                </c:pt>
                <c:pt idx="10">
                  <c:v>0.88578885556086351</c:v>
                </c:pt>
                <c:pt idx="11">
                  <c:v>0.90428517167992251</c:v>
                </c:pt>
                <c:pt idx="12">
                  <c:v>0.91888614165619031</c:v>
                </c:pt>
                <c:pt idx="13">
                  <c:v>0.93056399267445344</c:v>
                </c:pt>
                <c:pt idx="14">
                  <c:v>0.94001837220723272</c:v>
                </c:pt>
                <c:pt idx="15">
                  <c:v>0.94775909163225258</c:v>
                </c:pt>
                <c:pt idx="16">
                  <c:v>0.95416248501329648</c:v>
                </c:pt>
                <c:pt idx="17">
                  <c:v>0.95950994916247578</c:v>
                </c:pt>
                <c:pt idx="18">
                  <c:v>0.96401452082459027</c:v>
                </c:pt>
                <c:pt idx="19">
                  <c:v>0.96783939952839138</c:v>
                </c:pt>
                <c:pt idx="20">
                  <c:v>0.97111100739744005</c:v>
                </c:pt>
                <c:pt idx="21">
                  <c:v>0.97392830721423573</c:v>
                </c:pt>
                <c:pt idx="22">
                  <c:v>0.97636952961090717</c:v>
                </c:pt>
                <c:pt idx="23">
                  <c:v>0.9784970858159906</c:v>
                </c:pt>
                <c:pt idx="24">
                  <c:v>0.98036119516502462</c:v>
                </c:pt>
                <c:pt idx="25">
                  <c:v>0.98200259199812456</c:v>
                </c:pt>
                <c:pt idx="26">
                  <c:v>0.98345456593636638</c:v>
                </c:pt>
                <c:pt idx="27">
                  <c:v>0.98474451439454835</c:v>
                </c:pt>
                <c:pt idx="28">
                  <c:v>0.98589513462104006</c:v>
                </c:pt>
                <c:pt idx="29">
                  <c:v>0.98692534678975263</c:v>
                </c:pt>
                <c:pt idx="30">
                  <c:v>0.98785101460549041</c:v>
                </c:pt>
                <c:pt idx="31">
                  <c:v>0.9886855121423912</c:v>
                </c:pt>
                <c:pt idx="32">
                  <c:v>0.98944017295407971</c:v>
                </c:pt>
                <c:pt idx="33">
                  <c:v>0.99012464834489766</c:v>
                </c:pt>
                <c:pt idx="34">
                  <c:v>0.99074719503093711</c:v>
                </c:pt>
                <c:pt idx="35">
                  <c:v>0.9913149075287444</c:v>
                </c:pt>
                <c:pt idx="36">
                  <c:v>0.99183390698852947</c:v>
                </c:pt>
                <c:pt idx="37">
                  <c:v>0.99230949548661129</c:v>
                </c:pt>
                <c:pt idx="38">
                  <c:v>0.99274628276020505</c:v>
                </c:pt>
                <c:pt idx="39">
                  <c:v>0.99314829082909506</c:v>
                </c:pt>
                <c:pt idx="40">
                  <c:v>0.99351904077552788</c:v>
                </c:pt>
                <c:pt idx="41">
                  <c:v>0.99386162505313091</c:v>
                </c:pt>
                <c:pt idx="42">
                  <c:v>0.99417876800006333</c:v>
                </c:pt>
                <c:pt idx="43">
                  <c:v>0.99447287669105544</c:v>
                </c:pt>
                <c:pt idx="44">
                  <c:v>0.99474608384049412</c:v>
                </c:pt>
                <c:pt idx="45">
                  <c:v>0.99500028413664898</c:v>
                </c:pt>
                <c:pt idx="46">
                  <c:v>0.9952371651247649</c:v>
                </c:pt>
                <c:pt idx="47">
                  <c:v>0.9954582335483807</c:v>
                </c:pt>
              </c:numCache>
            </c:numRef>
          </c:val>
        </c:ser>
        <c:ser>
          <c:idx val="22"/>
          <c:order val="22"/>
          <c:tx>
            <c:strRef>
              <c:f>target!$AE$68</c:f>
              <c:strCache>
                <c:ptCount val="1"/>
                <c:pt idx="0">
                  <c:v>250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target!$AF$68:$CA$68</c:f>
              <c:numCache>
                <c:formatCode>General</c:formatCode>
                <c:ptCount val="48"/>
                <c:pt idx="0">
                  <c:v>3.8775016189409386E-2</c:v>
                </c:pt>
                <c:pt idx="1">
                  <c:v>0.16268635732487272</c:v>
                </c:pt>
                <c:pt idx="2">
                  <c:v>0.32766175820990423</c:v>
                </c:pt>
                <c:pt idx="3">
                  <c:v>0.48342688392278632</c:v>
                </c:pt>
                <c:pt idx="4">
                  <c:v>0.60820489605111194</c:v>
                </c:pt>
                <c:pt idx="5">
                  <c:v>0.70125434777950069</c:v>
                </c:pt>
                <c:pt idx="6">
                  <c:v>0.76903882779398103</c:v>
                </c:pt>
                <c:pt idx="7">
                  <c:v>0.81842917238797919</c:v>
                </c:pt>
                <c:pt idx="8">
                  <c:v>0.85481458947565403</c:v>
                </c:pt>
                <c:pt idx="9">
                  <c:v>0.8820336321821306</c:v>
                </c:pt>
                <c:pt idx="10">
                  <c:v>0.90273537559024275</c:v>
                </c:pt>
                <c:pt idx="11">
                  <c:v>0.91873900234888028</c:v>
                </c:pt>
                <c:pt idx="12">
                  <c:v>0.93130259199994747</c:v>
                </c:pt>
                <c:pt idx="13">
                  <c:v>0.94130704356660155</c:v>
                </c:pt>
                <c:pt idx="14">
                  <c:v>0.94937822674095518</c:v>
                </c:pt>
                <c:pt idx="15">
                  <c:v>0.95596762349221787</c:v>
                </c:pt>
                <c:pt idx="16">
                  <c:v>0.96140583387174328</c:v>
                </c:pt>
                <c:pt idx="17">
                  <c:v>0.96593844486593539</c:v>
                </c:pt>
                <c:pt idx="18">
                  <c:v>0.96975038468584451</c:v>
                </c:pt>
                <c:pt idx="19">
                  <c:v>0.97298268755976625</c:v>
                </c:pt>
                <c:pt idx="20">
                  <c:v>0.97574419577891136</c:v>
                </c:pt>
                <c:pt idx="21">
                  <c:v>0.97811984014532094</c:v>
                </c:pt>
                <c:pt idx="22">
                  <c:v>0.98017657689814108</c:v>
                </c:pt>
                <c:pt idx="23">
                  <c:v>0.98196769816675933</c:v>
                </c:pt>
                <c:pt idx="24">
                  <c:v>0.98353599902058098</c:v>
                </c:pt>
                <c:pt idx="25">
                  <c:v>0.98491613073682838</c:v>
                </c:pt>
                <c:pt idx="26">
                  <c:v>0.98613636802790583</c:v>
                </c:pt>
                <c:pt idx="27">
                  <c:v>0.98721994948917136</c:v>
                </c:pt>
                <c:pt idx="28">
                  <c:v>0.98818610393586359</c:v>
                </c:pt>
                <c:pt idx="29">
                  <c:v>0.98905084322265058</c:v>
                </c:pt>
                <c:pt idx="30">
                  <c:v>0.98982757980564839</c:v>
                </c:pt>
                <c:pt idx="31">
                  <c:v>0.99052761158582958</c:v>
                </c:pt>
                <c:pt idx="32">
                  <c:v>0.99116050539071276</c:v>
                </c:pt>
                <c:pt idx="33">
                  <c:v>0.99173440241816646</c:v>
                </c:pt>
                <c:pt idx="34">
                  <c:v>0.99225626314034876</c:v>
                </c:pt>
                <c:pt idx="35">
                  <c:v>0.9927320649024296</c:v>
                </c:pt>
                <c:pt idx="36">
                  <c:v>0.99316696230382806</c:v>
                </c:pt>
                <c:pt idx="37">
                  <c:v>0.99356541810777088</c:v>
                </c:pt>
                <c:pt idx="38">
                  <c:v>0.99393131066846585</c:v>
                </c:pt>
                <c:pt idx="39">
                  <c:v>0.99426802253791335</c:v>
                </c:pt>
                <c:pt idx="40">
                  <c:v>0.99457851390432017</c:v>
                </c:pt>
                <c:pt idx="41">
                  <c:v>0.99486538374019318</c:v>
                </c:pt>
                <c:pt idx="42">
                  <c:v>0.99513092094141797</c:v>
                </c:pt>
                <c:pt idx="43">
                  <c:v>0.99537714727557958</c:v>
                </c:pt>
                <c:pt idx="44">
                  <c:v>0.99560585359636589</c:v>
                </c:pt>
                <c:pt idx="45">
                  <c:v>0.99581863049720898</c:v>
                </c:pt>
                <c:pt idx="46">
                  <c:v>0.9960168943534371</c:v>
                </c:pt>
                <c:pt idx="47">
                  <c:v>0.99620190952460297</c:v>
                </c:pt>
              </c:numCache>
            </c:numRef>
          </c:val>
        </c:ser>
        <c:ser>
          <c:idx val="23"/>
          <c:order val="23"/>
          <c:tx>
            <c:strRef>
              <c:f>target!$AE$69</c:f>
              <c:strCache>
                <c:ptCount val="1"/>
                <c:pt idx="0">
                  <c:v>225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target!$AF$69:$CA$69</c:f>
              <c:numCache>
                <c:formatCode>General</c:formatCode>
                <c:ptCount val="48"/>
                <c:pt idx="0">
                  <c:v>4.6889675144830632E-2</c:v>
                </c:pt>
                <c:pt idx="1">
                  <c:v>0.19156465172274206</c:v>
                </c:pt>
                <c:pt idx="2">
                  <c:v>0.37278664877198203</c:v>
                </c:pt>
                <c:pt idx="3">
                  <c:v>0.53299758226939198</c:v>
                </c:pt>
                <c:pt idx="4">
                  <c:v>0.65436274571112873</c:v>
                </c:pt>
                <c:pt idx="5">
                  <c:v>0.74111604703097189</c:v>
                </c:pt>
                <c:pt idx="6">
                  <c:v>0.80240453603431028</c:v>
                </c:pt>
                <c:pt idx="7">
                  <c:v>0.84608772603413918</c:v>
                </c:pt>
                <c:pt idx="8">
                  <c:v>0.87775842286075212</c:v>
                </c:pt>
                <c:pt idx="9">
                  <c:v>0.90117330564299325</c:v>
                </c:pt>
                <c:pt idx="10">
                  <c:v>0.91882536987634</c:v>
                </c:pt>
                <c:pt idx="11">
                  <c:v>0.93237990318008601</c:v>
                </c:pt>
                <c:pt idx="12">
                  <c:v>0.94296542665619898</c:v>
                </c:pt>
                <c:pt idx="13">
                  <c:v>0.95136011863116487</c:v>
                </c:pt>
                <c:pt idx="14">
                  <c:v>0.9581103708230283</c:v>
                </c:pt>
                <c:pt idx="15">
                  <c:v>0.96360668359634183</c:v>
                </c:pt>
                <c:pt idx="16">
                  <c:v>0.96813288349280402</c:v>
                </c:pt>
                <c:pt idx="17">
                  <c:v>0.9718985428716842</c:v>
                </c:pt>
                <c:pt idx="18">
                  <c:v>0.97506069012770702</c:v>
                </c:pt>
                <c:pt idx="19">
                  <c:v>0.97773858958446647</c:v>
                </c:pt>
                <c:pt idx="20">
                  <c:v>0.98002396520819746</c:v>
                </c:pt>
                <c:pt idx="21">
                  <c:v>0.98198818113010067</c:v>
                </c:pt>
                <c:pt idx="22">
                  <c:v>0.9836873578883647</c:v>
                </c:pt>
                <c:pt idx="23">
                  <c:v>0.98516606748560143</c:v>
                </c:pt>
                <c:pt idx="24">
                  <c:v>0.98646003610678368</c:v>
                </c:pt>
                <c:pt idx="25">
                  <c:v>0.98759814462640805</c:v>
                </c:pt>
                <c:pt idx="26">
                  <c:v>0.98860392591356894</c:v>
                </c:pt>
                <c:pt idx="27">
                  <c:v>0.98949669724383538</c:v>
                </c:pt>
                <c:pt idx="28">
                  <c:v>0.99029242514356852</c:v>
                </c:pt>
                <c:pt idx="29">
                  <c:v>0.99100439196322654</c:v>
                </c:pt>
                <c:pt idx="30">
                  <c:v>0.99164371407070884</c:v>
                </c:pt>
                <c:pt idx="31">
                  <c:v>0.99221974796366863</c:v>
                </c:pt>
                <c:pt idx="32">
                  <c:v>0.99274041097391141</c:v>
                </c:pt>
                <c:pt idx="33">
                  <c:v>0.99321243634846867</c:v>
                </c:pt>
                <c:pt idx="34">
                  <c:v>0.99364157751318138</c:v>
                </c:pt>
                <c:pt idx="35">
                  <c:v>0.99403277269221502</c:v>
                </c:pt>
                <c:pt idx="36">
                  <c:v>0.99439027838302851</c:v>
                </c:pt>
                <c:pt idx="37">
                  <c:v>0.9947177782012836</c:v>
                </c:pt>
                <c:pt idx="38">
                  <c:v>0.99501847212462391</c:v>
                </c:pt>
                <c:pt idx="39">
                  <c:v>0.9952951500439764</c:v>
                </c:pt>
                <c:pt idx="40">
                  <c:v>0.99555025268002784</c:v>
                </c:pt>
                <c:pt idx="41">
                  <c:v>0.99578592227159646</c:v>
                </c:pt>
                <c:pt idx="42">
                  <c:v>0.99600404494141526</c:v>
                </c:pt>
                <c:pt idx="43">
                  <c:v>0.996206286256485</c:v>
                </c:pt>
                <c:pt idx="44">
                  <c:v>0.99639412119742332</c:v>
                </c:pt>
                <c:pt idx="45">
                  <c:v>0.99656885951388985</c:v>
                </c:pt>
                <c:pt idx="46">
                  <c:v>0.99673166725605433</c:v>
                </c:pt>
                <c:pt idx="47">
                  <c:v>0.99688358512379172</c:v>
                </c:pt>
              </c:numCache>
            </c:numRef>
          </c:val>
        </c:ser>
        <c:ser>
          <c:idx val="24"/>
          <c:order val="24"/>
          <c:tx>
            <c:strRef>
              <c:f>target!$AE$70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target!$AF$70:$CA$70</c:f>
              <c:numCache>
                <c:formatCode>General</c:formatCode>
                <c:ptCount val="48"/>
                <c:pt idx="0">
                  <c:v>5.7865324185890903E-2</c:v>
                </c:pt>
                <c:pt idx="1">
                  <c:v>0.2282935178823641</c:v>
                </c:pt>
                <c:pt idx="2">
                  <c:v>0.42595422627276375</c:v>
                </c:pt>
                <c:pt idx="3">
                  <c:v>0.5876079968122272</c:v>
                </c:pt>
                <c:pt idx="4">
                  <c:v>0.70269727130656012</c:v>
                </c:pt>
                <c:pt idx="5">
                  <c:v>0.78137214762174256</c:v>
                </c:pt>
                <c:pt idx="6">
                  <c:v>0.83524895302857649</c:v>
                </c:pt>
                <c:pt idx="7">
                  <c:v>0.8728219486598584</c:v>
                </c:pt>
                <c:pt idx="8">
                  <c:v>0.89964401421924056</c:v>
                </c:pt>
                <c:pt idx="9">
                  <c:v>0.91925244317294841</c:v>
                </c:pt>
                <c:pt idx="10">
                  <c:v>0.9339120945565299</c:v>
                </c:pt>
                <c:pt idx="11">
                  <c:v>0.94509797483683999</c:v>
                </c:pt>
                <c:pt idx="12">
                  <c:v>0.95379123088309437</c:v>
                </c:pt>
                <c:pt idx="13">
                  <c:v>0.96065899356602236</c:v>
                </c:pt>
                <c:pt idx="14">
                  <c:v>0.96616464302544569</c:v>
                </c:pt>
                <c:pt idx="15">
                  <c:v>0.97063654754139284</c:v>
                </c:pt>
                <c:pt idx="16">
                  <c:v>0.97431175776766354</c:v>
                </c:pt>
                <c:pt idx="17">
                  <c:v>0.9773643459192668</c:v>
                </c:pt>
                <c:pt idx="18">
                  <c:v>0.97992415227456653</c:v>
                </c:pt>
                <c:pt idx="19">
                  <c:v>0.98208942200986526</c:v>
                </c:pt>
                <c:pt idx="20">
                  <c:v>0.98393547617304811</c:v>
                </c:pt>
                <c:pt idx="21">
                  <c:v>0.98552076104471276</c:v>
                </c:pt>
                <c:pt idx="22">
                  <c:v>0.98689113432184761</c:v>
                </c:pt>
                <c:pt idx="23">
                  <c:v>0.98808294605213465</c:v>
                </c:pt>
                <c:pt idx="24">
                  <c:v>0.98912528306272562</c:v>
                </c:pt>
                <c:pt idx="25">
                  <c:v>0.99004162448369459</c:v>
                </c:pt>
                <c:pt idx="26">
                  <c:v>0.99085107712151721</c:v>
                </c:pt>
                <c:pt idx="27">
                  <c:v>0.99156930732489501</c:v>
                </c:pt>
                <c:pt idx="28">
                  <c:v>0.99220925103442803</c:v>
                </c:pt>
                <c:pt idx="29">
                  <c:v>0.99278165994189205</c:v>
                </c:pt>
                <c:pt idx="30">
                  <c:v>0.99329552531340493</c:v>
                </c:pt>
                <c:pt idx="31">
                  <c:v>0.99375840961396766</c:v>
                </c:pt>
                <c:pt idx="32">
                  <c:v>0.99417670801676394</c:v>
                </c:pt>
                <c:pt idx="33">
                  <c:v>0.99455585613648556</c:v>
                </c:pt>
                <c:pt idx="34">
                  <c:v>0.99490049618692034</c:v>
                </c:pt>
                <c:pt idx="35">
                  <c:v>0.99521461075144635</c:v>
                </c:pt>
                <c:pt idx="36">
                  <c:v>0.99550163114355994</c:v>
                </c:pt>
                <c:pt idx="37">
                  <c:v>0.9957645256963743</c:v>
                </c:pt>
                <c:pt idx="38">
                  <c:v>0.99600587209646352</c:v>
                </c:pt>
                <c:pt idx="39">
                  <c:v>0.99622791695636759</c:v>
                </c:pt>
                <c:pt idx="40">
                  <c:v>0.99643262512155162</c:v>
                </c:pt>
                <c:pt idx="41">
                  <c:v>0.9966217206740956</c:v>
                </c:pt>
                <c:pt idx="42">
                  <c:v>0.99679672118515361</c:v>
                </c:pt>
                <c:pt idx="43">
                  <c:v>0.99695896645074511</c:v>
                </c:pt>
                <c:pt idx="44">
                  <c:v>0.99710964269824143</c:v>
                </c:pt>
                <c:pt idx="45">
                  <c:v>0.99724980305730693</c:v>
                </c:pt>
                <c:pt idx="46">
                  <c:v>0.9973803849365771</c:v>
                </c:pt>
                <c:pt idx="47">
                  <c:v>0.9975022248266231</c:v>
                </c:pt>
              </c:numCache>
            </c:numRef>
          </c:val>
        </c:ser>
        <c:ser>
          <c:idx val="25"/>
          <c:order val="25"/>
          <c:tx>
            <c:strRef>
              <c:f>target!$AE$71</c:f>
              <c:strCache>
                <c:ptCount val="1"/>
                <c:pt idx="0">
                  <c:v>175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target!$AF$71:$CA$71</c:f>
              <c:numCache>
                <c:formatCode>General</c:formatCode>
                <c:ptCount val="48"/>
                <c:pt idx="0">
                  <c:v>7.3205807244221571E-2</c:v>
                </c:pt>
                <c:pt idx="1">
                  <c:v>0.27559884555792669</c:v>
                </c:pt>
                <c:pt idx="2">
                  <c:v>0.48830110953488887</c:v>
                </c:pt>
                <c:pt idx="3">
                  <c:v>0.64694988907440087</c:v>
                </c:pt>
                <c:pt idx="4">
                  <c:v>0.75245492549746984</c:v>
                </c:pt>
                <c:pt idx="5">
                  <c:v>0.82131081242268189</c:v>
                </c:pt>
                <c:pt idx="6">
                  <c:v>0.86702047727930054</c:v>
                </c:pt>
                <c:pt idx="7">
                  <c:v>0.89823053445618073</c:v>
                </c:pt>
                <c:pt idx="8">
                  <c:v>0.92018391936367105</c:v>
                </c:pt>
                <c:pt idx="9">
                  <c:v>0.93606429617943976</c:v>
                </c:pt>
                <c:pt idx="10">
                  <c:v>0.94784493925369129</c:v>
                </c:pt>
                <c:pt idx="11">
                  <c:v>0.95678171103029364</c:v>
                </c:pt>
                <c:pt idx="12">
                  <c:v>0.96369601412416894</c:v>
                </c:pt>
                <c:pt idx="13">
                  <c:v>0.96913931257493191</c:v>
                </c:pt>
                <c:pt idx="14">
                  <c:v>0.97349091740497984</c:v>
                </c:pt>
                <c:pt idx="15">
                  <c:v>0.97701756601704282</c:v>
                </c:pt>
                <c:pt idx="16">
                  <c:v>0.97991064053719035</c:v>
                </c:pt>
                <c:pt idx="17">
                  <c:v>0.98230998156970173</c:v>
                </c:pt>
                <c:pt idx="18">
                  <c:v>0.98431947210304471</c:v>
                </c:pt>
                <c:pt idx="19">
                  <c:v>0.9860174512813592</c:v>
                </c:pt>
                <c:pt idx="20">
                  <c:v>0.98746380909844667</c:v>
                </c:pt>
                <c:pt idx="21">
                  <c:v>0.98870490678769396</c:v>
                </c:pt>
                <c:pt idx="22">
                  <c:v>0.98977704579011505</c:v>
                </c:pt>
                <c:pt idx="23">
                  <c:v>0.99070895078791943</c:v>
                </c:pt>
                <c:pt idx="24">
                  <c:v>0.99152357207413</c:v>
                </c:pt>
                <c:pt idx="25">
                  <c:v>0.9922394108986391</c:v>
                </c:pt>
                <c:pt idx="26">
                  <c:v>0.99287150581082739</c:v>
                </c:pt>
                <c:pt idx="27">
                  <c:v>0.99343217493964564</c:v>
                </c:pt>
                <c:pt idx="28">
                  <c:v>0.99393158042761565</c:v>
                </c:pt>
                <c:pt idx="29">
                  <c:v>0.99437816180135097</c:v>
                </c:pt>
                <c:pt idx="30">
                  <c:v>0.9947789717324329</c:v>
                </c:pt>
                <c:pt idx="31">
                  <c:v>0.99513993838321535</c:v>
                </c:pt>
                <c:pt idx="32">
                  <c:v>0.99546607202219839</c:v>
                </c:pt>
                <c:pt idx="33">
                  <c:v>0.99576162896470666</c:v>
                </c:pt>
                <c:pt idx="34">
                  <c:v>0.99603024256807471</c:v>
                </c:pt>
                <c:pt idx="35">
                  <c:v>0.99627502859590611</c:v>
                </c:pt>
                <c:pt idx="36">
                  <c:v>0.99649867049662821</c:v>
                </c:pt>
                <c:pt idx="37">
                  <c:v>0.99670348883343929</c:v>
                </c:pt>
                <c:pt idx="38">
                  <c:v>0.99689149812742484</c:v>
                </c:pt>
                <c:pt idx="39">
                  <c:v>0.99706445364257901</c:v>
                </c:pt>
                <c:pt idx="40">
                  <c:v>0.99722389008634904</c:v>
                </c:pt>
                <c:pt idx="41">
                  <c:v>0.99737115377588292</c:v>
                </c:pt>
                <c:pt idx="42">
                  <c:v>0.99750742949495996</c:v>
                </c:pt>
                <c:pt idx="43">
                  <c:v>0.99763376301519491</c:v>
                </c:pt>
                <c:pt idx="44">
                  <c:v>0.99775108005955859</c:v>
                </c:pt>
                <c:pt idx="45">
                  <c:v>0.99786020233325901</c:v>
                </c:pt>
                <c:pt idx="46">
                  <c:v>0.99796186112662078</c:v>
                </c:pt>
                <c:pt idx="47">
                  <c:v>0.9980567088993495</c:v>
                </c:pt>
              </c:numCache>
            </c:numRef>
          </c:val>
        </c:ser>
        <c:ser>
          <c:idx val="26"/>
          <c:order val="26"/>
          <c:tx>
            <c:strRef>
              <c:f>target!$AE$72</c:f>
              <c:strCache>
                <c:ptCount val="1"/>
                <c:pt idx="0">
                  <c:v>150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target!$AF$72:$CA$72</c:f>
              <c:numCache>
                <c:formatCode>General</c:formatCode>
                <c:ptCount val="48"/>
                <c:pt idx="0">
                  <c:v>9.5518932946945065E-2</c:v>
                </c:pt>
                <c:pt idx="1">
                  <c:v>0.33715931839128793</c:v>
                </c:pt>
                <c:pt idx="2">
                  <c:v>0.56060450725917732</c:v>
                </c:pt>
                <c:pt idx="3">
                  <c:v>0.71014301166149374</c:v>
                </c:pt>
                <c:pt idx="4">
                  <c:v>0.80252773821212686</c:v>
                </c:pt>
                <c:pt idx="5">
                  <c:v>0.86004618092720819</c:v>
                </c:pt>
                <c:pt idx="6">
                  <c:v>0.89708870312069178</c:v>
                </c:pt>
                <c:pt idx="7">
                  <c:v>0.92187766410377792</c:v>
                </c:pt>
                <c:pt idx="8">
                  <c:v>0.93907595537294264</c:v>
                </c:pt>
                <c:pt idx="9">
                  <c:v>0.95139607163847006</c:v>
                </c:pt>
                <c:pt idx="10">
                  <c:v>0.96047101424617376</c:v>
                </c:pt>
                <c:pt idx="11">
                  <c:v>0.96731890293614031</c:v>
                </c:pt>
                <c:pt idx="12">
                  <c:v>0.97259569219624231</c:v>
                </c:pt>
                <c:pt idx="13">
                  <c:v>0.97673681414935976</c:v>
                </c:pt>
                <c:pt idx="14">
                  <c:v>0.98003917537875707</c:v>
                </c:pt>
                <c:pt idx="15">
                  <c:v>0.98271014554980352</c:v>
                </c:pt>
                <c:pt idx="16">
                  <c:v>0.98489770360601891</c:v>
                </c:pt>
                <c:pt idx="17">
                  <c:v>0.98670950101306054</c:v>
                </c:pt>
                <c:pt idx="18">
                  <c:v>0.98822522045977534</c:v>
                </c:pt>
                <c:pt idx="19">
                  <c:v>0.98950477192046915</c:v>
                </c:pt>
                <c:pt idx="20">
                  <c:v>0.99059384174049758</c:v>
                </c:pt>
                <c:pt idx="21">
                  <c:v>0.99152772119900767</c:v>
                </c:pt>
                <c:pt idx="22">
                  <c:v>0.99233399399365874</c:v>
                </c:pt>
                <c:pt idx="23">
                  <c:v>0.99303445281683878</c:v>
                </c:pt>
                <c:pt idx="24">
                  <c:v>0.99364648616971063</c:v>
                </c:pt>
                <c:pt idx="25">
                  <c:v>0.99418409537154151</c:v>
                </c:pt>
                <c:pt idx="26">
                  <c:v>0.99465864965497985</c:v>
                </c:pt>
                <c:pt idx="27">
                  <c:v>0.99507945325438529</c:v>
                </c:pt>
                <c:pt idx="28">
                  <c:v>0.99545417584774676</c:v>
                </c:pt>
                <c:pt idx="29">
                  <c:v>0.99578918252463322</c:v>
                </c:pt>
                <c:pt idx="30">
                  <c:v>0.99608978907521417</c:v>
                </c:pt>
                <c:pt idx="31">
                  <c:v>0.99636046121033528</c:v>
                </c:pt>
                <c:pt idx="32">
                  <c:v>0.99660497128584635</c:v>
                </c:pt>
                <c:pt idx="33">
                  <c:v>0.99682652253227921</c:v>
                </c:pt>
                <c:pt idx="34">
                  <c:v>0.99702784822987045</c:v>
                </c:pt>
                <c:pt idx="35">
                  <c:v>0.99721129141375087</c:v>
                </c:pt>
                <c:pt idx="36">
                  <c:v>0.99737886933726982</c:v>
                </c:pt>
                <c:pt idx="37">
                  <c:v>0.99753232591995489</c:v>
                </c:pt>
                <c:pt idx="38">
                  <c:v>0.99767317466105798</c:v>
                </c:pt>
                <c:pt idx="39">
                  <c:v>0.99780273394007513</c:v>
                </c:pt>
                <c:pt idx="40">
                  <c:v>0.99792215620240299</c:v>
                </c:pt>
                <c:pt idx="41">
                  <c:v>0.99803245220584536</c:v>
                </c:pt>
                <c:pt idx="42">
                  <c:v>0.99813451125629504</c:v>
                </c:pt>
                <c:pt idx="43">
                  <c:v>0.99822911816986282</c:v>
                </c:pt>
                <c:pt idx="44">
                  <c:v>0.99831696755024935</c:v>
                </c:pt>
                <c:pt idx="45">
                  <c:v>0.99839867585407127</c:v>
                </c:pt>
                <c:pt idx="46">
                  <c:v>0.99847479162557506</c:v>
                </c:pt>
                <c:pt idx="47">
                  <c:v>0.99854580421000805</c:v>
                </c:pt>
              </c:numCache>
            </c:numRef>
          </c:val>
        </c:ser>
        <c:ser>
          <c:idx val="27"/>
          <c:order val="27"/>
          <c:tx>
            <c:strRef>
              <c:f>target!$AE$73</c:f>
              <c:strCache>
                <c:ptCount val="1"/>
                <c:pt idx="0">
                  <c:v>125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target!$AF$73:$CA$73</c:f>
              <c:numCache>
                <c:formatCode>General</c:formatCode>
                <c:ptCount val="48"/>
                <c:pt idx="0">
                  <c:v>0.12959515076489136</c:v>
                </c:pt>
                <c:pt idx="1">
                  <c:v>0.41763604048775638</c:v>
                </c:pt>
                <c:pt idx="2">
                  <c:v>0.64270167686839741</c:v>
                </c:pt>
                <c:pt idx="3">
                  <c:v>0.77548959815358487</c:v>
                </c:pt>
                <c:pt idx="4">
                  <c:v>0.85140483080040208</c:v>
                </c:pt>
                <c:pt idx="5">
                  <c:v>0.89652233325226494</c:v>
                </c:pt>
                <c:pt idx="6">
                  <c:v>0.92475512216390976</c:v>
                </c:pt>
                <c:pt idx="7">
                  <c:v>0.94330107934822327</c:v>
                </c:pt>
                <c:pt idx="8">
                  <c:v>0.95600815890296176</c:v>
                </c:pt>
                <c:pt idx="9">
                  <c:v>0.96503173023898403</c:v>
                </c:pt>
                <c:pt idx="10">
                  <c:v>0.97163663067390582</c:v>
                </c:pt>
                <c:pt idx="11">
                  <c:v>0.97659735060173514</c:v>
                </c:pt>
                <c:pt idx="12">
                  <c:v>0.98040635897509476</c:v>
                </c:pt>
                <c:pt idx="13">
                  <c:v>0.98338735497408092</c:v>
                </c:pt>
                <c:pt idx="14">
                  <c:v>0.98575939307025351</c:v>
                </c:pt>
                <c:pt idx="15">
                  <c:v>0.98767456376499463</c:v>
                </c:pt>
                <c:pt idx="16">
                  <c:v>0.98924088733462312</c:v>
                </c:pt>
                <c:pt idx="17">
                  <c:v>0.9905366466428801</c:v>
                </c:pt>
                <c:pt idx="18">
                  <c:v>0.99161960501704105</c:v>
                </c:pt>
                <c:pt idx="19">
                  <c:v>0.99253307978915928</c:v>
                </c:pt>
                <c:pt idx="20">
                  <c:v>0.99331003243666494</c:v>
                </c:pt>
                <c:pt idx="21">
                  <c:v>0.99397587804191001</c:v>
                </c:pt>
                <c:pt idx="22">
                  <c:v>0.99455045006011533</c:v>
                </c:pt>
                <c:pt idx="23">
                  <c:v>0.99504939706079953</c:v>
                </c:pt>
                <c:pt idx="24">
                  <c:v>0.99548519066207675</c:v>
                </c:pt>
                <c:pt idx="25">
                  <c:v>0.99586786296957686</c:v>
                </c:pt>
                <c:pt idx="26">
                  <c:v>0.99620555299393065</c:v>
                </c:pt>
                <c:pt idx="27">
                  <c:v>0.99650491629543236</c:v>
                </c:pt>
                <c:pt idx="28">
                  <c:v>0.99677143543921565</c:v>
                </c:pt>
                <c:pt idx="29">
                  <c:v>0.99700965765919192</c:v>
                </c:pt>
                <c:pt idx="30">
                  <c:v>0.99722337851120946</c:v>
                </c:pt>
                <c:pt idx="31">
                  <c:v>0.99741578503642292</c:v>
                </c:pt>
                <c:pt idx="32">
                  <c:v>0.99758956827813061</c:v>
                </c:pt>
                <c:pt idx="33">
                  <c:v>0.99774701239286745</c:v>
                </c:pt>
                <c:pt idx="34">
                  <c:v>0.99789006573433647</c:v>
                </c:pt>
                <c:pt idx="35">
                  <c:v>0.99802039794223252</c:v>
                </c:pt>
                <c:pt idx="36">
                  <c:v>0.99813944608475214</c:v>
                </c:pt>
                <c:pt idx="37">
                  <c:v>0.99824845217889535</c:v>
                </c:pt>
                <c:pt idx="38">
                  <c:v>0.99834849387387614</c:v>
                </c:pt>
                <c:pt idx="39">
                  <c:v>0.99844050967905063</c:v>
                </c:pt>
                <c:pt idx="40">
                  <c:v>0.99852531981260717</c:v>
                </c:pt>
                <c:pt idx="41">
                  <c:v>0.99860364351499298</c:v>
                </c:pt>
                <c:pt idx="42">
                  <c:v>0.99867611349300589</c:v>
                </c:pt>
                <c:pt idx="43">
                  <c:v>0.99874328802309864</c:v>
                </c:pt>
                <c:pt idx="44">
                  <c:v>0.9988056611357552</c:v>
                </c:pt>
                <c:pt idx="45">
                  <c:v>0.99886367121944164</c:v>
                </c:pt>
                <c:pt idx="46">
                  <c:v>0.99891770831714177</c:v>
                </c:pt>
                <c:pt idx="47">
                  <c:v>0.99896812033672888</c:v>
                </c:pt>
              </c:numCache>
            </c:numRef>
          </c:val>
        </c:ser>
        <c:ser>
          <c:idx val="28"/>
          <c:order val="28"/>
          <c:tx>
            <c:strRef>
              <c:f>target!$AE$74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target!$AF$74:$CA$74</c:f>
              <c:numCache>
                <c:formatCode>General</c:formatCode>
                <c:ptCount val="48"/>
                <c:pt idx="0">
                  <c:v>0.18480281599205092</c:v>
                </c:pt>
                <c:pt idx="1">
                  <c:v>0.52196514742751521</c:v>
                </c:pt>
                <c:pt idx="2">
                  <c:v>0.73253296933069445</c:v>
                </c:pt>
                <c:pt idx="3">
                  <c:v>0.84023464447345286</c:v>
                </c:pt>
                <c:pt idx="4">
                  <c:v>0.8971604353827296</c:v>
                </c:pt>
                <c:pt idx="5">
                  <c:v>0.92953509938558687</c:v>
                </c:pt>
                <c:pt idx="6">
                  <c:v>0.94927037422641902</c:v>
                </c:pt>
                <c:pt idx="7">
                  <c:v>0.96202209175574138</c:v>
                </c:pt>
                <c:pt idx="8">
                  <c:v>0.97066399340435816</c:v>
                </c:pt>
                <c:pt idx="9">
                  <c:v>0.97675446785817055</c:v>
                </c:pt>
                <c:pt idx="10">
                  <c:v>0.98118830880168917</c:v>
                </c:pt>
                <c:pt idx="11">
                  <c:v>0.98450509253248664</c:v>
                </c:pt>
                <c:pt idx="12">
                  <c:v>0.98704411375842616</c:v>
                </c:pt>
                <c:pt idx="13">
                  <c:v>0.98902653844720223</c:v>
                </c:pt>
                <c:pt idx="14">
                  <c:v>0.99060108097160116</c:v>
                </c:pt>
                <c:pt idx="15">
                  <c:v>0.99187047950506779</c:v>
                </c:pt>
                <c:pt idx="16">
                  <c:v>0.99290741277466044</c:v>
                </c:pt>
                <c:pt idx="17">
                  <c:v>0.99376438243558929</c:v>
                </c:pt>
                <c:pt idx="18">
                  <c:v>0.99448002660852863</c:v>
                </c:pt>
                <c:pt idx="19">
                  <c:v>0.99508325737381631</c:v>
                </c:pt>
                <c:pt idx="20">
                  <c:v>0.99559603474526082</c:v>
                </c:pt>
                <c:pt idx="21">
                  <c:v>0.9960352650326959</c:v>
                </c:pt>
                <c:pt idx="22">
                  <c:v>0.99641412431683785</c:v>
                </c:pt>
                <c:pt idx="23">
                  <c:v>0.99674299681758982</c:v>
                </c:pt>
                <c:pt idx="24">
                  <c:v>0.99703015052309973</c:v>
                </c:pt>
                <c:pt idx="25">
                  <c:v>0.99728223054151965</c:v>
                </c:pt>
                <c:pt idx="26">
                  <c:v>0.99750462404133478</c:v>
                </c:pt>
                <c:pt idx="27">
                  <c:v>0.99770173344123803</c:v>
                </c:pt>
                <c:pt idx="28">
                  <c:v>0.9978771831835006</c:v>
                </c:pt>
                <c:pt idx="29">
                  <c:v>0.99803397784553993</c:v>
                </c:pt>
                <c:pt idx="30">
                  <c:v>0.99817462419610392</c:v>
                </c:pt>
                <c:pt idx="31">
                  <c:v>0.99830122625631246</c:v>
                </c:pt>
                <c:pt idx="32">
                  <c:v>0.99841555995123177</c:v>
                </c:pt>
                <c:pt idx="33">
                  <c:v>0.99851913218980415</c:v>
                </c:pt>
                <c:pt idx="34">
                  <c:v>0.99861322796231977</c:v>
                </c:pt>
                <c:pt idx="35">
                  <c:v>0.99869894814309035</c:v>
                </c:pt>
                <c:pt idx="36">
                  <c:v>0.99877724002853474</c:v>
                </c:pt>
                <c:pt idx="37">
                  <c:v>0.99884892215691545</c:v>
                </c:pt>
                <c:pt idx="38">
                  <c:v>0.99891470459653009</c:v>
                </c:pt>
                <c:pt idx="39">
                  <c:v>0.99897520561997544</c:v>
                </c:pt>
                <c:pt idx="40">
                  <c:v>0.99903096547890435</c:v>
                </c:pt>
                <c:pt idx="41">
                  <c:v>0.99908245783916305</c:v>
                </c:pt>
                <c:pt idx="42">
                  <c:v>0.99913009931782937</c:v>
                </c:pt>
                <c:pt idx="43">
                  <c:v>0.99917425747240285</c:v>
                </c:pt>
                <c:pt idx="44">
                  <c:v>0.99921525752156148</c:v>
                </c:pt>
                <c:pt idx="45">
                  <c:v>0.9992533880215908</c:v>
                </c:pt>
                <c:pt idx="46">
                  <c:v>0.9992889056791564</c:v>
                </c:pt>
                <c:pt idx="47">
                  <c:v>0.99932203944678133</c:v>
                </c:pt>
              </c:numCache>
            </c:numRef>
          </c:val>
        </c:ser>
        <c:ser>
          <c:idx val="29"/>
          <c:order val="29"/>
          <c:tx>
            <c:strRef>
              <c:f>target!$AE$75</c:f>
              <c:strCache>
                <c:ptCount val="1"/>
                <c:pt idx="0">
                  <c:v>75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target!$AF$75:$CA$75</c:f>
              <c:numCache>
                <c:formatCode>General</c:formatCode>
                <c:ptCount val="48"/>
                <c:pt idx="0">
                  <c:v>0.28046674039262337</c:v>
                </c:pt>
                <c:pt idx="1">
                  <c:v>0.65246909994757829</c:v>
                </c:pt>
                <c:pt idx="2">
                  <c:v>0.82484223632071929</c:v>
                </c:pt>
                <c:pt idx="3">
                  <c:v>0.90042609923300021</c:v>
                </c:pt>
                <c:pt idx="4">
                  <c:v>0.9375004323264905</c:v>
                </c:pt>
                <c:pt idx="5">
                  <c:v>0.95777348125018946</c:v>
                </c:pt>
                <c:pt idx="6">
                  <c:v>0.96985643571109414</c:v>
                </c:pt>
                <c:pt idx="7">
                  <c:v>0.97755585846937609</c:v>
                </c:pt>
                <c:pt idx="8">
                  <c:v>0.98272650711553167</c:v>
                </c:pt>
                <c:pt idx="9">
                  <c:v>0.98634789473266549</c:v>
                </c:pt>
                <c:pt idx="10">
                  <c:v>0.98897254908110177</c:v>
                </c:pt>
                <c:pt idx="11">
                  <c:v>0.99092954200798666</c:v>
                </c:pt>
                <c:pt idx="12">
                  <c:v>0.99242394328983019</c:v>
                </c:pt>
                <c:pt idx="13">
                  <c:v>0.99358852888038995</c:v>
                </c:pt>
                <c:pt idx="14">
                  <c:v>0.99451211994129785</c:v>
                </c:pt>
                <c:pt idx="15">
                  <c:v>0.99525583137986551</c:v>
                </c:pt>
                <c:pt idx="16">
                  <c:v>0.99586275876536678</c:v>
                </c:pt>
                <c:pt idx="17">
                  <c:v>0.99636395313779369</c:v>
                </c:pt>
                <c:pt idx="18">
                  <c:v>0.99678221797560174</c:v>
                </c:pt>
                <c:pt idx="19">
                  <c:v>0.99713458680298472</c:v>
                </c:pt>
                <c:pt idx="20">
                  <c:v>0.9974339784186258</c:v>
                </c:pt>
                <c:pt idx="21">
                  <c:v>0.99769032630826693</c:v>
                </c:pt>
                <c:pt idx="22">
                  <c:v>0.99791136408009018</c:v>
                </c:pt>
                <c:pt idx="23">
                  <c:v>0.99810318118018404</c:v>
                </c:pt>
                <c:pt idx="24">
                  <c:v>0.99827062228883368</c:v>
                </c:pt>
                <c:pt idx="25">
                  <c:v>0.99841757851098045</c:v>
                </c:pt>
                <c:pt idx="26">
                  <c:v>0.99854720248418061</c:v>
                </c:pt>
                <c:pt idx="27">
                  <c:v>0.9986620692163094</c:v>
                </c:pt>
                <c:pt idx="28">
                  <c:v>0.99876429769550001</c:v>
                </c:pt>
                <c:pt idx="29">
                  <c:v>0.99885564379580627</c:v>
                </c:pt>
                <c:pt idx="30">
                  <c:v>0.99893757193895283</c:v>
                </c:pt>
                <c:pt idx="31">
                  <c:v>0.99901131086653938</c:v>
                </c:pt>
                <c:pt idx="32">
                  <c:v>0.9990778974098844</c:v>
                </c:pt>
                <c:pt idx="33">
                  <c:v>0.99913821110989909</c:v>
                </c:pt>
                <c:pt idx="34">
                  <c:v>0.99919300180110782</c:v>
                </c:pt>
                <c:pt idx="35">
                  <c:v>0.99924291174151203</c:v>
                </c:pt>
                <c:pt idx="36">
                  <c:v>0.99928849348213145</c:v>
                </c:pt>
                <c:pt idx="37">
                  <c:v>0.99933022438480923</c:v>
                </c:pt>
                <c:pt idx="38">
                  <c:v>0.99936851848520525</c:v>
                </c:pt>
                <c:pt idx="39">
                  <c:v>0.99940373623950185</c:v>
                </c:pt>
                <c:pt idx="40">
                  <c:v>0.99943619257387295</c:v>
                </c:pt>
                <c:pt idx="41">
                  <c:v>0.99946616356495654</c:v>
                </c:pt>
                <c:pt idx="42">
                  <c:v>0.99949389201006145</c:v>
                </c:pt>
                <c:pt idx="43">
                  <c:v>0.99951959209226571</c:v>
                </c:pt>
                <c:pt idx="44">
                  <c:v>0.99954345330401295</c:v>
                </c:pt>
                <c:pt idx="45">
                  <c:v>0.99956564376037671</c:v>
                </c:pt>
                <c:pt idx="46">
                  <c:v>0.99958631300770806</c:v>
                </c:pt>
                <c:pt idx="47">
                  <c:v>0.9996055944132789</c:v>
                </c:pt>
              </c:numCache>
            </c:numRef>
          </c:val>
        </c:ser>
        <c:ser>
          <c:idx val="30"/>
          <c:order val="30"/>
          <c:tx>
            <c:strRef>
              <c:f>target!$AE$76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target!$AF$45:$CA$45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target!$AF$76:$CA$76</c:f>
              <c:numCache>
                <c:formatCode>General</c:formatCode>
                <c:ptCount val="48"/>
                <c:pt idx="0">
                  <c:v>0.45555478399541566</c:v>
                </c:pt>
                <c:pt idx="1">
                  <c:v>0.80119922808944022</c:v>
                </c:pt>
                <c:pt idx="2">
                  <c:v>0.90998086626954533</c:v>
                </c:pt>
                <c:pt idx="3">
                  <c:v>0.95100794472165451</c:v>
                </c:pt>
                <c:pt idx="4">
                  <c:v>0.96987914970938516</c:v>
                </c:pt>
                <c:pt idx="5">
                  <c:v>0.97987493975098827</c:v>
                </c:pt>
                <c:pt idx="6">
                  <c:v>0.98572788741357487</c:v>
                </c:pt>
                <c:pt idx="7">
                  <c:v>0.9894175772887549</c:v>
                </c:pt>
                <c:pt idx="8">
                  <c:v>0.99187824419554971</c:v>
                </c:pt>
                <c:pt idx="9">
                  <c:v>0.99359347822603683</c:v>
                </c:pt>
                <c:pt idx="10">
                  <c:v>0.99483244739794197</c:v>
                </c:pt>
                <c:pt idx="11">
                  <c:v>0.99575397490119655</c:v>
                </c:pt>
                <c:pt idx="12">
                  <c:v>0.9964563702490461</c:v>
                </c:pt>
                <c:pt idx="13">
                  <c:v>0.99700296620739104</c:v>
                </c:pt>
                <c:pt idx="14">
                  <c:v>0.997435966923644</c:v>
                </c:pt>
                <c:pt idx="15">
                  <c:v>0.99778432462759692</c:v>
                </c:pt>
                <c:pt idx="16">
                  <c:v>0.99806840652789397</c:v>
                </c:pt>
                <c:pt idx="17">
                  <c:v>0.99830285930340401</c:v>
                </c:pt>
                <c:pt idx="18">
                  <c:v>0.99849842236760811</c:v>
                </c:pt>
                <c:pt idx="19">
                  <c:v>0.9986631073039367</c:v>
                </c:pt>
                <c:pt idx="20">
                  <c:v>0.99880298375344745</c:v>
                </c:pt>
                <c:pt idx="21">
                  <c:v>0.9989227144789613</c:v>
                </c:pt>
                <c:pt idx="22">
                  <c:v>0.99902592678469926</c:v>
                </c:pt>
                <c:pt idx="23">
                  <c:v>0.99911547489502728</c:v>
                </c:pt>
                <c:pt idx="24">
                  <c:v>0.9991936282758751</c:v>
                </c:pt>
                <c:pt idx="25">
                  <c:v>0.99926220877735439</c:v>
                </c:pt>
                <c:pt idx="26">
                  <c:v>0.99932269184238864</c:v>
                </c:pt>
                <c:pt idx="27">
                  <c:v>0.99937628211508145</c:v>
                </c:pt>
                <c:pt idx="28">
                  <c:v>0.99942397056467924</c:v>
                </c:pt>
                <c:pt idx="29">
                  <c:v>0.99946657809675421</c:v>
                </c:pt>
                <c:pt idx="30">
                  <c:v>0.99950478917205487</c:v>
                </c:pt>
                <c:pt idx="31">
                  <c:v>0.99953917795710234</c:v>
                </c:pt>
                <c:pt idx="32">
                  <c:v>0.99957022883730784</c:v>
                </c:pt>
                <c:pt idx="33">
                  <c:v>0.99959835263493801</c:v>
                </c:pt>
                <c:pt idx="34">
                  <c:v>0.99962389952609898</c:v>
                </c:pt>
                <c:pt idx="35">
                  <c:v>0.99964716940005371</c:v>
                </c:pt>
                <c:pt idx="36">
                  <c:v>0.99966842022158175</c:v>
                </c:pt>
                <c:pt idx="37">
                  <c:v>0.9996878748228899</c:v>
                </c:pt>
                <c:pt idx="38">
                  <c:v>0.99970572645206246</c:v>
                </c:pt>
                <c:pt idx="39">
                  <c:v>0.99972214333061526</c:v>
                </c:pt>
                <c:pt idx="40">
                  <c:v>0.99973727241659882</c:v>
                </c:pt>
                <c:pt idx="41">
                  <c:v>0.9997512425270727</c:v>
                </c:pt>
                <c:pt idx="42">
                  <c:v>0.99976416694115844</c:v>
                </c:pt>
                <c:pt idx="43">
                  <c:v>0.99977614557974759</c:v>
                </c:pt>
                <c:pt idx="44">
                  <c:v>0.99978726683846508</c:v>
                </c:pt>
                <c:pt idx="45">
                  <c:v>0.99979760913528137</c:v>
                </c:pt>
                <c:pt idx="46">
                  <c:v>0.99980724222224349</c:v>
                </c:pt>
                <c:pt idx="47">
                  <c:v>0.99981622830137706</c:v>
                </c:pt>
              </c:numCache>
            </c:numRef>
          </c:val>
        </c:ser>
        <c:bandFmts/>
        <c:axId val="135574528"/>
        <c:axId val="135776512"/>
        <c:axId val="63191552"/>
      </c:surface3DChart>
      <c:catAx>
        <c:axId val="1355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776512"/>
        <c:crosses val="autoZero"/>
        <c:auto val="1"/>
        <c:lblAlgn val="ctr"/>
        <c:lblOffset val="100"/>
        <c:noMultiLvlLbl val="0"/>
      </c:catAx>
      <c:valAx>
        <c:axId val="135776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74528"/>
        <c:crosses val="autoZero"/>
        <c:crossBetween val="midCat"/>
      </c:valAx>
      <c:serAx>
        <c:axId val="631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765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target!$AE$85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xVal>
            <c:numRef>
              <c:f>target!$AF$84:$CA$84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target!$AF$85:$CA$85</c:f>
              <c:numCache>
                <c:formatCode>General</c:formatCode>
                <c:ptCount val="48"/>
                <c:pt idx="0">
                  <c:v>4.4881854848297809E-3</c:v>
                </c:pt>
                <c:pt idx="1">
                  <c:v>2.1253508200111685E-2</c:v>
                </c:pt>
                <c:pt idx="2">
                  <c:v>5.1653801776042403E-2</c:v>
                </c:pt>
                <c:pt idx="3">
                  <c:v>9.4687955042477387E-2</c:v>
                </c:pt>
                <c:pt idx="4">
                  <c:v>0.14784508793531759</c:v>
                </c:pt>
                <c:pt idx="5">
                  <c:v>0.20782301269106537</c:v>
                </c:pt>
                <c:pt idx="6">
                  <c:v>0.27121156528413937</c:v>
                </c:pt>
                <c:pt idx="7">
                  <c:v>0.33500477418187802</c:v>
                </c:pt>
                <c:pt idx="8">
                  <c:v>0.39687498777285635</c:v>
                </c:pt>
                <c:pt idx="9">
                  <c:v>0.45523381851233485</c:v>
                </c:pt>
                <c:pt idx="10">
                  <c:v>0.50915347316133797</c:v>
                </c:pt>
                <c:pt idx="11">
                  <c:v>0.55822460112649519</c:v>
                </c:pt>
                <c:pt idx="12">
                  <c:v>0.60240513663341522</c:v>
                </c:pt>
                <c:pt idx="13">
                  <c:v>0.64188926005022595</c:v>
                </c:pt>
                <c:pt idx="14">
                  <c:v>0.67700665007378136</c:v>
                </c:pt>
                <c:pt idx="15">
                  <c:v>0.70815139775269187</c:v>
                </c:pt>
                <c:pt idx="16">
                  <c:v>0.73573534169214871</c:v>
                </c:pt>
                <c:pt idx="17">
                  <c:v>0.76015958958606833</c:v>
                </c:pt>
                <c:pt idx="18">
                  <c:v>0.78179867449910057</c:v>
                </c:pt>
                <c:pt idx="19">
                  <c:v>0.80099301490823138</c:v>
                </c:pt>
                <c:pt idx="20">
                  <c:v>0.81804655549061323</c:v>
                </c:pt>
                <c:pt idx="21">
                  <c:v>0.83322745600462944</c:v>
                </c:pt>
                <c:pt idx="22">
                  <c:v>0.84677043287977838</c:v>
                </c:pt>
                <c:pt idx="23">
                  <c:v>0.85887987511720643</c:v>
                </c:pt>
                <c:pt idx="24">
                  <c:v>0.86973320373496377</c:v>
                </c:pt>
                <c:pt idx="25">
                  <c:v>0.87948417018557368</c:v>
                </c:pt>
                <c:pt idx="26">
                  <c:v>0.88826593211280525</c:v>
                </c:pt>
                <c:pt idx="27">
                  <c:v>0.89619383247879447</c:v>
                </c:pt>
                <c:pt idx="28">
                  <c:v>0.90336785997406255</c:v>
                </c:pt>
                <c:pt idx="29">
                  <c:v>0.90987479785137837</c:v>
                </c:pt>
                <c:pt idx="30">
                  <c:v>0.91579008353022173</c:v>
                </c:pt>
                <c:pt idx="31">
                  <c:v>0.92117940806545262</c:v>
                </c:pt>
                <c:pt idx="32">
                  <c:v>0.92610008638733188</c:v>
                </c:pt>
                <c:pt idx="33">
                  <c:v>0.93060222829656658</c:v>
                </c:pt>
                <c:pt idx="34">
                  <c:v>0.93472973787967317</c:v>
                </c:pt>
                <c:pt idx="35">
                  <c:v>0.93852116609710878</c:v>
                </c:pt>
                <c:pt idx="36">
                  <c:v>0.94201043825072528</c:v>
                </c:pt>
                <c:pt idx="37">
                  <c:v>0.94522747511049332</c:v>
                </c:pt>
                <c:pt idx="38">
                  <c:v>0.94819872379875825</c:v>
                </c:pt>
                <c:pt idx="39">
                  <c:v>0.95094761214432999</c:v>
                </c:pt>
                <c:pt idx="40">
                  <c:v>0.95349493813649555</c:v>
                </c:pt>
                <c:pt idx="41">
                  <c:v>0.95585920431565785</c:v>
                </c:pt>
                <c:pt idx="42">
                  <c:v>0.95805690540660149</c:v>
                </c:pt>
                <c:pt idx="43">
                  <c:v>0.96010277620209805</c:v>
                </c:pt>
                <c:pt idx="44">
                  <c:v>0.96201000560810612</c:v>
                </c:pt>
                <c:pt idx="45">
                  <c:v>0.96379042183845298</c:v>
                </c:pt>
                <c:pt idx="46">
                  <c:v>0.96545465297065713</c:v>
                </c:pt>
                <c:pt idx="47">
                  <c:v>0.96701226642262739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target!$AE$86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xVal>
            <c:numRef>
              <c:f>target!$AF$84:$CA$84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target!$AF$86:$CA$86</c:f>
              <c:numCache>
                <c:formatCode>General</c:formatCode>
                <c:ptCount val="48"/>
                <c:pt idx="0">
                  <c:v>1.6368071281722602E-2</c:v>
                </c:pt>
                <c:pt idx="1">
                  <c:v>7.4202244769361825E-2</c:v>
                </c:pt>
                <c:pt idx="2">
                  <c:v>0.16738615202613788</c:v>
                </c:pt>
                <c:pt idx="3">
                  <c:v>0.27852224899925099</c:v>
                </c:pt>
                <c:pt idx="4">
                  <c:v>0.39038027776571937</c:v>
                </c:pt>
                <c:pt idx="5">
                  <c:v>0.49194851340498774</c:v>
                </c:pt>
                <c:pt idx="6">
                  <c:v>0.57869170366625278</c:v>
                </c:pt>
                <c:pt idx="7">
                  <c:v>0.65027636241107256</c:v>
                </c:pt>
                <c:pt idx="8">
                  <c:v>0.70835046813776747</c:v>
                </c:pt>
                <c:pt idx="9">
                  <c:v>0.75516352641997841</c:v>
                </c:pt>
                <c:pt idx="10">
                  <c:v>0.79290195902644589</c:v>
                </c:pt>
                <c:pt idx="11">
                  <c:v>0.82344278409158445</c:v>
                </c:pt>
                <c:pt idx="12">
                  <c:v>0.84830726752748375</c:v>
                </c:pt>
                <c:pt idx="13">
                  <c:v>0.86869426914558345</c:v>
                </c:pt>
                <c:pt idx="14">
                  <c:v>0.8855365981389316</c:v>
                </c:pt>
                <c:pt idx="15">
                  <c:v>0.8995569998002273</c:v>
                </c:pt>
                <c:pt idx="16">
                  <c:v>0.91131587381006451</c:v>
                </c:pt>
                <c:pt idx="17">
                  <c:v>0.92124933069157822</c:v>
                </c:pt>
                <c:pt idx="18">
                  <c:v>0.92969857801772016</c:v>
                </c:pt>
                <c:pt idx="19">
                  <c:v>0.93693225949379766</c:v>
                </c:pt>
                <c:pt idx="20">
                  <c:v>0.94316332613145692</c:v>
                </c:pt>
                <c:pt idx="21">
                  <c:v>0.94856176202967102</c:v>
                </c:pt>
                <c:pt idx="22">
                  <c:v>0.95326420205926088</c:v>
                </c:pt>
                <c:pt idx="23">
                  <c:v>0.95738122899854206</c:v>
                </c:pt>
                <c:pt idx="24">
                  <c:v>0.96100293829271177</c:v>
                </c:pt>
                <c:pt idx="25">
                  <c:v>0.96420320637286638</c:v>
                </c:pt>
                <c:pt idx="26">
                  <c:v>0.96704298485937301</c:v>
                </c:pt>
                <c:pt idx="27">
                  <c:v>0.96957285916277547</c:v>
                </c:pt>
                <c:pt idx="28">
                  <c:v>0.97183504847639934</c:v>
                </c:pt>
                <c:pt idx="29">
                  <c:v>0.97386497904496305</c:v>
                </c:pt>
                <c:pt idx="30">
                  <c:v>0.97569252946618701</c:v>
                </c:pt>
                <c:pt idx="31">
                  <c:v>0.97734302237847548</c:v>
                </c:pt>
                <c:pt idx="32">
                  <c:v>0.97883801883482613</c:v>
                </c:pt>
                <c:pt idx="33">
                  <c:v>0.98019595824342287</c:v>
                </c:pt>
                <c:pt idx="34">
                  <c:v>0.98143267672709433</c:v>
                </c:pt>
                <c:pt idx="35">
                  <c:v>0.98256182921848878</c:v>
                </c:pt>
                <c:pt idx="36">
                  <c:v>0.98359523491373624</c:v>
                </c:pt>
                <c:pt idx="37">
                  <c:v>0.98454316138021647</c:v>
                </c:pt>
                <c:pt idx="38">
                  <c:v>0.98541455930708821</c:v>
                </c:pt>
                <c:pt idx="39">
                  <c:v>0.98621725734584353</c:v>
                </c:pt>
                <c:pt idx="40">
                  <c:v>0.98695812452440146</c:v>
                </c:pt>
                <c:pt idx="41">
                  <c:v>0.98764320619270429</c:v>
                </c:pt>
                <c:pt idx="42">
                  <c:v>0.98827783826647098</c:v>
                </c:pt>
                <c:pt idx="43">
                  <c:v>0.98886674360071902</c:v>
                </c:pt>
                <c:pt idx="44">
                  <c:v>0.98941411358714537</c:v>
                </c:pt>
                <c:pt idx="45">
                  <c:v>0.98992367748494059</c:v>
                </c:pt>
                <c:pt idx="46">
                  <c:v>0.99039876152920803</c:v>
                </c:pt>
                <c:pt idx="47">
                  <c:v>0.99084233948892952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target!$AE$87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target!$AF$84:$CA$84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target!$AF$87:$CA$87</c:f>
              <c:numCache>
                <c:formatCode>General</c:formatCode>
                <c:ptCount val="48"/>
                <c:pt idx="0">
                  <c:v>5.7865324185890903E-2</c:v>
                </c:pt>
                <c:pt idx="1">
                  <c:v>0.2282935178823641</c:v>
                </c:pt>
                <c:pt idx="2">
                  <c:v>0.42595422627276375</c:v>
                </c:pt>
                <c:pt idx="3">
                  <c:v>0.5876079968122272</c:v>
                </c:pt>
                <c:pt idx="4">
                  <c:v>0.70269727130656012</c:v>
                </c:pt>
                <c:pt idx="5">
                  <c:v>0.78137214762174256</c:v>
                </c:pt>
                <c:pt idx="6">
                  <c:v>0.83524895302857649</c:v>
                </c:pt>
                <c:pt idx="7">
                  <c:v>0.8728219486598584</c:v>
                </c:pt>
                <c:pt idx="8">
                  <c:v>0.89964401421924056</c:v>
                </c:pt>
                <c:pt idx="9">
                  <c:v>0.91925244317294841</c:v>
                </c:pt>
                <c:pt idx="10">
                  <c:v>0.9339120945565299</c:v>
                </c:pt>
                <c:pt idx="11">
                  <c:v>0.94509797483683999</c:v>
                </c:pt>
                <c:pt idx="12">
                  <c:v>0.95379123088309437</c:v>
                </c:pt>
                <c:pt idx="13">
                  <c:v>0.96065899356602236</c:v>
                </c:pt>
                <c:pt idx="14">
                  <c:v>0.96616464302544569</c:v>
                </c:pt>
                <c:pt idx="15">
                  <c:v>0.97063654754139284</c:v>
                </c:pt>
                <c:pt idx="16">
                  <c:v>0.97431175776766354</c:v>
                </c:pt>
                <c:pt idx="17">
                  <c:v>0.9773643459192668</c:v>
                </c:pt>
                <c:pt idx="18">
                  <c:v>0.97992415227456653</c:v>
                </c:pt>
                <c:pt idx="19">
                  <c:v>0.98208942200986526</c:v>
                </c:pt>
                <c:pt idx="20">
                  <c:v>0.98393547617304811</c:v>
                </c:pt>
                <c:pt idx="21">
                  <c:v>0.98552076104471276</c:v>
                </c:pt>
                <c:pt idx="22">
                  <c:v>0.98689113432184761</c:v>
                </c:pt>
                <c:pt idx="23">
                  <c:v>0.98808294605213465</c:v>
                </c:pt>
                <c:pt idx="24">
                  <c:v>0.98912528306272562</c:v>
                </c:pt>
                <c:pt idx="25">
                  <c:v>0.99004162448369459</c:v>
                </c:pt>
                <c:pt idx="26">
                  <c:v>0.99085107712151721</c:v>
                </c:pt>
                <c:pt idx="27">
                  <c:v>0.99156930732489501</c:v>
                </c:pt>
                <c:pt idx="28">
                  <c:v>0.99220925103442803</c:v>
                </c:pt>
                <c:pt idx="29">
                  <c:v>0.99278165994189205</c:v>
                </c:pt>
                <c:pt idx="30">
                  <c:v>0.99329552531340493</c:v>
                </c:pt>
                <c:pt idx="31">
                  <c:v>0.99375840961396766</c:v>
                </c:pt>
                <c:pt idx="32">
                  <c:v>0.99417670801676394</c:v>
                </c:pt>
                <c:pt idx="33">
                  <c:v>0.99455585613648556</c:v>
                </c:pt>
                <c:pt idx="34">
                  <c:v>0.99490049618692034</c:v>
                </c:pt>
                <c:pt idx="35">
                  <c:v>0.99521461075144635</c:v>
                </c:pt>
                <c:pt idx="36">
                  <c:v>0.99550163114355994</c:v>
                </c:pt>
                <c:pt idx="37">
                  <c:v>0.9957645256963743</c:v>
                </c:pt>
                <c:pt idx="38">
                  <c:v>0.99600587209646352</c:v>
                </c:pt>
                <c:pt idx="39">
                  <c:v>0.99622791695636759</c:v>
                </c:pt>
                <c:pt idx="40">
                  <c:v>0.99643262512155162</c:v>
                </c:pt>
                <c:pt idx="41">
                  <c:v>0.9966217206740956</c:v>
                </c:pt>
                <c:pt idx="42">
                  <c:v>0.99679672118515361</c:v>
                </c:pt>
                <c:pt idx="43">
                  <c:v>0.99695896645074511</c:v>
                </c:pt>
                <c:pt idx="44">
                  <c:v>0.99710964269824143</c:v>
                </c:pt>
                <c:pt idx="45">
                  <c:v>0.99724980305730693</c:v>
                </c:pt>
                <c:pt idx="46">
                  <c:v>0.9973803849365771</c:v>
                </c:pt>
                <c:pt idx="47">
                  <c:v>0.9975022248266231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target!$AE$88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target!$AF$84:$CA$84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target!$AF$88:$CA$88</c:f>
              <c:numCache>
                <c:formatCode>General</c:formatCode>
                <c:ptCount val="48"/>
                <c:pt idx="0">
                  <c:v>0.18480281599205092</c:v>
                </c:pt>
                <c:pt idx="1">
                  <c:v>0.52196514742751521</c:v>
                </c:pt>
                <c:pt idx="2">
                  <c:v>0.73253296933069445</c:v>
                </c:pt>
                <c:pt idx="3">
                  <c:v>0.84023464447345286</c:v>
                </c:pt>
                <c:pt idx="4">
                  <c:v>0.8971604353827296</c:v>
                </c:pt>
                <c:pt idx="5">
                  <c:v>0.92953509938558687</c:v>
                </c:pt>
                <c:pt idx="6">
                  <c:v>0.94927037422641902</c:v>
                </c:pt>
                <c:pt idx="7">
                  <c:v>0.96202209175574138</c:v>
                </c:pt>
                <c:pt idx="8">
                  <c:v>0.97066399340435816</c:v>
                </c:pt>
                <c:pt idx="9">
                  <c:v>0.97675446785817055</c:v>
                </c:pt>
                <c:pt idx="10">
                  <c:v>0.98118830880168917</c:v>
                </c:pt>
                <c:pt idx="11">
                  <c:v>0.98450509253248664</c:v>
                </c:pt>
                <c:pt idx="12">
                  <c:v>0.98704411375842616</c:v>
                </c:pt>
                <c:pt idx="13">
                  <c:v>0.98902653844720223</c:v>
                </c:pt>
                <c:pt idx="14">
                  <c:v>0.99060108097160116</c:v>
                </c:pt>
                <c:pt idx="15">
                  <c:v>0.99187047950506779</c:v>
                </c:pt>
                <c:pt idx="16">
                  <c:v>0.99290741277466044</c:v>
                </c:pt>
                <c:pt idx="17">
                  <c:v>0.99376438243558929</c:v>
                </c:pt>
                <c:pt idx="18">
                  <c:v>0.99448002660852863</c:v>
                </c:pt>
                <c:pt idx="19">
                  <c:v>0.99508325737381631</c:v>
                </c:pt>
                <c:pt idx="20">
                  <c:v>0.99559603474526082</c:v>
                </c:pt>
                <c:pt idx="21">
                  <c:v>0.9960352650326959</c:v>
                </c:pt>
                <c:pt idx="22">
                  <c:v>0.99641412431683785</c:v>
                </c:pt>
                <c:pt idx="23">
                  <c:v>0.99674299681758982</c:v>
                </c:pt>
                <c:pt idx="24">
                  <c:v>0.99703015052309973</c:v>
                </c:pt>
                <c:pt idx="25">
                  <c:v>0.99728223054151965</c:v>
                </c:pt>
                <c:pt idx="26">
                  <c:v>0.99750462404133478</c:v>
                </c:pt>
                <c:pt idx="27">
                  <c:v>0.99770173344123803</c:v>
                </c:pt>
                <c:pt idx="28">
                  <c:v>0.9978771831835006</c:v>
                </c:pt>
                <c:pt idx="29">
                  <c:v>0.99803397784553993</c:v>
                </c:pt>
                <c:pt idx="30">
                  <c:v>0.99817462419610392</c:v>
                </c:pt>
                <c:pt idx="31">
                  <c:v>0.99830122625631246</c:v>
                </c:pt>
                <c:pt idx="32">
                  <c:v>0.99841555995123177</c:v>
                </c:pt>
                <c:pt idx="33">
                  <c:v>0.99851913218980415</c:v>
                </c:pt>
                <c:pt idx="34">
                  <c:v>0.99861322796231977</c:v>
                </c:pt>
                <c:pt idx="35">
                  <c:v>0.99869894814309035</c:v>
                </c:pt>
                <c:pt idx="36">
                  <c:v>0.99877724002853474</c:v>
                </c:pt>
                <c:pt idx="37">
                  <c:v>0.99884892215691545</c:v>
                </c:pt>
                <c:pt idx="38">
                  <c:v>0.99891470459653009</c:v>
                </c:pt>
                <c:pt idx="39">
                  <c:v>0.99897520561997544</c:v>
                </c:pt>
                <c:pt idx="40">
                  <c:v>0.99903096547890435</c:v>
                </c:pt>
                <c:pt idx="41">
                  <c:v>0.99908245783916305</c:v>
                </c:pt>
                <c:pt idx="42">
                  <c:v>0.99913009931782937</c:v>
                </c:pt>
                <c:pt idx="43">
                  <c:v>0.99917425747240285</c:v>
                </c:pt>
                <c:pt idx="44">
                  <c:v>0.99921525752156148</c:v>
                </c:pt>
                <c:pt idx="45">
                  <c:v>0.9992533880215908</c:v>
                </c:pt>
                <c:pt idx="46">
                  <c:v>0.9992889056791564</c:v>
                </c:pt>
                <c:pt idx="47">
                  <c:v>0.99932203944678133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target!$AE$89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target!$AF$84:$CA$84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target!$AF$89:$CA$89</c:f>
              <c:numCache>
                <c:formatCode>General</c:formatCode>
                <c:ptCount val="48"/>
                <c:pt idx="0">
                  <c:v>0.45555478399541566</c:v>
                </c:pt>
                <c:pt idx="1">
                  <c:v>0.80119922808944022</c:v>
                </c:pt>
                <c:pt idx="2">
                  <c:v>0.90998086626954533</c:v>
                </c:pt>
                <c:pt idx="3">
                  <c:v>0.95100794472165451</c:v>
                </c:pt>
                <c:pt idx="4">
                  <c:v>0.96987914970938516</c:v>
                </c:pt>
                <c:pt idx="5">
                  <c:v>0.97987493975098827</c:v>
                </c:pt>
                <c:pt idx="6">
                  <c:v>0.98572788741357487</c:v>
                </c:pt>
                <c:pt idx="7">
                  <c:v>0.9894175772887549</c:v>
                </c:pt>
                <c:pt idx="8">
                  <c:v>0.99187824419554971</c:v>
                </c:pt>
                <c:pt idx="9">
                  <c:v>0.99359347822603683</c:v>
                </c:pt>
                <c:pt idx="10">
                  <c:v>0.99483244739794197</c:v>
                </c:pt>
                <c:pt idx="11">
                  <c:v>0.99575397490119655</c:v>
                </c:pt>
                <c:pt idx="12">
                  <c:v>0.9964563702490461</c:v>
                </c:pt>
                <c:pt idx="13">
                  <c:v>0.99700296620739104</c:v>
                </c:pt>
                <c:pt idx="14">
                  <c:v>0.997435966923644</c:v>
                </c:pt>
                <c:pt idx="15">
                  <c:v>0.99778432462759692</c:v>
                </c:pt>
                <c:pt idx="16">
                  <c:v>0.99806840652789397</c:v>
                </c:pt>
                <c:pt idx="17">
                  <c:v>0.99830285930340401</c:v>
                </c:pt>
                <c:pt idx="18">
                  <c:v>0.99849842236760811</c:v>
                </c:pt>
                <c:pt idx="19">
                  <c:v>0.9986631073039367</c:v>
                </c:pt>
                <c:pt idx="20">
                  <c:v>0.99880298375344745</c:v>
                </c:pt>
                <c:pt idx="21">
                  <c:v>0.9989227144789613</c:v>
                </c:pt>
                <c:pt idx="22">
                  <c:v>0.99902592678469926</c:v>
                </c:pt>
                <c:pt idx="23">
                  <c:v>0.99911547489502728</c:v>
                </c:pt>
                <c:pt idx="24">
                  <c:v>0.9991936282758751</c:v>
                </c:pt>
                <c:pt idx="25">
                  <c:v>0.99926220877735439</c:v>
                </c:pt>
                <c:pt idx="26">
                  <c:v>0.99932269184238864</c:v>
                </c:pt>
                <c:pt idx="27">
                  <c:v>0.99937628211508145</c:v>
                </c:pt>
                <c:pt idx="28">
                  <c:v>0.99942397056467924</c:v>
                </c:pt>
                <c:pt idx="29">
                  <c:v>0.99946657809675421</c:v>
                </c:pt>
                <c:pt idx="30">
                  <c:v>0.99950478917205487</c:v>
                </c:pt>
                <c:pt idx="31">
                  <c:v>0.99953917795710234</c:v>
                </c:pt>
                <c:pt idx="32">
                  <c:v>0.99957022883730784</c:v>
                </c:pt>
                <c:pt idx="33">
                  <c:v>0.99959835263493801</c:v>
                </c:pt>
                <c:pt idx="34">
                  <c:v>0.99962389952609898</c:v>
                </c:pt>
                <c:pt idx="35">
                  <c:v>0.99964716940005371</c:v>
                </c:pt>
                <c:pt idx="36">
                  <c:v>0.99966842022158175</c:v>
                </c:pt>
                <c:pt idx="37">
                  <c:v>0.9996878748228899</c:v>
                </c:pt>
                <c:pt idx="38">
                  <c:v>0.99970572645206246</c:v>
                </c:pt>
                <c:pt idx="39">
                  <c:v>0.99972214333061526</c:v>
                </c:pt>
                <c:pt idx="40">
                  <c:v>0.99973727241659882</c:v>
                </c:pt>
                <c:pt idx="41">
                  <c:v>0.9997512425270727</c:v>
                </c:pt>
                <c:pt idx="42">
                  <c:v>0.99976416694115844</c:v>
                </c:pt>
                <c:pt idx="43">
                  <c:v>0.99977614557974759</c:v>
                </c:pt>
                <c:pt idx="44">
                  <c:v>0.99978726683846508</c:v>
                </c:pt>
                <c:pt idx="45">
                  <c:v>0.99979760913528137</c:v>
                </c:pt>
                <c:pt idx="46">
                  <c:v>0.99980724222224349</c:v>
                </c:pt>
                <c:pt idx="47">
                  <c:v>0.99981622830137706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7664"/>
        <c:axId val="135778816"/>
      </c:scatterChart>
      <c:valAx>
        <c:axId val="13577766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5778816"/>
        <c:crosses val="autoZero"/>
        <c:crossBetween val="midCat"/>
      </c:valAx>
      <c:valAx>
        <c:axId val="135778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7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target!$AE$95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xVal>
            <c:numRef>
              <c:f>target!$AF$94:$CA$94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target!$AF$95:$CA$95</c:f>
              <c:numCache>
                <c:formatCode>General</c:formatCode>
                <c:ptCount val="48"/>
                <c:pt idx="0">
                  <c:v>0.45178131645200043</c:v>
                </c:pt>
                <c:pt idx="1">
                  <c:v>2.0695249380454892</c:v>
                </c:pt>
                <c:pt idx="2">
                  <c:v>4.8706640822909062</c:v>
                </c:pt>
                <c:pt idx="3">
                  <c:v>8.6548771315034969</c:v>
                </c:pt>
                <c:pt idx="4">
                  <c:v>13.111776860797544</c:v>
                </c:pt>
                <c:pt idx="5">
                  <c:v>17.89868130414969</c:v>
                </c:pt>
                <c:pt idx="6">
                  <c:v>22.702345992507031</c:v>
                </c:pt>
                <c:pt idx="7">
                  <c:v>27.276646886355064</c:v>
                </c:pt>
                <c:pt idx="8">
                  <c:v>31.455387570527073</c:v>
                </c:pt>
                <c:pt idx="9">
                  <c:v>35.146658044363235</c:v>
                </c:pt>
                <c:pt idx="10">
                  <c:v>38.31754071509954</c:v>
                </c:pt>
                <c:pt idx="11">
                  <c:v>40.976415281055047</c:v>
                </c:pt>
                <c:pt idx="12">
                  <c:v>43.157169008444377</c:v>
                </c:pt>
                <c:pt idx="13">
                  <c:v>44.907037125515714</c:v>
                </c:pt>
                <c:pt idx="14">
                  <c:v>46.278186167926009</c:v>
                </c:pt>
                <c:pt idx="15">
                  <c:v>47.322411119328251</c:v>
                </c:pt>
                <c:pt idx="16">
                  <c:v>48.088126088376924</c:v>
                </c:pt>
                <c:pt idx="17">
                  <c:v>48.618905415067985</c:v>
                </c:pt>
                <c:pt idx="18">
                  <c:v>48.952999708022361</c:v>
                </c:pt>
                <c:pt idx="19">
                  <c:v>49.123420852975215</c:v>
                </c:pt>
                <c:pt idx="20">
                  <c:v>49.158328066432894</c:v>
                </c:pt>
                <c:pt idx="21">
                  <c:v>49.081547744372628</c:v>
                </c:pt>
                <c:pt idx="22">
                  <c:v>48.913128361059826</c:v>
                </c:pt>
                <c:pt idx="23">
                  <c:v>48.669875979878064</c:v>
                </c:pt>
                <c:pt idx="24">
                  <c:v>48.365843391093676</c:v>
                </c:pt>
                <c:pt idx="25">
                  <c:v>48.012762191825267</c:v>
                </c:pt>
                <c:pt idx="26">
                  <c:v>47.620416323204232</c:v>
                </c:pt>
                <c:pt idx="27">
                  <c:v>47.196960406244685</c:v>
                </c:pt>
                <c:pt idx="28">
                  <c:v>46.749188438905321</c:v>
                </c:pt>
                <c:pt idx="29">
                  <c:v>46.282759144539668</c:v>
                </c:pt>
                <c:pt idx="30">
                  <c:v>45.802384178478434</c:v>
                </c:pt>
                <c:pt idx="31">
                  <c:v>45.311984912331546</c:v>
                </c:pt>
                <c:pt idx="32">
                  <c:v>44.814822860863558</c:v>
                </c:pt>
                <c:pt idx="33">
                  <c:v>44.313608125320151</c:v>
                </c:pt>
                <c:pt idx="34">
                  <c:v>43.810589568470483</c:v>
                </c:pt>
                <c:pt idx="35">
                  <c:v>43.307629842305886</c:v>
                </c:pt>
                <c:pt idx="36">
                  <c:v>42.80626787047197</c:v>
                </c:pt>
                <c:pt idx="37">
                  <c:v>42.307770944076722</c:v>
                </c:pt>
                <c:pt idx="38">
                  <c:v>41.813178215897352</c:v>
                </c:pt>
                <c:pt idx="39">
                  <c:v>41.323337066239532</c:v>
                </c:pt>
                <c:pt idx="40">
                  <c:v>40.83893355524205</c:v>
                </c:pt>
                <c:pt idx="41">
                  <c:v>40.360517963092207</c:v>
                </c:pt>
                <c:pt idx="42">
                  <c:v>39.888526244030892</c:v>
                </c:pt>
                <c:pt idx="43">
                  <c:v>39.423298075743325</c:v>
                </c:pt>
                <c:pt idx="44">
                  <c:v>38.965092067259143</c:v>
                </c:pt>
                <c:pt idx="45">
                  <c:v>38.51409859121965</c:v>
                </c:pt>
                <c:pt idx="46">
                  <c:v>38.070450626480579</c:v>
                </c:pt>
                <c:pt idx="47">
                  <c:v>37.634232931350539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target!$AE$96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xVal>
            <c:numRef>
              <c:f>target!$AF$94:$CA$94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target!$AF$96:$CA$96</c:f>
              <c:numCache>
                <c:formatCode>General</c:formatCode>
                <c:ptCount val="48"/>
                <c:pt idx="0">
                  <c:v>1.1526888438401408</c:v>
                </c:pt>
                <c:pt idx="1">
                  <c:v>5.104990654951262</c:v>
                </c:pt>
                <c:pt idx="2">
                  <c:v>11.256204328656439</c:v>
                </c:pt>
                <c:pt idx="3">
                  <c:v>18.316722555641665</c:v>
                </c:pt>
                <c:pt idx="4">
                  <c:v>25.119005040914058</c:v>
                </c:pt>
                <c:pt idx="5">
                  <c:v>30.985830868955318</c:v>
                </c:pt>
                <c:pt idx="6">
                  <c:v>35.695499435278499</c:v>
                </c:pt>
                <c:pt idx="7">
                  <c:v>39.298206999810773</c:v>
                </c:pt>
                <c:pt idx="8">
                  <c:v>41.957529257692102</c:v>
                </c:pt>
                <c:pt idx="9">
                  <c:v>43.859235012003992</c:v>
                </c:pt>
                <c:pt idx="10">
                  <c:v>45.171303706319236</c:v>
                </c:pt>
                <c:pt idx="11">
                  <c:v>46.031823097870713</c:v>
                </c:pt>
                <c:pt idx="12">
                  <c:v>46.549196106104105</c:v>
                </c:pt>
                <c:pt idx="13">
                  <c:v>46.806619313766284</c:v>
                </c:pt>
                <c:pt idx="14">
                  <c:v>46.867302351267483</c:v>
                </c:pt>
                <c:pt idx="15">
                  <c:v>46.779122008771424</c:v>
                </c:pt>
                <c:pt idx="16">
                  <c:v>46.578375133404933</c:v>
                </c:pt>
                <c:pt idx="17">
                  <c:v>46.292666593937774</c:v>
                </c:pt>
                <c:pt idx="18">
                  <c:v>45.943081644840007</c:v>
                </c:pt>
                <c:pt idx="19">
                  <c:v>45.545803247530522</c:v>
                </c:pt>
                <c:pt idx="20">
                  <c:v>45.113312204277626</c:v>
                </c:pt>
                <c:pt idx="21">
                  <c:v>44.655278465676155</c:v>
                </c:pt>
                <c:pt idx="22">
                  <c:v>44.179225281772261</c:v>
                </c:pt>
                <c:pt idx="23">
                  <c:v>43.691026470866625</c:v>
                </c:pt>
                <c:pt idx="24">
                  <c:v>43.195280850633537</c:v>
                </c:pt>
                <c:pt idx="25">
                  <c:v>42.695595902989155</c:v>
                </c:pt>
                <c:pt idx="26">
                  <c:v>42.194804032949193</c:v>
                </c:pt>
                <c:pt idx="27">
                  <c:v>41.695128482591315</c:v>
                </c:pt>
                <c:pt idx="28">
                  <c:v>41.198311413049382</c:v>
                </c:pt>
                <c:pt idx="29">
                  <c:v>40.705713378886593</c:v>
                </c:pt>
                <c:pt idx="30">
                  <c:v>40.218391033647578</c:v>
                </c:pt>
                <c:pt idx="31">
                  <c:v>39.737158167241326</c:v>
                </c:pt>
                <c:pt idx="32">
                  <c:v>39.262633902822053</c:v>
                </c:pt>
                <c:pt idx="33">
                  <c:v>38.795280943284084</c:v>
                </c:pt>
                <c:pt idx="34">
                  <c:v>38.335436062931173</c:v>
                </c:pt>
                <c:pt idx="35">
                  <c:v>37.883334522260448</c:v>
                </c:pt>
                <c:pt idx="36">
                  <c:v>37.439129695727821</c:v>
                </c:pt>
                <c:pt idx="37">
                  <c:v>37.002908909680137</c:v>
                </c:pt>
                <c:pt idx="38">
                  <c:v>36.57470626560896</c:v>
                </c:pt>
                <c:pt idx="39">
                  <c:v>36.154513054480759</c:v>
                </c:pt>
                <c:pt idx="40">
                  <c:v>35.742286237932156</c:v>
                </c:pt>
                <c:pt idx="41">
                  <c:v>35.337955371865661</c:v>
                </c:pt>
                <c:pt idx="42">
                  <c:v>34.94142827024271</c:v>
                </c:pt>
                <c:pt idx="43">
                  <c:v>34.552595646285191</c:v>
                </c:pt>
                <c:pt idx="44">
                  <c:v>34.171334920846078</c:v>
                </c:pt>
                <c:pt idx="45">
                  <c:v>33.797513350374558</c:v>
                </c:pt>
                <c:pt idx="46">
                  <c:v>33.430990597387726</c:v>
                </c:pt>
                <c:pt idx="47">
                  <c:v>33.071620842931971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target!$AE$97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target!$AF$94:$CA$94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target!$AF$97:$CA$97</c:f>
              <c:numCache>
                <c:formatCode>General</c:formatCode>
                <c:ptCount val="48"/>
                <c:pt idx="0">
                  <c:v>3.1337182412576867</c:v>
                </c:pt>
                <c:pt idx="1">
                  <c:v>12.142807078691151</c:v>
                </c:pt>
                <c:pt idx="2">
                  <c:v>22.259253160284839</c:v>
                </c:pt>
                <c:pt idx="3">
                  <c:v>30.178029506264625</c:v>
                </c:pt>
                <c:pt idx="4">
                  <c:v>35.477727926964242</c:v>
                </c:pt>
                <c:pt idx="5">
                  <c:v>38.793084219184337</c:v>
                </c:pt>
                <c:pt idx="6">
                  <c:v>40.788859549364787</c:v>
                </c:pt>
                <c:pt idx="7">
                  <c:v>41.936965221390338</c:v>
                </c:pt>
                <c:pt idx="8">
                  <c:v>42.540296003053776</c:v>
                </c:pt>
                <c:pt idx="9">
                  <c:v>42.789014500965557</c:v>
                </c:pt>
                <c:pt idx="10">
                  <c:v>42.803274372141345</c:v>
                </c:pt>
                <c:pt idx="11">
                  <c:v>42.66030175254442</c:v>
                </c:pt>
                <c:pt idx="12">
                  <c:v>42.410757111061351</c:v>
                </c:pt>
                <c:pt idx="13">
                  <c:v>42.08856605329661</c:v>
                </c:pt>
                <c:pt idx="14">
                  <c:v>41.716891848626332</c:v>
                </c:pt>
                <c:pt idx="15">
                  <c:v>41.311829079468239</c:v>
                </c:pt>
                <c:pt idx="16">
                  <c:v>40.884734500962693</c:v>
                </c:pt>
                <c:pt idx="17">
                  <c:v>40.443728442308625</c:v>
                </c:pt>
                <c:pt idx="18">
                  <c:v>39.994681400325717</c:v>
                </c:pt>
                <c:pt idx="19">
                  <c:v>39.541874716644806</c:v>
                </c:pt>
                <c:pt idx="20">
                  <c:v>39.08845089687162</c:v>
                </c:pt>
                <c:pt idx="21">
                  <c:v>38.63672563041051</c:v>
                </c:pt>
                <c:pt idx="22">
                  <c:v>38.188407290560079</c:v>
                </c:pt>
                <c:pt idx="23">
                  <c:v>37.744753523756096</c:v>
                </c:pt>
                <c:pt idx="24">
                  <c:v>37.306684405541382</c:v>
                </c:pt>
                <c:pt idx="25">
                  <c:v>36.874865182601297</c:v>
                </c:pt>
                <c:pt idx="26">
                  <c:v>36.449767434978178</c:v>
                </c:pt>
                <c:pt idx="27">
                  <c:v>36.03171473771927</c:v>
                </c:pt>
                <c:pt idx="28">
                  <c:v>35.620917060970854</c:v>
                </c:pt>
                <c:pt idx="29">
                  <c:v>35.217496901076863</c:v>
                </c:pt>
                <c:pt idx="30">
                  <c:v>34.821509279879606</c:v>
                </c:pt>
                <c:pt idx="31">
                  <c:v>34.432957155179714</c:v>
                </c:pt>
                <c:pt idx="32">
                  <c:v>34.051803367676349</c:v>
                </c:pt>
                <c:pt idx="33">
                  <c:v>33.67797995297412</c:v>
                </c:pt>
                <c:pt idx="34">
                  <c:v>33.311395434234853</c:v>
                </c:pt>
                <c:pt idx="35">
                  <c:v>32.951940556659856</c:v>
                </c:pt>
                <c:pt idx="36">
                  <c:v>32.599492812053292</c:v>
                </c:pt>
                <c:pt idx="37">
                  <c:v>32.253920018394133</c:v>
                </c:pt>
                <c:pt idx="38">
                  <c:v>31.915083157363565</c:v>
                </c:pt>
                <c:pt idx="39">
                  <c:v>31.582838626315382</c:v>
                </c:pt>
                <c:pt idx="40">
                  <c:v>31.257040026096149</c:v>
                </c:pt>
                <c:pt idx="41">
                  <c:v>30.937539579449865</c:v>
                </c:pt>
                <c:pt idx="42">
                  <c:v>30.624189254330471</c:v>
                </c:pt>
                <c:pt idx="43">
                  <c:v>30.316841650728524</c:v>
                </c:pt>
                <c:pt idx="44">
                  <c:v>30.015350697443594</c:v>
                </c:pt>
                <c:pt idx="45">
                  <c:v>29.719572195753166</c:v>
                </c:pt>
                <c:pt idx="46">
                  <c:v>29.429364239503911</c:v>
                </c:pt>
                <c:pt idx="47">
                  <c:v>29.144587535310208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target!$AE$98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target!$AF$94:$CA$94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target!$AF$98:$CA$98</c:f>
              <c:numCache>
                <c:formatCode>General</c:formatCode>
                <c:ptCount val="48"/>
                <c:pt idx="0">
                  <c:v>8.1300362535875834</c:v>
                </c:pt>
                <c:pt idx="1">
                  <c:v>22.629000579541373</c:v>
                </c:pt>
                <c:pt idx="2">
                  <c:v>31.302772981061619</c:v>
                </c:pt>
                <c:pt idx="3">
                  <c:v>35.397873433254425</c:v>
                </c:pt>
                <c:pt idx="4">
                  <c:v>37.269565967232936</c:v>
                </c:pt>
                <c:pt idx="5">
                  <c:v>38.083945389607109</c:v>
                </c:pt>
                <c:pt idx="6">
                  <c:v>38.365421095211957</c:v>
                </c:pt>
                <c:pt idx="7">
                  <c:v>38.360898036845846</c:v>
                </c:pt>
                <c:pt idx="8">
                  <c:v>38.194776692265798</c:v>
                </c:pt>
                <c:pt idx="9">
                  <c:v>37.933893259727434</c:v>
                </c:pt>
                <c:pt idx="10">
                  <c:v>37.616206513963455</c:v>
                </c:pt>
                <c:pt idx="11">
                  <c:v>37.264302789534263</c:v>
                </c:pt>
                <c:pt idx="12">
                  <c:v>36.892150274376291</c:v>
                </c:pt>
                <c:pt idx="13">
                  <c:v>36.508664970681494</c:v>
                </c:pt>
                <c:pt idx="14">
                  <c:v>36.119685058291118</c:v>
                </c:pt>
                <c:pt idx="15">
                  <c:v>35.729110479931997</c:v>
                </c:pt>
                <c:pt idx="16">
                  <c:v>35.339585116331953</c:v>
                </c:pt>
                <c:pt idx="17">
                  <c:v>34.952918443772312</c:v>
                </c:pt>
                <c:pt idx="18">
                  <c:v>34.570353639577945</c:v>
                </c:pt>
                <c:pt idx="19">
                  <c:v>34.192742379504686</c:v>
                </c:pt>
                <c:pt idx="20">
                  <c:v>33.820661368947619</c:v>
                </c:pt>
                <c:pt idx="21">
                  <c:v>33.454491589464475</c:v>
                </c:pt>
                <c:pt idx="22">
                  <c:v>33.094473155542936</c:v>
                </c:pt>
                <c:pt idx="23">
                  <c:v>32.740743896044648</c:v>
                </c:pt>
                <c:pt idx="24">
                  <c:v>32.393366877246685</c:v>
                </c:pt>
                <c:pt idx="25">
                  <c:v>32.052350287773969</c:v>
                </c:pt>
                <c:pt idx="26">
                  <c:v>31.717661968287974</c:v>
                </c:pt>
                <c:pt idx="27">
                  <c:v>31.389240134829773</c:v>
                </c:pt>
                <c:pt idx="28">
                  <c:v>31.067001362707249</c:v>
                </c:pt>
                <c:pt idx="29">
                  <c:v>30.750846576103108</c:v>
                </c:pt>
                <c:pt idx="30">
                  <c:v>30.440665570613703</c:v>
                </c:pt>
                <c:pt idx="31">
                  <c:v>30.136340446182039</c:v>
                </c:pt>
                <c:pt idx="32">
                  <c:v>29.837748223674591</c:v>
                </c:pt>
                <c:pt idx="33">
                  <c:v>29.544762844945332</c:v>
                </c:pt>
                <c:pt idx="34">
                  <c:v>29.257256703941092</c:v>
                </c:pt>
                <c:pt idx="35">
                  <c:v>28.975101818762283</c:v>
                </c:pt>
                <c:pt idx="36">
                  <c:v>28.698170727229726</c:v>
                </c:pt>
                <c:pt idx="37">
                  <c:v>28.42633716843288</c:v>
                </c:pt>
                <c:pt idx="38">
                  <c:v>28.159476597877216</c:v>
                </c:pt>
                <c:pt idx="39">
                  <c:v>27.897466572764234</c:v>
                </c:pt>
                <c:pt idx="40">
                  <c:v>27.640187035603848</c:v>
                </c:pt>
                <c:pt idx="41">
                  <c:v>27.387520518049268</c:v>
                </c:pt>
                <c:pt idx="42">
                  <c:v>27.139352282033766</c:v>
                </c:pt>
                <c:pt idx="43">
                  <c:v>26.895570411599273</c:v>
                </c:pt>
                <c:pt idx="44">
                  <c:v>26.656065865957974</c:v>
                </c:pt>
                <c:pt idx="45">
                  <c:v>26.4207325021187</c:v>
                </c:pt>
                <c:pt idx="46">
                  <c:v>26.189467073685464</c:v>
                </c:pt>
                <c:pt idx="47">
                  <c:v>25.962169211083534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target!$AE$99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target!$AF$94:$CA$94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target!$AF$99:$CA$99</c:f>
              <c:numCache>
                <c:formatCode>General</c:formatCode>
                <c:ptCount val="48"/>
                <c:pt idx="0">
                  <c:v>16.874676665689424</c:v>
                </c:pt>
                <c:pt idx="1">
                  <c:v>29.313931257176808</c:v>
                </c:pt>
                <c:pt idx="2">
                  <c:v>32.890454615485858</c:v>
                </c:pt>
                <c:pt idx="3">
                  <c:v>33.961716828220453</c:v>
                </c:pt>
                <c:pt idx="4">
                  <c:v>34.225773682490789</c:v>
                </c:pt>
                <c:pt idx="5">
                  <c:v>34.174115286269711</c:v>
                </c:pt>
                <c:pt idx="6">
                  <c:v>33.980835690195043</c:v>
                </c:pt>
                <c:pt idx="7">
                  <c:v>33.718252168085208</c:v>
                </c:pt>
                <c:pt idx="8">
                  <c:v>33.420191799157912</c:v>
                </c:pt>
                <c:pt idx="9">
                  <c:v>33.103955633202325</c:v>
                </c:pt>
                <c:pt idx="10">
                  <c:v>32.779015033267633</c:v>
                </c:pt>
                <c:pt idx="11">
                  <c:v>32.450831292341846</c:v>
                </c:pt>
                <c:pt idx="12">
                  <c:v>32.122678781482087</c:v>
                </c:pt>
                <c:pt idx="13">
                  <c:v>31.796576317311519</c:v>
                </c:pt>
                <c:pt idx="14">
                  <c:v>31.473790562502021</c:v>
                </c:pt>
                <c:pt idx="15">
                  <c:v>31.155121347432512</c:v>
                </c:pt>
                <c:pt idx="16">
                  <c:v>30.841070067426877</c:v>
                </c:pt>
                <c:pt idx="17">
                  <c:v>30.531942593280878</c:v>
                </c:pt>
                <c:pt idx="18">
                  <c:v>30.227914089348523</c:v>
                </c:pt>
                <c:pt idx="19">
                  <c:v>29.929070927941897</c:v>
                </c:pt>
                <c:pt idx="20">
                  <c:v>29.635438424602757</c:v>
                </c:pt>
                <c:pt idx="21">
                  <c:v>29.34699956509731</c:v>
                </c:pt>
                <c:pt idx="22">
                  <c:v>29.063707875511604</c:v>
                </c:pt>
                <c:pt idx="23">
                  <c:v>28.785496404725521</c:v>
                </c:pt>
                <c:pt idx="24">
                  <c:v>28.512284077930641</c:v>
                </c:pt>
                <c:pt idx="25">
                  <c:v>28.243980242272055</c:v>
                </c:pt>
                <c:pt idx="26">
                  <c:v>27.980487950281216</c:v>
                </c:pt>
                <c:pt idx="27">
                  <c:v>27.721706349932305</c:v>
                </c:pt>
                <c:pt idx="28">
                  <c:v>27.467532434523847</c:v>
                </c:pt>
                <c:pt idx="29">
                  <c:v>27.217862328696619</c:v>
                </c:pt>
                <c:pt idx="30">
                  <c:v>26.972592234974023</c:v>
                </c:pt>
                <c:pt idx="31">
                  <c:v>26.731619129639853</c:v>
                </c:pt>
                <c:pt idx="32">
                  <c:v>26.494841272076329</c:v>
                </c:pt>
                <c:pt idx="33">
                  <c:v>26.262158574333078</c:v>
                </c:pt>
                <c:pt idx="34">
                  <c:v>26.033472865362722</c:v>
                </c:pt>
                <c:pt idx="35">
                  <c:v>25.808688075497429</c:v>
                </c:pt>
                <c:pt idx="36">
                  <c:v>25.587710360310496</c:v>
                </c:pt>
                <c:pt idx="37">
                  <c:v>25.370448178298016</c:v>
                </c:pt>
                <c:pt idx="38">
                  <c:v>25.156812333336763</c:v>
                </c:pt>
                <c:pt idx="39">
                  <c:v>24.946715990283998</c:v>
                </c:pt>
                <c:pt idx="40">
                  <c:v>24.740074670140537</c:v>
                </c:pt>
                <c:pt idx="41">
                  <c:v>24.536806229729891</c:v>
                </c:pt>
                <c:pt idx="42">
                  <c:v>24.336830829728438</c:v>
                </c:pt>
                <c:pt idx="43">
                  <c:v>24.140070894027058</c:v>
                </c:pt>
                <c:pt idx="44">
                  <c:v>23.946451062745862</c:v>
                </c:pt>
                <c:pt idx="45">
                  <c:v>23.755898140715097</c:v>
                </c:pt>
                <c:pt idx="46">
                  <c:v>23.568341042839094</c:v>
                </c:pt>
                <c:pt idx="47">
                  <c:v>23.383710737451111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1120"/>
        <c:axId val="135781696"/>
      </c:scatterChart>
      <c:valAx>
        <c:axId val="135781120"/>
        <c:scaling>
          <c:orientation val="minMax"/>
          <c:max val="48"/>
          <c:min val="6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781696"/>
        <c:crosses val="autoZero"/>
        <c:crossBetween val="midCat"/>
        <c:majorUnit val="6"/>
      </c:valAx>
      <c:valAx>
        <c:axId val="1357816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81120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target!$AE$103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xVal>
            <c:numRef>
              <c:f>target!$AF$102:$CA$102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target!$AF$103:$CA$103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46.749188438905321</c:v>
                </c:pt>
                <c:pt idx="29">
                  <c:v>46.282759144539668</c:v>
                </c:pt>
                <c:pt idx="30">
                  <c:v>45.802384178478434</c:v>
                </c:pt>
                <c:pt idx="31">
                  <c:v>45.311984912331546</c:v>
                </c:pt>
                <c:pt idx="32">
                  <c:v>44.814822860863558</c:v>
                </c:pt>
                <c:pt idx="33">
                  <c:v>44.313608125320151</c:v>
                </c:pt>
                <c:pt idx="34">
                  <c:v>43.810589568470483</c:v>
                </c:pt>
                <c:pt idx="35">
                  <c:v>43.307629842305886</c:v>
                </c:pt>
                <c:pt idx="36">
                  <c:v>42.80626787047197</c:v>
                </c:pt>
                <c:pt idx="37">
                  <c:v>42.307770944076722</c:v>
                </c:pt>
                <c:pt idx="38">
                  <c:v>41.813178215897352</c:v>
                </c:pt>
                <c:pt idx="39">
                  <c:v>41.323337066239532</c:v>
                </c:pt>
                <c:pt idx="40">
                  <c:v>40.83893355524205</c:v>
                </c:pt>
                <c:pt idx="41">
                  <c:v>40.360517963092207</c:v>
                </c:pt>
                <c:pt idx="42">
                  <c:v>39.888526244030892</c:v>
                </c:pt>
                <c:pt idx="43">
                  <c:v>39.423298075743325</c:v>
                </c:pt>
                <c:pt idx="44">
                  <c:v>38.965092067259143</c:v>
                </c:pt>
                <c:pt idx="45">
                  <c:v>38.51409859121965</c:v>
                </c:pt>
                <c:pt idx="46">
                  <c:v>38.070450626480579</c:v>
                </c:pt>
                <c:pt idx="47">
                  <c:v>37.634232931350539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target!$AE$104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xVal>
            <c:numRef>
              <c:f>target!$AF$102:$CA$102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target!$AF$104:$CA$104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46.578375133404933</c:v>
                </c:pt>
                <c:pt idx="17">
                  <c:v>46.292666593937774</c:v>
                </c:pt>
                <c:pt idx="18">
                  <c:v>45.943081644840007</c:v>
                </c:pt>
                <c:pt idx="19">
                  <c:v>45.545803247530522</c:v>
                </c:pt>
                <c:pt idx="20">
                  <c:v>45.113312204277626</c:v>
                </c:pt>
                <c:pt idx="21">
                  <c:v>44.655278465676155</c:v>
                </c:pt>
                <c:pt idx="22">
                  <c:v>44.179225281772261</c:v>
                </c:pt>
                <c:pt idx="23">
                  <c:v>43.691026470866625</c:v>
                </c:pt>
                <c:pt idx="24">
                  <c:v>43.195280850633537</c:v>
                </c:pt>
                <c:pt idx="25">
                  <c:v>42.695595902989155</c:v>
                </c:pt>
                <c:pt idx="26">
                  <c:v>42.194804032949193</c:v>
                </c:pt>
                <c:pt idx="27">
                  <c:v>41.695128482591315</c:v>
                </c:pt>
                <c:pt idx="28">
                  <c:v>41.198311413049382</c:v>
                </c:pt>
                <c:pt idx="29">
                  <c:v>40.705713378886593</c:v>
                </c:pt>
                <c:pt idx="30">
                  <c:v>40.218391033647578</c:v>
                </c:pt>
                <c:pt idx="31">
                  <c:v>39.737158167241326</c:v>
                </c:pt>
                <c:pt idx="32">
                  <c:v>39.262633902822053</c:v>
                </c:pt>
                <c:pt idx="33">
                  <c:v>38.795280943284084</c:v>
                </c:pt>
                <c:pt idx="34">
                  <c:v>38.335436062931173</c:v>
                </c:pt>
                <c:pt idx="35">
                  <c:v>37.883334522260448</c:v>
                </c:pt>
                <c:pt idx="36">
                  <c:v>37.439129695727821</c:v>
                </c:pt>
                <c:pt idx="37">
                  <c:v>37.002908909680137</c:v>
                </c:pt>
                <c:pt idx="38">
                  <c:v>36.57470626560896</c:v>
                </c:pt>
                <c:pt idx="39">
                  <c:v>36.154513054480759</c:v>
                </c:pt>
                <c:pt idx="40">
                  <c:v>35.742286237932156</c:v>
                </c:pt>
                <c:pt idx="41">
                  <c:v>35.337955371865661</c:v>
                </c:pt>
                <c:pt idx="42">
                  <c:v>34.94142827024271</c:v>
                </c:pt>
                <c:pt idx="43">
                  <c:v>34.552595646285191</c:v>
                </c:pt>
                <c:pt idx="44">
                  <c:v>34.171334920846078</c:v>
                </c:pt>
                <c:pt idx="45">
                  <c:v>33.797513350374558</c:v>
                </c:pt>
                <c:pt idx="46">
                  <c:v>33.430990597387726</c:v>
                </c:pt>
                <c:pt idx="47">
                  <c:v>33.071620842931971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target!$AE$105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target!$AF$102:$CA$102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target!$AF$105:$CA$105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42.789014500965557</c:v>
                </c:pt>
                <c:pt idx="10">
                  <c:v>42.803274372141345</c:v>
                </c:pt>
                <c:pt idx="11">
                  <c:v>42.66030175254442</c:v>
                </c:pt>
                <c:pt idx="12">
                  <c:v>42.410757111061351</c:v>
                </c:pt>
                <c:pt idx="13">
                  <c:v>42.08856605329661</c:v>
                </c:pt>
                <c:pt idx="14">
                  <c:v>41.716891848626332</c:v>
                </c:pt>
                <c:pt idx="15">
                  <c:v>41.311829079468239</c:v>
                </c:pt>
                <c:pt idx="16">
                  <c:v>40.884734500962693</c:v>
                </c:pt>
                <c:pt idx="17">
                  <c:v>40.443728442308625</c:v>
                </c:pt>
                <c:pt idx="18">
                  <c:v>39.994681400325717</c:v>
                </c:pt>
                <c:pt idx="19">
                  <c:v>39.541874716644806</c:v>
                </c:pt>
                <c:pt idx="20">
                  <c:v>39.08845089687162</c:v>
                </c:pt>
                <c:pt idx="21">
                  <c:v>38.63672563041051</c:v>
                </c:pt>
                <c:pt idx="22">
                  <c:v>38.188407290560079</c:v>
                </c:pt>
                <c:pt idx="23">
                  <c:v>37.744753523756096</c:v>
                </c:pt>
                <c:pt idx="24">
                  <c:v>37.306684405541382</c:v>
                </c:pt>
                <c:pt idx="25">
                  <c:v>36.874865182601297</c:v>
                </c:pt>
                <c:pt idx="26">
                  <c:v>36.449767434978178</c:v>
                </c:pt>
                <c:pt idx="27">
                  <c:v>36.03171473771927</c:v>
                </c:pt>
                <c:pt idx="28">
                  <c:v>35.620917060970854</c:v>
                </c:pt>
                <c:pt idx="29">
                  <c:v>35.217496901076863</c:v>
                </c:pt>
                <c:pt idx="30">
                  <c:v>34.821509279879606</c:v>
                </c:pt>
                <c:pt idx="31">
                  <c:v>34.432957155179714</c:v>
                </c:pt>
                <c:pt idx="32">
                  <c:v>34.051803367676349</c:v>
                </c:pt>
                <c:pt idx="33">
                  <c:v>33.67797995297412</c:v>
                </c:pt>
                <c:pt idx="34">
                  <c:v>33.311395434234853</c:v>
                </c:pt>
                <c:pt idx="35">
                  <c:v>32.951940556659856</c:v>
                </c:pt>
                <c:pt idx="36">
                  <c:v>32.599492812053292</c:v>
                </c:pt>
                <c:pt idx="37">
                  <c:v>32.253920018394133</c:v>
                </c:pt>
                <c:pt idx="38">
                  <c:v>31.915083157363565</c:v>
                </c:pt>
                <c:pt idx="39">
                  <c:v>31.582838626315382</c:v>
                </c:pt>
                <c:pt idx="40">
                  <c:v>31.257040026096149</c:v>
                </c:pt>
                <c:pt idx="41">
                  <c:v>30.937539579449865</c:v>
                </c:pt>
                <c:pt idx="42">
                  <c:v>30.624189254330471</c:v>
                </c:pt>
                <c:pt idx="43">
                  <c:v>30.316841650728524</c:v>
                </c:pt>
                <c:pt idx="44">
                  <c:v>30.015350697443594</c:v>
                </c:pt>
                <c:pt idx="45">
                  <c:v>29.719572195753166</c:v>
                </c:pt>
                <c:pt idx="46">
                  <c:v>29.429364239503911</c:v>
                </c:pt>
                <c:pt idx="47">
                  <c:v>29.144587535310208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target!$AE$106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target!$AF$102:$CA$102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target!$AF$106:$CA$106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38.083945389607109</c:v>
                </c:pt>
                <c:pt idx="6">
                  <c:v>38.365421095211957</c:v>
                </c:pt>
                <c:pt idx="7">
                  <c:v>38.360898036845846</c:v>
                </c:pt>
                <c:pt idx="8">
                  <c:v>38.194776692265798</c:v>
                </c:pt>
                <c:pt idx="9">
                  <c:v>37.933893259727434</c:v>
                </c:pt>
                <c:pt idx="10">
                  <c:v>37.616206513963455</c:v>
                </c:pt>
                <c:pt idx="11">
                  <c:v>37.264302789534263</c:v>
                </c:pt>
                <c:pt idx="12">
                  <c:v>36.892150274376291</c:v>
                </c:pt>
                <c:pt idx="13">
                  <c:v>36.508664970681494</c:v>
                </c:pt>
                <c:pt idx="14">
                  <c:v>36.119685058291118</c:v>
                </c:pt>
                <c:pt idx="15">
                  <c:v>35.729110479931997</c:v>
                </c:pt>
                <c:pt idx="16">
                  <c:v>35.339585116331953</c:v>
                </c:pt>
                <c:pt idx="17">
                  <c:v>34.952918443772312</c:v>
                </c:pt>
                <c:pt idx="18">
                  <c:v>34.570353639577945</c:v>
                </c:pt>
                <c:pt idx="19">
                  <c:v>34.192742379504686</c:v>
                </c:pt>
                <c:pt idx="20">
                  <c:v>33.820661368947619</c:v>
                </c:pt>
                <c:pt idx="21">
                  <c:v>33.454491589464475</c:v>
                </c:pt>
                <c:pt idx="22">
                  <c:v>33.094473155542936</c:v>
                </c:pt>
                <c:pt idx="23">
                  <c:v>32.740743896044648</c:v>
                </c:pt>
                <c:pt idx="24">
                  <c:v>32.393366877246685</c:v>
                </c:pt>
                <c:pt idx="25">
                  <c:v>32.052350287773969</c:v>
                </c:pt>
                <c:pt idx="26">
                  <c:v>31.717661968287974</c:v>
                </c:pt>
                <c:pt idx="27">
                  <c:v>31.389240134829773</c:v>
                </c:pt>
                <c:pt idx="28">
                  <c:v>31.067001362707249</c:v>
                </c:pt>
                <c:pt idx="29">
                  <c:v>30.750846576103108</c:v>
                </c:pt>
                <c:pt idx="30">
                  <c:v>30.440665570613703</c:v>
                </c:pt>
                <c:pt idx="31">
                  <c:v>30.136340446182039</c:v>
                </c:pt>
                <c:pt idx="32">
                  <c:v>29.837748223674591</c:v>
                </c:pt>
                <c:pt idx="33">
                  <c:v>29.544762844945332</c:v>
                </c:pt>
                <c:pt idx="34">
                  <c:v>29.257256703941092</c:v>
                </c:pt>
                <c:pt idx="35">
                  <c:v>28.975101818762283</c:v>
                </c:pt>
                <c:pt idx="36">
                  <c:v>28.698170727229726</c:v>
                </c:pt>
                <c:pt idx="37">
                  <c:v>28.42633716843288</c:v>
                </c:pt>
                <c:pt idx="38">
                  <c:v>28.159476597877216</c:v>
                </c:pt>
                <c:pt idx="39">
                  <c:v>27.897466572764234</c:v>
                </c:pt>
                <c:pt idx="40">
                  <c:v>27.640187035603848</c:v>
                </c:pt>
                <c:pt idx="41">
                  <c:v>27.387520518049268</c:v>
                </c:pt>
                <c:pt idx="42">
                  <c:v>27.139352282033766</c:v>
                </c:pt>
                <c:pt idx="43">
                  <c:v>26.895570411599273</c:v>
                </c:pt>
                <c:pt idx="44">
                  <c:v>26.656065865957974</c:v>
                </c:pt>
                <c:pt idx="45">
                  <c:v>26.4207325021187</c:v>
                </c:pt>
                <c:pt idx="46">
                  <c:v>26.189467073685464</c:v>
                </c:pt>
                <c:pt idx="47">
                  <c:v>25.962169211083534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target!$AE$107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target!$AF$102:$CA$102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target!$AF$107:$CA$107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32.890454615485858</c:v>
                </c:pt>
                <c:pt idx="3">
                  <c:v>33.961716828220453</c:v>
                </c:pt>
                <c:pt idx="4">
                  <c:v>34.225773682490789</c:v>
                </c:pt>
                <c:pt idx="5">
                  <c:v>34.174115286269711</c:v>
                </c:pt>
                <c:pt idx="6">
                  <c:v>33.980835690195043</c:v>
                </c:pt>
                <c:pt idx="7">
                  <c:v>33.718252168085208</c:v>
                </c:pt>
                <c:pt idx="8">
                  <c:v>33.420191799157912</c:v>
                </c:pt>
                <c:pt idx="9">
                  <c:v>33.103955633202325</c:v>
                </c:pt>
                <c:pt idx="10">
                  <c:v>32.779015033267633</c:v>
                </c:pt>
                <c:pt idx="11">
                  <c:v>32.450831292341846</c:v>
                </c:pt>
                <c:pt idx="12">
                  <c:v>32.122678781482087</c:v>
                </c:pt>
                <c:pt idx="13">
                  <c:v>31.796576317311519</c:v>
                </c:pt>
                <c:pt idx="14">
                  <c:v>31.473790562502021</c:v>
                </c:pt>
                <c:pt idx="15">
                  <c:v>31.155121347432512</c:v>
                </c:pt>
                <c:pt idx="16">
                  <c:v>30.841070067426877</c:v>
                </c:pt>
                <c:pt idx="17">
                  <c:v>30.531942593280878</c:v>
                </c:pt>
                <c:pt idx="18">
                  <c:v>30.227914089348523</c:v>
                </c:pt>
                <c:pt idx="19">
                  <c:v>29.929070927941897</c:v>
                </c:pt>
                <c:pt idx="20">
                  <c:v>29.635438424602757</c:v>
                </c:pt>
                <c:pt idx="21">
                  <c:v>29.34699956509731</c:v>
                </c:pt>
                <c:pt idx="22">
                  <c:v>29.063707875511604</c:v>
                </c:pt>
                <c:pt idx="23">
                  <c:v>28.785496404725521</c:v>
                </c:pt>
                <c:pt idx="24">
                  <c:v>28.512284077930641</c:v>
                </c:pt>
                <c:pt idx="25">
                  <c:v>28.243980242272055</c:v>
                </c:pt>
                <c:pt idx="26">
                  <c:v>27.980487950281216</c:v>
                </c:pt>
                <c:pt idx="27">
                  <c:v>27.721706349932305</c:v>
                </c:pt>
                <c:pt idx="28">
                  <c:v>27.467532434523847</c:v>
                </c:pt>
                <c:pt idx="29">
                  <c:v>27.217862328696619</c:v>
                </c:pt>
                <c:pt idx="30">
                  <c:v>26.972592234974023</c:v>
                </c:pt>
                <c:pt idx="31">
                  <c:v>26.731619129639853</c:v>
                </c:pt>
                <c:pt idx="32">
                  <c:v>26.494841272076329</c:v>
                </c:pt>
                <c:pt idx="33">
                  <c:v>26.262158574333078</c:v>
                </c:pt>
                <c:pt idx="34">
                  <c:v>26.033472865362722</c:v>
                </c:pt>
                <c:pt idx="35">
                  <c:v>25.808688075497429</c:v>
                </c:pt>
                <c:pt idx="36">
                  <c:v>25.587710360310496</c:v>
                </c:pt>
                <c:pt idx="37">
                  <c:v>25.370448178298016</c:v>
                </c:pt>
                <c:pt idx="38">
                  <c:v>25.156812333336763</c:v>
                </c:pt>
                <c:pt idx="39">
                  <c:v>24.946715990283998</c:v>
                </c:pt>
                <c:pt idx="40">
                  <c:v>24.740074670140537</c:v>
                </c:pt>
                <c:pt idx="41">
                  <c:v>24.536806229729891</c:v>
                </c:pt>
                <c:pt idx="42">
                  <c:v>24.336830829728438</c:v>
                </c:pt>
                <c:pt idx="43">
                  <c:v>24.140070894027058</c:v>
                </c:pt>
                <c:pt idx="44">
                  <c:v>23.946451062745862</c:v>
                </c:pt>
                <c:pt idx="45">
                  <c:v>23.755898140715097</c:v>
                </c:pt>
                <c:pt idx="46">
                  <c:v>23.568341042839094</c:v>
                </c:pt>
                <c:pt idx="47">
                  <c:v>23.383710737451111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344"/>
        <c:axId val="136177920"/>
      </c:scatterChart>
      <c:valAx>
        <c:axId val="136177344"/>
        <c:scaling>
          <c:orientation val="minMax"/>
          <c:max val="4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6177920"/>
        <c:crosses val="autoZero"/>
        <c:crossBetween val="midCat"/>
        <c:majorUnit val="6"/>
      </c:valAx>
      <c:valAx>
        <c:axId val="13617792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77344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8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target!$AF$236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target!$AF$237:$AF$312</c:f>
              <c:numCache>
                <c:formatCode>General</c:formatCode>
                <c:ptCount val="76"/>
                <c:pt idx="0">
                  <c:v>0.45178131645200043</c:v>
                </c:pt>
                <c:pt idx="1">
                  <c:v>0.45898954271291403</c:v>
                </c:pt>
                <c:pt idx="2">
                  <c:v>0.4664340130246053</c:v>
                </c:pt>
                <c:pt idx="3">
                  <c:v>0.47412551189678803</c:v>
                </c:pt>
                <c:pt idx="4">
                  <c:v>0.48207546865842427</c:v>
                </c:pt>
                <c:pt idx="5">
                  <c:v>0.49029600507132376</c:v>
                </c:pt>
                <c:pt idx="6">
                  <c:v>0.49879998714504831</c:v>
                </c:pt>
                <c:pt idx="7">
                  <c:v>0.50760108158546324</c:v>
                </c:pt>
                <c:pt idx="8">
                  <c:v>0.5167138173602821</c:v>
                </c:pt>
                <c:pt idx="9">
                  <c:v>0.52615365292268423</c:v>
                </c:pt>
                <c:pt idx="10">
                  <c:v>0.53593704969968781</c:v>
                </c:pt>
                <c:pt idx="11">
                  <c:v>0.54608155252648405</c:v>
                </c:pt>
                <c:pt idx="12">
                  <c:v>0.55660587779285753</c:v>
                </c:pt>
                <c:pt idx="13">
                  <c:v>0.56753001016467985</c:v>
                </c:pt>
                <c:pt idx="14">
                  <c:v>0.57887530885417704</c:v>
                </c:pt>
                <c:pt idx="15">
                  <c:v>0.59066462453945567</c:v>
                </c:pt>
                <c:pt idx="16">
                  <c:v>0.60292242817920605</c:v>
                </c:pt>
                <c:pt idx="17">
                  <c:v>0.61567495313569609</c:v>
                </c:pt>
                <c:pt idx="18">
                  <c:v>0.62895035221172846</c:v>
                </c:pt>
                <c:pt idx="19">
                  <c:v>0.64277887142947898</c:v>
                </c:pt>
                <c:pt idx="20">
                  <c:v>0.65719304263621969</c:v>
                </c:pt>
                <c:pt idx="21">
                  <c:v>0.67222789731985566</c:v>
                </c:pt>
                <c:pt idx="22">
                  <c:v>0.68792120436343596</c:v>
                </c:pt>
                <c:pt idx="23">
                  <c:v>0.70431373487083526</c:v>
                </c:pt>
                <c:pt idx="24">
                  <c:v>0.72144955766633712</c:v>
                </c:pt>
                <c:pt idx="25">
                  <c:v>0.73937636962137232</c:v>
                </c:pt>
                <c:pt idx="26">
                  <c:v>0.75814586560748609</c:v>
                </c:pt>
                <c:pt idx="27">
                  <c:v>0.77781415363409623</c:v>
                </c:pt>
                <c:pt idx="28">
                  <c:v>0.79844222162539491</c:v>
                </c:pt>
                <c:pt idx="29">
                  <c:v>0.82009646334993425</c:v>
                </c:pt>
                <c:pt idx="30">
                  <c:v>0.84284927227273154</c:v>
                </c:pt>
                <c:pt idx="31">
                  <c:v>0.86677971359397832</c:v>
                </c:pt>
                <c:pt idx="32">
                  <c:v>0.89197428652131705</c:v>
                </c:pt>
                <c:pt idx="33">
                  <c:v>0.9185277909566375</c:v>
                </c:pt>
                <c:pt idx="34">
                  <c:v>0.94654431534081973</c:v>
                </c:pt>
                <c:pt idx="35">
                  <c:v>0.97613836548753607</c:v>
                </c:pt>
                <c:pt idx="36">
                  <c:v>1.0074361579704723</c:v>
                </c:pt>
                <c:pt idx="37">
                  <c:v>1.0405771061589117</c:v>
                </c:pt>
                <c:pt idx="38">
                  <c:v>1.0757155325150969</c:v>
                </c:pt>
                <c:pt idx="39">
                  <c:v>1.1130226475150959</c:v>
                </c:pt>
                <c:pt idx="40">
                  <c:v>1.1526888438401408</c:v>
                </c:pt>
                <c:pt idx="41">
                  <c:v>1.194926364700418</c:v>
                </c:pt>
                <c:pt idx="42">
                  <c:v>1.2399724178019615</c:v>
                </c:pt>
                <c:pt idx="43">
                  <c:v>1.288092822199904</c:v>
                </c:pt>
                <c:pt idx="44">
                  <c:v>1.3395862949410149</c:v>
                </c:pt>
                <c:pt idx="45">
                  <c:v>1.3947895090839733</c:v>
                </c:pt>
                <c:pt idx="46">
                  <c:v>1.4540830858372082</c:v>
                </c:pt>
                <c:pt idx="47">
                  <c:v>1.5178987230688838</c:v>
                </c:pt>
                <c:pt idx="48">
                  <c:v>1.5867277128354265</c:v>
                </c:pt>
                <c:pt idx="49">
                  <c:v>1.6611311651955449</c:v>
                </c:pt>
                <c:pt idx="50">
                  <c:v>1.7417523389166514</c:v>
                </c:pt>
                <c:pt idx="51">
                  <c:v>1.8293315877982688</c:v>
                </c:pt>
                <c:pt idx="52">
                  <c:v>1.9247245724479956</c:v>
                </c:pt>
                <c:pt idx="53">
                  <c:v>2.0289245726606904</c:v>
                </c:pt>
                <c:pt idx="54">
                  <c:v>2.1430899804532366</c:v>
                </c:pt>
                <c:pt idx="55">
                  <c:v>2.2685783795162018</c:v>
                </c:pt>
                <c:pt idx="56">
                  <c:v>2.4069890527755242</c:v>
                </c:pt>
                <c:pt idx="57">
                  <c:v>2.5602163468489603</c:v>
                </c:pt>
                <c:pt idx="58">
                  <c:v>2.730517117552965</c:v>
                </c:pt>
                <c:pt idx="59">
                  <c:v>2.920596564004057</c:v>
                </c:pt>
                <c:pt idx="60">
                  <c:v>3.1337182412576867</c:v>
                </c:pt>
                <c:pt idx="61">
                  <c:v>3.3738460760398286</c:v>
                </c:pt>
                <c:pt idx="62">
                  <c:v>3.6458290046429833</c:v>
                </c:pt>
                <c:pt idx="63">
                  <c:v>3.9556426780686111</c:v>
                </c:pt>
                <c:pt idx="64">
                  <c:v>4.3107078664925469</c:v>
                </c:pt>
                <c:pt idx="65">
                  <c:v>4.7203120754933545</c:v>
                </c:pt>
                <c:pt idx="66">
                  <c:v>5.1961696058834264</c:v>
                </c:pt>
                <c:pt idx="67">
                  <c:v>5.7531652686853532</c:v>
                </c:pt>
                <c:pt idx="68">
                  <c:v>6.4103354904624119</c:v>
                </c:pt>
                <c:pt idx="69">
                  <c:v>7.1921391699184287</c:v>
                </c:pt>
                <c:pt idx="70">
                  <c:v>8.1300362535875834</c:v>
                </c:pt>
                <c:pt idx="71">
                  <c:v>9.2642647095313659</c:v>
                </c:pt>
                <c:pt idx="72">
                  <c:v>10.645336222008206</c:v>
                </c:pt>
                <c:pt idx="73">
                  <c:v>12.333791824096643</c:v>
                </c:pt>
                <c:pt idx="74">
                  <c:v>14.394321489545739</c:v>
                </c:pt>
                <c:pt idx="75">
                  <c:v>16.874676665689424</c:v>
                </c:pt>
              </c:numCache>
            </c:numRef>
          </c:val>
        </c:ser>
        <c:ser>
          <c:idx val="1"/>
          <c:order val="1"/>
          <c:tx>
            <c:strRef>
              <c:f>target!$AG$236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target!$AG$237:$AG$312</c:f>
              <c:numCache>
                <c:formatCode>General</c:formatCode>
                <c:ptCount val="76"/>
                <c:pt idx="0">
                  <c:v>2.0695249380454892</c:v>
                </c:pt>
                <c:pt idx="1">
                  <c:v>2.1022302672164712</c:v>
                </c:pt>
                <c:pt idx="2">
                  <c:v>2.1359748507058649</c:v>
                </c:pt>
                <c:pt idx="3">
                  <c:v>2.1708044480642084</c:v>
                </c:pt>
                <c:pt idx="4">
                  <c:v>2.2067674331330638</c:v>
                </c:pt>
                <c:pt idx="5">
                  <c:v>2.2439149768476883</c:v>
                </c:pt>
                <c:pt idx="6">
                  <c:v>2.2823012451607312</c:v>
                </c:pt>
                <c:pt idx="7">
                  <c:v>2.3219836135292145</c:v>
                </c:pt>
                <c:pt idx="8">
                  <c:v>2.3630228995627807</c:v>
                </c:pt>
                <c:pt idx="9">
                  <c:v>2.4054836156052151</c:v>
                </c:pt>
                <c:pt idx="10">
                  <c:v>2.4494342432167993</c:v>
                </c:pt>
                <c:pt idx="11">
                  <c:v>2.4949475317442213</c:v>
                </c:pt>
                <c:pt idx="12">
                  <c:v>2.5421008234112339</c:v>
                </c:pt>
                <c:pt idx="13">
                  <c:v>2.5909764076404933</c:v>
                </c:pt>
                <c:pt idx="14">
                  <c:v>2.6416619076292043</c:v>
                </c:pt>
                <c:pt idx="15">
                  <c:v>2.6942507025533762</c:v>
                </c:pt>
                <c:pt idx="16">
                  <c:v>2.7488423891728413</c:v>
                </c:pt>
                <c:pt idx="17">
                  <c:v>2.8055432870584531</c:v>
                </c:pt>
                <c:pt idx="18">
                  <c:v>2.8644669921710717</c:v>
                </c:pt>
                <c:pt idx="19">
                  <c:v>2.9257349840975619</c:v>
                </c:pt>
                <c:pt idx="20">
                  <c:v>2.9894772929019169</c:v>
                </c:pt>
                <c:pt idx="21">
                  <c:v>3.0558332322904294</c:v>
                </c:pt>
                <c:pt idx="22">
                  <c:v>3.1249522066321376</c:v>
                </c:pt>
                <c:pt idx="23">
                  <c:v>3.1969946003334799</c:v>
                </c:pt>
                <c:pt idx="24">
                  <c:v>3.2721327591568534</c:v>
                </c:pt>
                <c:pt idx="25">
                  <c:v>3.3505520743159805</c:v>
                </c:pt>
                <c:pt idx="26">
                  <c:v>3.4324521815990039</c:v>
                </c:pt>
                <c:pt idx="27">
                  <c:v>3.51804828938893</c:v>
                </c:pt>
                <c:pt idx="28">
                  <c:v>3.6075726513005706</c:v>
                </c:pt>
                <c:pt idx="29">
                  <c:v>3.7012762012666491</c:v>
                </c:pt>
                <c:pt idx="30">
                  <c:v>3.799430371322936</c:v>
                </c:pt>
                <c:pt idx="31">
                  <c:v>3.9023291151063737</c:v>
                </c:pt>
                <c:pt idx="32">
                  <c:v>4.010291163241579</c:v>
                </c:pt>
                <c:pt idx="33">
                  <c:v>4.1236625404056815</c:v>
                </c:pt>
                <c:pt idx="34">
                  <c:v>4.2428193779908403</c:v>
                </c:pt>
                <c:pt idx="35">
                  <c:v>4.3681710609971764</c:v>
                </c:pt>
                <c:pt idx="36">
                  <c:v>4.5001637531581826</c:v>
                </c:pt>
                <c:pt idx="37">
                  <c:v>4.6392843504044849</c:v>
                </c:pt>
                <c:pt idx="38">
                  <c:v>4.7860649196855558</c:v>
                </c:pt>
                <c:pt idx="39">
                  <c:v>4.9410876879660544</c:v>
                </c:pt>
                <c:pt idx="40">
                  <c:v>5.104990654951262</c:v>
                </c:pt>
                <c:pt idx="41">
                  <c:v>5.2784739128062865</c:v>
                </c:pt>
                <c:pt idx="42">
                  <c:v>5.4623067667990686</c:v>
                </c:pt>
                <c:pt idx="43">
                  <c:v>5.6573357623209812</c:v>
                </c:pt>
                <c:pt idx="44">
                  <c:v>5.864493735897339</c:v>
                </c:pt>
                <c:pt idx="45">
                  <c:v>6.0848100201714477</c:v>
                </c:pt>
                <c:pt idx="46">
                  <c:v>6.3194219447045876</c:v>
                </c:pt>
                <c:pt idx="47">
                  <c:v>6.5695877845970232</c:v>
                </c:pt>
                <c:pt idx="48">
                  <c:v>6.8367013155262431</c:v>
                </c:pt>
                <c:pt idx="49">
                  <c:v>7.1223081339192813</c:v>
                </c:pt>
                <c:pt idx="50">
                  <c:v>7.4281238901909798</c:v>
                </c:pt>
                <c:pt idx="51">
                  <c:v>7.7560545545992685</c:v>
                </c:pt>
                <c:pt idx="52">
                  <c:v>8.1082187792500182</c:v>
                </c:pt>
                <c:pt idx="53">
                  <c:v>8.4869723211599783</c:v>
                </c:pt>
                <c:pt idx="54">
                  <c:v>8.8949343278330577</c:v>
                </c:pt>
                <c:pt idx="55">
                  <c:v>9.335015025652913</c:v>
                </c:pt>
                <c:pt idx="56">
                  <c:v>9.8104439440915616</c:v>
                </c:pt>
                <c:pt idx="57">
                  <c:v>10.324797184121868</c:v>
                </c:pt>
                <c:pt idx="58">
                  <c:v>10.882021293247895</c:v>
                </c:pt>
                <c:pt idx="59">
                  <c:v>11.486449890938172</c:v>
                </c:pt>
                <c:pt idx="60">
                  <c:v>12.142807078691151</c:v>
                </c:pt>
                <c:pt idx="61">
                  <c:v>12.856188557051526</c:v>
                </c:pt>
                <c:pt idx="62">
                  <c:v>13.632006820406831</c:v>
                </c:pt>
                <c:pt idx="63">
                  <c:v>14.475880210117255</c:v>
                </c:pt>
                <c:pt idx="64">
                  <c:v>15.393436186425605</c:v>
                </c:pt>
                <c:pt idx="65">
                  <c:v>16.389985947877303</c:v>
                </c:pt>
                <c:pt idx="66">
                  <c:v>17.47000939673481</c:v>
                </c:pt>
                <c:pt idx="67">
                  <c:v>18.636365503390167</c:v>
                </c:pt>
                <c:pt idx="68">
                  <c:v>19.889113267699717</c:v>
                </c:pt>
                <c:pt idx="69">
                  <c:v>21.223794754553374</c:v>
                </c:pt>
                <c:pt idx="70">
                  <c:v>22.629000579541373</c:v>
                </c:pt>
                <c:pt idx="71">
                  <c:v>24.08302394670903</c:v>
                </c:pt>
                <c:pt idx="72">
                  <c:v>25.549436547543962</c:v>
                </c:pt>
                <c:pt idx="73">
                  <c:v>26.971519134037209</c:v>
                </c:pt>
                <c:pt idx="74">
                  <c:v>28.265657055540288</c:v>
                </c:pt>
                <c:pt idx="75">
                  <c:v>29.313931257176808</c:v>
                </c:pt>
              </c:numCache>
            </c:numRef>
          </c:val>
        </c:ser>
        <c:ser>
          <c:idx val="2"/>
          <c:order val="2"/>
          <c:tx>
            <c:strRef>
              <c:f>target!$AH$236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target!$AH$237:$AH$312</c:f>
              <c:numCache>
                <c:formatCode>General</c:formatCode>
                <c:ptCount val="76"/>
                <c:pt idx="0">
                  <c:v>4.8706640822909062</c:v>
                </c:pt>
                <c:pt idx="1">
                  <c:v>4.9452038641181</c:v>
                </c:pt>
                <c:pt idx="2">
                  <c:v>5.0219808216926936</c:v>
                </c:pt>
                <c:pt idx="3">
                  <c:v>5.1010865595749424</c:v>
                </c:pt>
                <c:pt idx="4">
                  <c:v>5.1826174490759387</c:v>
                </c:pt>
                <c:pt idx="5">
                  <c:v>5.2666749241981927</c:v>
                </c:pt>
                <c:pt idx="6">
                  <c:v>5.3533657985729874</c:v>
                </c:pt>
                <c:pt idx="7">
                  <c:v>5.4428026050265581</c:v>
                </c:pt>
                <c:pt idx="8">
                  <c:v>5.5351039595392733</c:v>
                </c:pt>
                <c:pt idx="9">
                  <c:v>5.6303949515029919</c:v>
                </c:pt>
                <c:pt idx="10">
                  <c:v>5.7288075623340484</c:v>
                </c:pt>
                <c:pt idx="11">
                  <c:v>5.8304811146614783</c:v>
                </c:pt>
                <c:pt idx="12">
                  <c:v>5.9355627544834624</c:v>
                </c:pt>
                <c:pt idx="13">
                  <c:v>6.0442079688691681</c:v>
                </c:pt>
                <c:pt idx="14">
                  <c:v>6.1565811419778482</c:v>
                </c:pt>
                <c:pt idx="15">
                  <c:v>6.2728561523723112</c:v>
                </c:pt>
                <c:pt idx="16">
                  <c:v>6.393217014817818</c:v>
                </c:pt>
                <c:pt idx="17">
                  <c:v>6.5178585699796354</c:v>
                </c:pt>
                <c:pt idx="18">
                  <c:v>6.646987225659772</c:v>
                </c:pt>
                <c:pt idx="19">
                  <c:v>6.7808217534431039</c:v>
                </c:pt>
                <c:pt idx="20">
                  <c:v>6.9195941448509855</c:v>
                </c:pt>
                <c:pt idx="21">
                  <c:v>7.0635505313193914</c:v>
                </c:pt>
                <c:pt idx="22">
                  <c:v>7.2129521725226216</c:v>
                </c:pt>
                <c:pt idx="23">
                  <c:v>7.3680765177397491</c:v>
                </c:pt>
                <c:pt idx="24">
                  <c:v>7.5292183450970196</c:v>
                </c:pt>
                <c:pt idx="25">
                  <c:v>7.6966909835969144</c:v>
                </c:pt>
                <c:pt idx="26">
                  <c:v>7.8708276228395242</c:v>
                </c:pt>
                <c:pt idx="27">
                  <c:v>8.0519827152243444</c:v>
                </c:pt>
                <c:pt idx="28">
                  <c:v>8.2405334751526418</c:v>
                </c:pt>
                <c:pt idx="29">
                  <c:v>8.4368814792809044</c:v>
                </c:pt>
                <c:pt idx="30">
                  <c:v>8.6414543711427072</c:v>
                </c:pt>
                <c:pt idx="31">
                  <c:v>8.8547076723777405</c:v>
                </c:pt>
                <c:pt idx="32">
                  <c:v>9.0771267012802106</c:v>
                </c:pt>
                <c:pt idx="33">
                  <c:v>9.3092285972741422</c:v>
                </c:pt>
                <c:pt idx="34">
                  <c:v>9.5515644470730869</c:v>
                </c:pt>
                <c:pt idx="35">
                  <c:v>9.8047215044784242</c:v>
                </c:pt>
                <c:pt idx="36">
                  <c:v>10.069325490744365</c:v>
                </c:pt>
                <c:pt idx="37">
                  <c:v>10.346042955856362</c:v>
                </c:pt>
                <c:pt idx="38">
                  <c:v>10.635583672503463</c:v>
                </c:pt>
                <c:pt idx="39">
                  <c:v>10.938703023440723</c:v>
                </c:pt>
                <c:pt idx="40">
                  <c:v>11.256204328656439</c:v>
                </c:pt>
                <c:pt idx="41">
                  <c:v>11.588941040431045</c:v>
                </c:pt>
                <c:pt idx="42">
                  <c:v>11.937818710930552</c:v>
                </c:pt>
                <c:pt idx="43">
                  <c:v>12.303796607078564</c:v>
                </c:pt>
                <c:pt idx="44">
                  <c:v>12.687888809425214</c:v>
                </c:pt>
                <c:pt idx="45">
                  <c:v>13.091164583497124</c:v>
                </c:pt>
                <c:pt idx="46">
                  <c:v>13.514747751091727</c:v>
                </c:pt>
                <c:pt idx="47">
                  <c:v>13.959814711998247</c:v>
                </c:pt>
                <c:pt idx="48">
                  <c:v>14.427590669802807</c:v>
                </c:pt>
                <c:pt idx="49">
                  <c:v>14.91934349407574</c:v>
                </c:pt>
                <c:pt idx="50">
                  <c:v>15.436374499723943</c:v>
                </c:pt>
                <c:pt idx="51">
                  <c:v>15.980005236032811</c:v>
                </c:pt>
                <c:pt idx="52">
                  <c:v>16.551559145344509</c:v>
                </c:pt>
                <c:pt idx="53">
                  <c:v>17.152336666022013</c:v>
                </c:pt>
                <c:pt idx="54">
                  <c:v>17.783582007464808</c:v>
                </c:pt>
                <c:pt idx="55">
                  <c:v>18.446439407889944</c:v>
                </c:pt>
                <c:pt idx="56">
                  <c:v>19.141896191391467</c:v>
                </c:pt>
                <c:pt idx="57">
                  <c:v>19.870709366246647</c:v>
                </c:pt>
                <c:pt idx="58">
                  <c:v>20.633311855554084</c:v>
                </c:pt>
                <c:pt idx="59">
                  <c:v>21.42969374036193</c:v>
                </c:pt>
                <c:pt idx="60">
                  <c:v>22.259253160284839</c:v>
                </c:pt>
                <c:pt idx="61">
                  <c:v>23.120610822198088</c:v>
                </c:pt>
                <c:pt idx="62">
                  <c:v>24.011381519928943</c:v>
                </c:pt>
                <c:pt idx="63">
                  <c:v>24.92789582643589</c:v>
                </c:pt>
                <c:pt idx="64">
                  <c:v>25.864865406720845</c:v>
                </c:pt>
                <c:pt idx="65">
                  <c:v>26.814986494994208</c:v>
                </c:pt>
                <c:pt idx="66">
                  <c:v>27.768478286212105</c:v>
                </c:pt>
                <c:pt idx="67">
                  <c:v>28.712556531615288</c:v>
                </c:pt>
                <c:pt idx="68">
                  <c:v>29.630847403422418</c:v>
                </c:pt>
                <c:pt idx="69">
                  <c:v>30.502751797935293</c:v>
                </c:pt>
                <c:pt idx="70">
                  <c:v>31.302772981061619</c:v>
                </c:pt>
                <c:pt idx="71">
                  <c:v>31.999814396366713</c:v>
                </c:pt>
                <c:pt idx="72">
                  <c:v>32.556425220705016</c:v>
                </c:pt>
                <c:pt idx="73">
                  <c:v>32.927887042199018</c:v>
                </c:pt>
                <c:pt idx="74">
                  <c:v>33.06082102163122</c:v>
                </c:pt>
                <c:pt idx="75">
                  <c:v>32.890454615485858</c:v>
                </c:pt>
              </c:numCache>
            </c:numRef>
          </c:val>
        </c:ser>
        <c:ser>
          <c:idx val="3"/>
          <c:order val="3"/>
          <c:tx>
            <c:strRef>
              <c:f>target!$AI$236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target!$AI$237:$AI$312</c:f>
              <c:numCache>
                <c:formatCode>General</c:formatCode>
                <c:ptCount val="76"/>
                <c:pt idx="0">
                  <c:v>8.6548771315034969</c:v>
                </c:pt>
                <c:pt idx="1">
                  <c:v>8.780231764288926</c:v>
                </c:pt>
                <c:pt idx="2">
                  <c:v>8.9090363962193155</c:v>
                </c:pt>
                <c:pt idx="3">
                  <c:v>9.0414164814608569</c:v>
                </c:pt>
                <c:pt idx="4">
                  <c:v>9.1775030001125213</c:v>
                </c:pt>
                <c:pt idx="5">
                  <c:v>9.3174327254466576</c:v>
                </c:pt>
                <c:pt idx="6">
                  <c:v>9.4613485033801368</c:v>
                </c:pt>
                <c:pt idx="7">
                  <c:v>9.6093995444287668</c:v>
                </c:pt>
                <c:pt idx="8">
                  <c:v>9.7617417283331012</c:v>
                </c:pt>
                <c:pt idx="9">
                  <c:v>9.9185379214599543</c:v>
                </c:pt>
                <c:pt idx="10">
                  <c:v>10.079958306979883</c:v>
                </c:pt>
                <c:pt idx="11">
                  <c:v>10.246180727690332</c:v>
                </c:pt>
                <c:pt idx="12">
                  <c:v>10.417391041193712</c:v>
                </c:pt>
                <c:pt idx="13">
                  <c:v>10.593783486942565</c:v>
                </c:pt>
                <c:pt idx="14">
                  <c:v>10.775561064423918</c:v>
                </c:pt>
                <c:pt idx="15">
                  <c:v>10.962935921463776</c:v>
                </c:pt>
                <c:pt idx="16">
                  <c:v>11.156129751280517</c:v>
                </c:pt>
                <c:pt idx="17">
                  <c:v>11.3553741964924</c:v>
                </c:pt>
                <c:pt idx="18">
                  <c:v>11.560911257775356</c:v>
                </c:pt>
                <c:pt idx="19">
                  <c:v>11.77299370425766</c:v>
                </c:pt>
                <c:pt idx="20">
                  <c:v>11.991885482010371</c:v>
                </c:pt>
                <c:pt idx="21">
                  <c:v>12.217862116123051</c:v>
                </c:pt>
                <c:pt idx="22">
                  <c:v>12.451211100821277</c:v>
                </c:pt>
                <c:pt idx="23">
                  <c:v>12.692232270852623</c:v>
                </c:pt>
                <c:pt idx="24">
                  <c:v>12.941238145909526</c:v>
                </c:pt>
                <c:pt idx="25">
                  <c:v>13.198554238128287</c:v>
                </c:pt>
                <c:pt idx="26">
                  <c:v>13.464519310656922</c:v>
                </c:pt>
                <c:pt idx="27">
                  <c:v>13.739485572863734</c:v>
                </c:pt>
                <c:pt idx="28">
                  <c:v>14.023818794901352</c:v>
                </c:pt>
                <c:pt idx="29">
                  <c:v>14.317898320968903</c:v>
                </c:pt>
                <c:pt idx="30">
                  <c:v>14.62211695664419</c:v>
                </c:pt>
                <c:pt idx="31">
                  <c:v>14.936880700984428</c:v>
                </c:pt>
                <c:pt idx="32">
                  <c:v>15.262608288603595</c:v>
                </c:pt>
                <c:pt idx="33">
                  <c:v>15.599730500493758</c:v>
                </c:pt>
                <c:pt idx="34">
                  <c:v>15.948689194812271</c:v>
                </c:pt>
                <c:pt idx="35">
                  <c:v>16.309936000037396</c:v>
                </c:pt>
                <c:pt idx="36">
                  <c:v>16.683930602603127</c:v>
                </c:pt>
                <c:pt idx="37">
                  <c:v>17.071138549147992</c:v>
                </c:pt>
                <c:pt idx="38">
                  <c:v>17.472028469609352</c:v>
                </c:pt>
                <c:pt idx="39">
                  <c:v>17.88706861131017</c:v>
                </c:pt>
                <c:pt idx="40">
                  <c:v>18.316722555641665</c:v>
                </c:pt>
                <c:pt idx="41">
                  <c:v>18.761443967663556</c:v>
                </c:pt>
                <c:pt idx="42">
                  <c:v>19.221670204641558</c:v>
                </c:pt>
                <c:pt idx="43">
                  <c:v>19.697814581963083</c:v>
                </c:pt>
                <c:pt idx="44">
                  <c:v>20.190257063803923</c:v>
                </c:pt>
                <c:pt idx="45">
                  <c:v>20.699333111233663</c:v>
                </c:pt>
                <c:pt idx="46">
                  <c:v>21.225320382149814</c:v>
                </c:pt>
                <c:pt idx="47">
                  <c:v>21.768422935728456</c:v>
                </c:pt>
                <c:pt idx="48">
                  <c:v>22.328752549463665</c:v>
                </c:pt>
                <c:pt idx="49">
                  <c:v>22.906306710246689</c:v>
                </c:pt>
                <c:pt idx="50">
                  <c:v>23.500942793743476</c:v>
                </c:pt>
                <c:pt idx="51">
                  <c:v>24.11234790073819</c:v>
                </c:pt>
                <c:pt idx="52">
                  <c:v>24.740003778192211</c:v>
                </c:pt>
                <c:pt idx="53">
                  <c:v>25.383146220735853</c:v>
                </c:pt>
                <c:pt idx="54">
                  <c:v>26.040718330710586</c:v>
                </c:pt>
                <c:pt idx="55">
                  <c:v>26.711317018760692</c:v>
                </c:pt>
                <c:pt idx="56">
                  <c:v>27.393132160913485</c:v>
                </c:pt>
                <c:pt idx="57">
                  <c:v>28.083877901977235</c:v>
                </c:pt>
                <c:pt idx="58">
                  <c:v>28.780715719464709</c:v>
                </c:pt>
                <c:pt idx="59">
                  <c:v>29.480169046867758</c:v>
                </c:pt>
                <c:pt idx="60">
                  <c:v>30.178029506264625</c:v>
                </c:pt>
                <c:pt idx="61">
                  <c:v>30.869255116160428</c:v>
                </c:pt>
                <c:pt idx="62">
                  <c:v>31.547861203620538</c:v>
                </c:pt>
                <c:pt idx="63">
                  <c:v>32.206805114450567</c:v>
                </c:pt>
                <c:pt idx="64">
                  <c:v>32.837866087594314</c:v>
                </c:pt>
                <c:pt idx="65">
                  <c:v>33.431521665979943</c:v>
                </c:pt>
                <c:pt idx="66">
                  <c:v>33.976821448454857</c:v>
                </c:pt>
                <c:pt idx="67">
                  <c:v>34.461257315042609</c:v>
                </c:pt>
                <c:pt idx="68">
                  <c:v>34.870625561761194</c:v>
                </c:pt>
                <c:pt idx="69">
                  <c:v>35.18886903997209</c:v>
                </c:pt>
                <c:pt idx="70">
                  <c:v>35.397873433254425</c:v>
                </c:pt>
                <c:pt idx="71">
                  <c:v>35.477165451564012</c:v>
                </c:pt>
                <c:pt idx="72">
                  <c:v>35.403409980899262</c:v>
                </c:pt>
                <c:pt idx="73">
                  <c:v>35.149501043109964</c:v>
                </c:pt>
                <c:pt idx="74">
                  <c:v>34.68282081755293</c:v>
                </c:pt>
                <c:pt idx="75">
                  <c:v>33.961716828220453</c:v>
                </c:pt>
              </c:numCache>
            </c:numRef>
          </c:val>
        </c:ser>
        <c:ser>
          <c:idx val="4"/>
          <c:order val="4"/>
          <c:tx>
            <c:strRef>
              <c:f>target!$AJ$236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target!$AJ$237:$AJ$312</c:f>
              <c:numCache>
                <c:formatCode>General</c:formatCode>
                <c:ptCount val="76"/>
                <c:pt idx="0">
                  <c:v>13.111776860797544</c:v>
                </c:pt>
                <c:pt idx="1">
                  <c:v>13.287563257953215</c:v>
                </c:pt>
                <c:pt idx="2">
                  <c:v>13.46764161314003</c:v>
                </c:pt>
                <c:pt idx="3">
                  <c:v>13.652141883494956</c:v>
                </c:pt>
                <c:pt idx="4">
                  <c:v>13.841198189116142</c:v>
                </c:pt>
                <c:pt idx="5">
                  <c:v>14.034948898798877</c:v>
                </c:pt>
                <c:pt idx="6">
                  <c:v>14.233536708710234</c:v>
                </c:pt>
                <c:pt idx="7">
                  <c:v>14.437108712309074</c:v>
                </c:pt>
                <c:pt idx="8">
                  <c:v>14.645816459565587</c:v>
                </c:pt>
                <c:pt idx="9">
                  <c:v>14.859816003245964</c:v>
                </c:pt>
                <c:pt idx="10">
                  <c:v>15.079267929702432</c:v>
                </c:pt>
                <c:pt idx="11">
                  <c:v>15.304337371238752</c:v>
                </c:pt>
                <c:pt idx="12">
                  <c:v>15.535193996702759</c:v>
                </c:pt>
                <c:pt idx="13">
                  <c:v>15.772011976483697</c:v>
                </c:pt>
                <c:pt idx="14">
                  <c:v>16.014969917555941</c:v>
                </c:pt>
                <c:pt idx="15">
                  <c:v>16.264250763605325</c:v>
                </c:pt>
                <c:pt idx="16">
                  <c:v>16.520041654589793</c:v>
                </c:pt>
                <c:pt idx="17">
                  <c:v>16.782533739314612</c:v>
                </c:pt>
                <c:pt idx="18">
                  <c:v>17.051921933732242</c:v>
                </c:pt>
                <c:pt idx="19">
                  <c:v>17.328404616696826</c:v>
                </c:pt>
                <c:pt idx="20">
                  <c:v>17.612183253801863</c:v>
                </c:pt>
                <c:pt idx="21">
                  <c:v>17.903461938690334</c:v>
                </c:pt>
                <c:pt idx="22">
                  <c:v>18.202446839838366</c:v>
                </c:pt>
                <c:pt idx="23">
                  <c:v>18.509345539256397</c:v>
                </c:pt>
                <c:pt idx="24">
                  <c:v>18.824366247811536</c:v>
                </c:pt>
                <c:pt idx="25">
                  <c:v>19.147716879932428</c:v>
                </c:pt>
                <c:pt idx="26">
                  <c:v>19.479603968294327</c:v>
                </c:pt>
                <c:pt idx="27">
                  <c:v>19.820231396677439</c:v>
                </c:pt>
                <c:pt idx="28">
                  <c:v>20.169798926529552</c:v>
                </c:pt>
                <c:pt idx="29">
                  <c:v>20.528500489821447</c:v>
                </c:pt>
                <c:pt idx="30">
                  <c:v>20.896522217548142</c:v>
                </c:pt>
                <c:pt idx="31">
                  <c:v>21.274040169682138</c:v>
                </c:pt>
                <c:pt idx="32">
                  <c:v>21.661217728517936</c:v>
                </c:pt>
                <c:pt idx="33">
                  <c:v>22.058202613155601</c:v>
                </c:pt>
                <c:pt idx="34">
                  <c:v>22.465123468355483</c:v>
                </c:pt>
                <c:pt idx="35">
                  <c:v>22.882085976174892</c:v>
                </c:pt>
                <c:pt idx="36">
                  <c:v>23.309168433692861</c:v>
                </c:pt>
                <c:pt idx="37">
                  <c:v>23.746416734795755</c:v>
                </c:pt>
                <c:pt idx="38">
                  <c:v>24.193838688497671</c:v>
                </c:pt>
                <c:pt idx="39">
                  <c:v>24.651397600712698</c:v>
                </c:pt>
                <c:pt idx="40">
                  <c:v>25.119005040914058</c:v>
                </c:pt>
                <c:pt idx="41">
                  <c:v>25.596512709893386</c:v>
                </c:pt>
                <c:pt idx="42">
                  <c:v>26.083703320106164</c:v>
                </c:pt>
                <c:pt idx="43">
                  <c:v>26.580280396154684</c:v>
                </c:pt>
                <c:pt idx="44">
                  <c:v>27.085856900187032</c:v>
                </c:pt>
                <c:pt idx="45">
                  <c:v>27.599942585827595</c:v>
                </c:pt>
                <c:pt idx="46">
                  <c:v>28.121929985231215</c:v>
                </c:pt>
                <c:pt idx="47">
                  <c:v>28.651078937586878</c:v>
                </c:pt>
                <c:pt idx="48">
                  <c:v>29.18649957457238</c:v>
                </c:pt>
                <c:pt idx="49">
                  <c:v>29.727133689631721</c:v>
                </c:pt>
                <c:pt idx="50">
                  <c:v>30.271734434258217</c:v>
                </c:pt>
                <c:pt idx="51">
                  <c:v>30.818844306432048</c:v>
                </c:pt>
                <c:pt idx="52">
                  <c:v>31.366771424510329</c:v>
                </c:pt>
                <c:pt idx="53">
                  <c:v>31.913564114408896</c:v>
                </c:pt>
                <c:pt idx="54">
                  <c:v>32.456983878468016</c:v>
                </c:pt>
                <c:pt idx="55">
                  <c:v>32.99447685963932</c:v>
                </c:pt>
                <c:pt idx="56">
                  <c:v>33.523143961779233</c:v>
                </c:pt>
                <c:pt idx="57">
                  <c:v>34.039709830893131</c:v>
                </c:pt>
                <c:pt idx="58">
                  <c:v>34.540490934879053</c:v>
                </c:pt>
                <c:pt idx="59">
                  <c:v>35.021362987608313</c:v>
                </c:pt>
                <c:pt idx="60">
                  <c:v>35.477727926964242</c:v>
                </c:pt>
                <c:pt idx="61">
                  <c:v>35.904480545293382</c:v>
                </c:pt>
                <c:pt idx="62">
                  <c:v>36.295974638694517</c:v>
                </c:pt>
                <c:pt idx="63">
                  <c:v>36.645988119166162</c:v>
                </c:pt>
                <c:pt idx="64">
                  <c:v>36.947685814305849</c:v>
                </c:pt>
                <c:pt idx="65">
                  <c:v>37.193577496307817</c:v>
                </c:pt>
                <c:pt idx="66">
                  <c:v>37.375466767224715</c:v>
                </c:pt>
                <c:pt idx="67">
                  <c:v>37.484383334041354</c:v>
                </c:pt>
                <c:pt idx="68">
                  <c:v>37.510486160135009</c:v>
                </c:pt>
                <c:pt idx="69">
                  <c:v>37.442916573435753</c:v>
                </c:pt>
                <c:pt idx="70">
                  <c:v>37.269565967232936</c:v>
                </c:pt>
                <c:pt idx="71">
                  <c:v>36.976696857957023</c:v>
                </c:pt>
                <c:pt idx="72">
                  <c:v>36.548307243114046</c:v>
                </c:pt>
                <c:pt idx="73">
                  <c:v>35.965029997731619</c:v>
                </c:pt>
                <c:pt idx="74">
                  <c:v>35.20214547618172</c:v>
                </c:pt>
                <c:pt idx="75">
                  <c:v>34.225773682490789</c:v>
                </c:pt>
              </c:numCache>
            </c:numRef>
          </c:val>
        </c:ser>
        <c:ser>
          <c:idx val="5"/>
          <c:order val="5"/>
          <c:tx>
            <c:strRef>
              <c:f>target!$AK$236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target!$AK$237:$AK$312</c:f>
              <c:numCache>
                <c:formatCode>General</c:formatCode>
                <c:ptCount val="76"/>
                <c:pt idx="0">
                  <c:v>17.89868130414969</c:v>
                </c:pt>
                <c:pt idx="1">
                  <c:v>18.116251339195781</c:v>
                </c:pt>
                <c:pt idx="2">
                  <c:v>18.338356155246164</c:v>
                </c:pt>
                <c:pt idx="3">
                  <c:v>18.565098060773479</c:v>
                </c:pt>
                <c:pt idx="4">
                  <c:v>18.796580582871808</c:v>
                </c:pt>
                <c:pt idx="5">
                  <c:v>19.032908315493582</c:v>
                </c:pt>
                <c:pt idx="6">
                  <c:v>19.274186743310782</c:v>
                </c:pt>
                <c:pt idx="7">
                  <c:v>19.520522038447549</c:v>
                </c:pt>
                <c:pt idx="8">
                  <c:v>19.772020827053069</c:v>
                </c:pt>
                <c:pt idx="9">
                  <c:v>20.028789922376347</c:v>
                </c:pt>
                <c:pt idx="10">
                  <c:v>20.290936020672138</c:v>
                </c:pt>
                <c:pt idx="11">
                  <c:v>20.558565355902623</c:v>
                </c:pt>
                <c:pt idx="12">
                  <c:v>20.83178330880386</c:v>
                </c:pt>
                <c:pt idx="13">
                  <c:v>21.110693965455692</c:v>
                </c:pt>
                <c:pt idx="14">
                  <c:v>21.395399620026801</c:v>
                </c:pt>
                <c:pt idx="15">
                  <c:v>21.686000215861831</c:v>
                </c:pt>
                <c:pt idx="16">
                  <c:v>21.98259271853134</c:v>
                </c:pt>
                <c:pt idx="17">
                  <c:v>22.28527041387802</c:v>
                </c:pt>
                <c:pt idx="18">
                  <c:v>22.594122123460952</c:v>
                </c:pt>
                <c:pt idx="19">
                  <c:v>22.90923132912393</c:v>
                </c:pt>
                <c:pt idx="20">
                  <c:v>23.23067519769312</c:v>
                </c:pt>
                <c:pt idx="21">
                  <c:v>23.558523496042987</c:v>
                </c:pt>
                <c:pt idx="22">
                  <c:v>23.892837385960931</c:v>
                </c:pt>
                <c:pt idx="23">
                  <c:v>24.233668087389486</c:v>
                </c:pt>
                <c:pt idx="24">
                  <c:v>24.581055397736662</c:v>
                </c:pt>
                <c:pt idx="25">
                  <c:v>24.935026054024885</c:v>
                </c:pt>
                <c:pt idx="26">
                  <c:v>25.295591923703586</c:v>
                </c:pt>
                <c:pt idx="27">
                  <c:v>25.662748008990061</c:v>
                </c:pt>
                <c:pt idx="28">
                  <c:v>26.036470248643536</c:v>
                </c:pt>
                <c:pt idx="29">
                  <c:v>26.416713100130075</c:v>
                </c:pt>
                <c:pt idx="30">
                  <c:v>26.803406884228107</c:v>
                </c:pt>
                <c:pt idx="31">
                  <c:v>27.19645487327525</c:v>
                </c:pt>
                <c:pt idx="32">
                  <c:v>27.595730103502781</c:v>
                </c:pt>
                <c:pt idx="33">
                  <c:v>28.001071891279693</c:v>
                </c:pt>
                <c:pt idx="34">
                  <c:v>28.412282032636035</c:v>
                </c:pt>
                <c:pt idx="35">
                  <c:v>28.829120665210755</c:v>
                </c:pt>
                <c:pt idx="36">
                  <c:v>29.251301771825108</c:v>
                </c:pt>
                <c:pt idx="37">
                  <c:v>29.678488305292184</c:v>
                </c:pt>
                <c:pt idx="38">
                  <c:v>30.11028691490408</c:v>
                </c:pt>
                <c:pt idx="39">
                  <c:v>30.546242256376264</c:v>
                </c:pt>
                <c:pt idx="40">
                  <c:v>30.985830868955318</c:v>
                </c:pt>
                <c:pt idx="41">
                  <c:v>31.428454606003115</c:v>
                </c:pt>
                <c:pt idx="42">
                  <c:v>31.873433608739209</c:v>
                </c:pt>
                <c:pt idx="43">
                  <c:v>32.319998817033529</c:v>
                </c:pt>
                <c:pt idx="44">
                  <c:v>32.767284016249725</c:v>
                </c:pt>
                <c:pt idx="45">
                  <c:v>33.214317425175146</c:v>
                </c:pt>
                <c:pt idx="46">
                  <c:v>33.660012837013483</c:v>
                </c:pt>
                <c:pt idx="47">
                  <c:v>34.103160333170294</c:v>
                </c:pt>
                <c:pt idx="48">
                  <c:v>34.54241659792595</c:v>
                </c:pt>
                <c:pt idx="49">
                  <c:v>34.976294870728893</c:v>
                </c:pt>
                <c:pt idx="50">
                  <c:v>35.403154581194109</c:v>
                </c:pt>
                <c:pt idx="51">
                  <c:v>35.821190719140482</c:v>
                </c:pt>
                <c:pt idx="52">
                  <c:v>36.228422996930824</c:v>
                </c:pt>
                <c:pt idx="53">
                  <c:v>36.622684862275221</c:v>
                </c:pt>
                <c:pt idx="54">
                  <c:v>37.001612414102794</c:v>
                </c:pt>
                <c:pt idx="55">
                  <c:v>37.362633258738839</c:v>
                </c:pt>
                <c:pt idx="56">
                  <c:v>37.702955313777082</c:v>
                </c:pt>
                <c:pt idx="57">
                  <c:v>38.019555516241894</c:v>
                </c:pt>
                <c:pt idx="58">
                  <c:v>38.309168310864251</c:v>
                </c:pt>
                <c:pt idx="59">
                  <c:v>38.568273670841499</c:v>
                </c:pt>
                <c:pt idx="60">
                  <c:v>38.793084219184337</c:v>
                </c:pt>
                <c:pt idx="61">
                  <c:v>38.979530747349848</c:v>
                </c:pt>
                <c:pt idx="62">
                  <c:v>39.123245030297745</c:v>
                </c:pt>
                <c:pt idx="63">
                  <c:v>39.219538254144581</c:v>
                </c:pt>
                <c:pt idx="64">
                  <c:v>39.26337251187006</c:v>
                </c:pt>
                <c:pt idx="65">
                  <c:v>39.24932153588982</c:v>
                </c:pt>
                <c:pt idx="66">
                  <c:v>39.171514878665931</c:v>
                </c:pt>
                <c:pt idx="67">
                  <c:v>39.023556704957244</c:v>
                </c:pt>
                <c:pt idx="68">
                  <c:v>38.798405479900609</c:v>
                </c:pt>
                <c:pt idx="69">
                  <c:v>38.488192759774186</c:v>
                </c:pt>
                <c:pt idx="70">
                  <c:v>38.083945389607109</c:v>
                </c:pt>
                <c:pt idx="71">
                  <c:v>37.575150372502527</c:v>
                </c:pt>
                <c:pt idx="72">
                  <c:v>36.949054121967933</c:v>
                </c:pt>
                <c:pt idx="73">
                  <c:v>36.18949162816066</c:v>
                </c:pt>
                <c:pt idx="74">
                  <c:v>35.274831094988016</c:v>
                </c:pt>
                <c:pt idx="75">
                  <c:v>34.174115286269711</c:v>
                </c:pt>
              </c:numCache>
            </c:numRef>
          </c:val>
        </c:ser>
        <c:ser>
          <c:idx val="6"/>
          <c:order val="6"/>
          <c:tx>
            <c:strRef>
              <c:f>target!$AL$236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target!$AL$237:$AL$312</c:f>
              <c:numCache>
                <c:formatCode>General</c:formatCode>
                <c:ptCount val="76"/>
                <c:pt idx="0">
                  <c:v>22.702345992507031</c:v>
                </c:pt>
                <c:pt idx="1">
                  <c:v>22.947868737849561</c:v>
                </c:pt>
                <c:pt idx="2">
                  <c:v>23.197552501465836</c:v>
                </c:pt>
                <c:pt idx="3">
                  <c:v>23.451449914859886</c:v>
                </c:pt>
                <c:pt idx="4">
                  <c:v>23.709611517043975</c:v>
                </c:pt>
                <c:pt idx="5">
                  <c:v>23.972085419982836</c:v>
                </c:pt>
                <c:pt idx="6">
                  <c:v>24.238916942731375</c:v>
                </c:pt>
                <c:pt idx="7">
                  <c:v>24.510148211741022</c:v>
                </c:pt>
                <c:pt idx="8">
                  <c:v>24.785817724635582</c:v>
                </c:pt>
                <c:pt idx="9">
                  <c:v>25.065959874572794</c:v>
                </c:pt>
                <c:pt idx="10">
                  <c:v>25.350604432117649</c:v>
                </c:pt>
                <c:pt idx="11">
                  <c:v>25.639775981354092</c:v>
                </c:pt>
                <c:pt idx="12">
                  <c:v>25.933493306757555</c:v>
                </c:pt>
                <c:pt idx="13">
                  <c:v>26.231768727139702</c:v>
                </c:pt>
                <c:pt idx="14">
                  <c:v>26.534607372762299</c:v>
                </c:pt>
                <c:pt idx="15">
                  <c:v>26.842006401500356</c:v>
                </c:pt>
                <c:pt idx="16">
                  <c:v>27.153954149716444</c:v>
                </c:pt>
                <c:pt idx="17">
                  <c:v>27.470429213292789</c:v>
                </c:pt>
                <c:pt idx="18">
                  <c:v>27.791399454057103</c:v>
                </c:pt>
                <c:pt idx="19">
                  <c:v>28.116820926635718</c:v>
                </c:pt>
                <c:pt idx="20">
                  <c:v>28.446636720578947</c:v>
                </c:pt>
                <c:pt idx="21">
                  <c:v>28.78077571243136</c:v>
                </c:pt>
                <c:pt idx="22">
                  <c:v>29.119151222272656</c:v>
                </c:pt>
                <c:pt idx="23">
                  <c:v>29.461659569136319</c:v>
                </c:pt>
                <c:pt idx="24">
                  <c:v>29.808178519633298</c:v>
                </c:pt>
                <c:pt idx="25">
                  <c:v>30.158565624074679</c:v>
                </c:pt>
                <c:pt idx="26">
                  <c:v>30.512656434409262</c:v>
                </c:pt>
                <c:pt idx="27">
                  <c:v>30.870262598379469</c:v>
                </c:pt>
                <c:pt idx="28">
                  <c:v>31.231169824466942</c:v>
                </c:pt>
                <c:pt idx="29">
                  <c:v>31.595135712454539</c:v>
                </c:pt>
                <c:pt idx="30">
                  <c:v>31.961887444793636</c:v>
                </c:pt>
                <c:pt idx="31">
                  <c:v>32.331119334442974</c:v>
                </c:pt>
                <c:pt idx="32">
                  <c:v>32.702490225455449</c:v>
                </c:pt>
                <c:pt idx="33">
                  <c:v>33.075620743345915</c:v>
                </c:pt>
                <c:pt idx="34">
                  <c:v>33.450090393185292</c:v>
                </c:pt>
                <c:pt idx="35">
                  <c:v>33.825434504451415</c:v>
                </c:pt>
                <c:pt idx="36">
                  <c:v>34.201141022925604</c:v>
                </c:pt>
                <c:pt idx="37">
                  <c:v>34.576647151365869</c:v>
                </c:pt>
                <c:pt idx="38">
                  <c:v>34.951335842304339</c:v>
                </c:pt>
                <c:pt idx="39">
                  <c:v>35.324532148097674</c:v>
                </c:pt>
                <c:pt idx="40">
                  <c:v>35.695499435278499</c:v>
                </c:pt>
                <c:pt idx="41">
                  <c:v>36.063435472270264</c:v>
                </c:pt>
                <c:pt idx="42">
                  <c:v>36.427468401573236</c:v>
                </c:pt>
                <c:pt idx="43">
                  <c:v>36.786652609510469</c:v>
                </c:pt>
                <c:pt idx="44">
                  <c:v>37.139964508409072</c:v>
                </c:pt>
                <c:pt idx="45">
                  <c:v>37.486298247501587</c:v>
                </c:pt>
                <c:pt idx="46">
                  <c:v>37.824461369624991</c:v>
                </c:pt>
                <c:pt idx="47">
                  <c:v>38.153170430645723</c:v>
                </c:pt>
                <c:pt idx="48">
                  <c:v>38.471046597022145</c:v>
                </c:pt>
                <c:pt idx="49">
                  <c:v>38.776611233476686</c:v>
                </c:pt>
                <c:pt idx="50">
                  <c:v>39.068281486649809</c:v>
                </c:pt>
                <c:pt idx="51">
                  <c:v>39.34436586089587</c:v>
                </c:pt>
                <c:pt idx="52">
                  <c:v>39.603059767793987</c:v>
                </c:pt>
                <c:pt idx="53">
                  <c:v>39.842441009826054</c:v>
                </c:pt>
                <c:pt idx="54">
                  <c:v>40.060465128807728</c:v>
                </c:pt>
                <c:pt idx="55">
                  <c:v>40.254960508081048</c:v>
                </c:pt>
                <c:pt idx="56">
                  <c:v>40.423623060149289</c:v>
                </c:pt>
                <c:pt idx="57">
                  <c:v>40.564010252794489</c:v>
                </c:pt>
                <c:pt idx="58">
                  <c:v>40.673534118965222</c:v>
                </c:pt>
                <c:pt idx="59">
                  <c:v>40.749452747744918</c:v>
                </c:pt>
                <c:pt idx="60">
                  <c:v>40.788859549364787</c:v>
                </c:pt>
                <c:pt idx="61">
                  <c:v>40.788669302595146</c:v>
                </c:pt>
                <c:pt idx="62">
                  <c:v>40.745599591758001</c:v>
                </c:pt>
                <c:pt idx="63">
                  <c:v>40.656145667101342</c:v>
                </c:pt>
                <c:pt idx="64">
                  <c:v>40.516545927798241</c:v>
                </c:pt>
                <c:pt idx="65">
                  <c:v>40.322733987624218</c:v>
                </c:pt>
                <c:pt idx="66">
                  <c:v>40.070271399686554</c:v>
                </c:pt>
                <c:pt idx="67">
                  <c:v>39.754252176530876</c:v>
                </c:pt>
                <c:pt idx="68">
                  <c:v>39.369165514000677</c:v>
                </c:pt>
                <c:pt idx="69">
                  <c:v>38.908695262717671</c:v>
                </c:pt>
                <c:pt idx="70">
                  <c:v>38.365421095211957</c:v>
                </c:pt>
                <c:pt idx="71">
                  <c:v>37.730361744819092</c:v>
                </c:pt>
                <c:pt idx="72">
                  <c:v>36.992253911945326</c:v>
                </c:pt>
                <c:pt idx="73">
                  <c:v>36.136365670095351</c:v>
                </c:pt>
                <c:pt idx="74">
                  <c:v>35.14243614387275</c:v>
                </c:pt>
                <c:pt idx="75">
                  <c:v>33.980835690195043</c:v>
                </c:pt>
              </c:numCache>
            </c:numRef>
          </c:val>
        </c:ser>
        <c:ser>
          <c:idx val="7"/>
          <c:order val="7"/>
          <c:tx>
            <c:strRef>
              <c:f>target!$AM$236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target!$AM$237:$AM$312</c:f>
              <c:numCache>
                <c:formatCode>General</c:formatCode>
                <c:ptCount val="76"/>
                <c:pt idx="0">
                  <c:v>27.276646886355064</c:v>
                </c:pt>
                <c:pt idx="1">
                  <c:v>27.534635503852986</c:v>
                </c:pt>
                <c:pt idx="2">
                  <c:v>27.795937005517281</c:v>
                </c:pt>
                <c:pt idx="3">
                  <c:v>28.06054735626558</c:v>
                </c:pt>
                <c:pt idx="4">
                  <c:v>28.32845779681584</c:v>
                </c:pt>
                <c:pt idx="5">
                  <c:v>28.599654432201625</c:v>
                </c:pt>
                <c:pt idx="6">
                  <c:v>28.87411779212907</c:v>
                </c:pt>
                <c:pt idx="7">
                  <c:v>29.151822361582077</c:v>
                </c:pt>
                <c:pt idx="8">
                  <c:v>29.432736080030562</c:v>
                </c:pt>
                <c:pt idx="9">
                  <c:v>29.71681980754456</c:v>
                </c:pt>
                <c:pt idx="10">
                  <c:v>30.004026756073319</c:v>
                </c:pt>
                <c:pt idx="11">
                  <c:v>30.294301884107831</c:v>
                </c:pt>
                <c:pt idx="12">
                  <c:v>30.587581252913733</c:v>
                </c:pt>
                <c:pt idx="13">
                  <c:v>30.883791342497453</c:v>
                </c:pt>
                <c:pt idx="14">
                  <c:v>31.182848325455478</c:v>
                </c:pt>
                <c:pt idx="15">
                  <c:v>31.484657296856</c:v>
                </c:pt>
                <c:pt idx="16">
                  <c:v>31.78911145831508</c:v>
                </c:pt>
                <c:pt idx="17">
                  <c:v>32.096091254459772</c:v>
                </c:pt>
                <c:pt idx="18">
                  <c:v>32.405463460019313</c:v>
                </c:pt>
                <c:pt idx="19">
                  <c:v>32.717080215855326</c:v>
                </c:pt>
                <c:pt idx="20">
                  <c:v>33.030778012337144</c:v>
                </c:pt>
                <c:pt idx="21">
                  <c:v>33.346376618588316</c:v>
                </c:pt>
                <c:pt idx="22">
                  <c:v>33.663677956282569</c:v>
                </c:pt>
                <c:pt idx="23">
                  <c:v>33.982464916850169</c:v>
                </c:pt>
                <c:pt idx="24">
                  <c:v>34.302500121174752</c:v>
                </c:pt>
                <c:pt idx="25">
                  <c:v>34.623524621118015</c:v>
                </c:pt>
                <c:pt idx="26">
                  <c:v>34.945256542507209</c:v>
                </c:pt>
                <c:pt idx="27">
                  <c:v>35.267389669558689</c:v>
                </c:pt>
                <c:pt idx="28">
                  <c:v>35.589591971095288</c:v>
                </c:pt>
                <c:pt idx="29">
                  <c:v>35.911504069339628</c:v>
                </c:pt>
                <c:pt idx="30">
                  <c:v>36.232737652535988</c:v>
                </c:pt>
                <c:pt idx="31">
                  <c:v>36.552873833159381</c:v>
                </c:pt>
                <c:pt idx="32">
                  <c:v>36.871461454013811</c:v>
                </c:pt>
                <c:pt idx="33">
                  <c:v>37.188015345090456</c:v>
                </c:pt>
                <c:pt idx="34">
                  <c:v>37.502014534639216</c:v>
                </c:pt>
                <c:pt idx="35">
                  <c:v>37.812900418491239</c:v>
                </c:pt>
                <c:pt idx="36">
                  <c:v>38.120074892228288</c:v>
                </c:pt>
                <c:pt idx="37">
                  <c:v>38.422898451305613</c:v>
                </c:pt>
                <c:pt idx="38">
                  <c:v>38.720688264653937</c:v>
                </c:pt>
                <c:pt idx="39">
                  <c:v>39.012716227572497</c:v>
                </c:pt>
                <c:pt idx="40">
                  <c:v>39.298206999810773</c:v>
                </c:pt>
                <c:pt idx="41">
                  <c:v>39.57633603455173</c:v>
                </c:pt>
                <c:pt idx="42">
                  <c:v>39.846227603449194</c:v>
                </c:pt>
                <c:pt idx="43">
                  <c:v>40.106952821820691</c:v>
                </c:pt>
                <c:pt idx="44">
                  <c:v>40.357527676395534</c:v>
                </c:pt>
                <c:pt idx="45">
                  <c:v>40.596911055475481</c:v>
                </c:pt>
                <c:pt idx="46">
                  <c:v>40.824002777738087</c:v>
                </c:pt>
                <c:pt idx="47">
                  <c:v>41.037641610892599</c:v>
                </c:pt>
                <c:pt idx="48">
                  <c:v>41.236603264593548</c:v>
                </c:pt>
                <c:pt idx="49">
                  <c:v>41.419598332932928</c:v>
                </c:pt>
                <c:pt idx="50">
                  <c:v>41.585270149818868</c:v>
                </c:pt>
                <c:pt idx="51">
                  <c:v>41.732192504780102</c:v>
                </c:pt>
                <c:pt idx="52">
                  <c:v>41.858867146109716</c:v>
                </c:pt>
                <c:pt idx="53">
                  <c:v>41.963720971328073</c:v>
                </c:pt>
                <c:pt idx="54">
                  <c:v>42.045102769748006</c:v>
                </c:pt>
                <c:pt idx="55">
                  <c:v>42.101279335805529</c:v>
                </c:pt>
                <c:pt idx="56">
                  <c:v>42.130430711100999</c:v>
                </c:pt>
                <c:pt idx="57">
                  <c:v>42.130644232636627</c:v>
                </c:pt>
                <c:pt idx="58">
                  <c:v>42.099906957214678</c:v>
                </c:pt>
                <c:pt idx="59">
                  <c:v>42.036095886807161</c:v>
                </c:pt>
                <c:pt idx="60">
                  <c:v>41.936965221390338</c:v>
                </c:pt>
                <c:pt idx="61">
                  <c:v>41.800129591040395</c:v>
                </c:pt>
                <c:pt idx="62">
                  <c:v>41.623041832657606</c:v>
                </c:pt>
                <c:pt idx="63">
                  <c:v>41.402963323594754</c:v>
                </c:pt>
                <c:pt idx="64">
                  <c:v>41.136924077504119</c:v>
                </c:pt>
                <c:pt idx="65">
                  <c:v>40.821668605099369</c:v>
                </c:pt>
                <c:pt idx="66">
                  <c:v>40.453581707605899</c:v>
                </c:pt>
                <c:pt idx="67">
                  <c:v>40.028585496768549</c:v>
                </c:pt>
                <c:pt idx="68">
                  <c:v>39.54199430017291</c:v>
                </c:pt>
                <c:pt idx="69">
                  <c:v>38.988306383051352</c:v>
                </c:pt>
                <c:pt idx="70">
                  <c:v>38.360898036845846</c:v>
                </c:pt>
                <c:pt idx="71">
                  <c:v>37.651561375169884</c:v>
                </c:pt>
                <c:pt idx="72">
                  <c:v>36.849781056279419</c:v>
                </c:pt>
                <c:pt idx="73">
                  <c:v>35.941551686912149</c:v>
                </c:pt>
                <c:pt idx="74">
                  <c:v>34.907333395815101</c:v>
                </c:pt>
                <c:pt idx="75">
                  <c:v>33.718252168085208</c:v>
                </c:pt>
              </c:numCache>
            </c:numRef>
          </c:val>
        </c:ser>
        <c:ser>
          <c:idx val="8"/>
          <c:order val="8"/>
          <c:tx>
            <c:strRef>
              <c:f>target!$AN$236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target!$AN$237:$AN$312</c:f>
              <c:numCache>
                <c:formatCode>General</c:formatCode>
                <c:ptCount val="76"/>
                <c:pt idx="0">
                  <c:v>31.455387570527073</c:v>
                </c:pt>
                <c:pt idx="1">
                  <c:v>31.71150951929495</c:v>
                </c:pt>
                <c:pt idx="2">
                  <c:v>31.969830028352295</c:v>
                </c:pt>
                <c:pt idx="3">
                  <c:v>32.230293992982084</c:v>
                </c:pt>
                <c:pt idx="4">
                  <c:v>32.492840093123256</c:v>
                </c:pt>
                <c:pt idx="5">
                  <c:v>32.757400398742405</c:v>
                </c:pt>
                <c:pt idx="6">
                  <c:v>33.023899955206595</c:v>
                </c:pt>
                <c:pt idx="7">
                  <c:v>33.292256347994567</c:v>
                </c:pt>
                <c:pt idx="8">
                  <c:v>33.562379246103575</c:v>
                </c:pt>
                <c:pt idx="9">
                  <c:v>33.834169923531327</c:v>
                </c:pt>
                <c:pt idx="10">
                  <c:v>34.107520758245791</c:v>
                </c:pt>
                <c:pt idx="11">
                  <c:v>34.382314708092622</c:v>
                </c:pt>
                <c:pt idx="12">
                  <c:v>34.658424763138314</c:v>
                </c:pt>
                <c:pt idx="13">
                  <c:v>34.935713374002077</c:v>
                </c:pt>
                <c:pt idx="14">
                  <c:v>35.21403185579566</c:v>
                </c:pt>
                <c:pt idx="15">
                  <c:v>35.493219767366121</c:v>
                </c:pt>
                <c:pt idx="16">
                  <c:v>35.773104265623019</c:v>
                </c:pt>
                <c:pt idx="17">
                  <c:v>36.053499434830492</c:v>
                </c:pt>
                <c:pt idx="18">
                  <c:v>36.334205590854332</c:v>
                </c:pt>
                <c:pt idx="19">
                  <c:v>36.61500856047715</c:v>
                </c:pt>
                <c:pt idx="20">
                  <c:v>36.895678936029604</c:v>
                </c:pt>
                <c:pt idx="21">
                  <c:v>37.175971305732645</c:v>
                </c:pt>
                <c:pt idx="22">
                  <c:v>37.455623460305397</c:v>
                </c:pt>
                <c:pt idx="23">
                  <c:v>37.734355576562351</c:v>
                </c:pt>
                <c:pt idx="24">
                  <c:v>38.011869378903825</c:v>
                </c:pt>
                <c:pt idx="25">
                  <c:v>38.287847279790789</c:v>
                </c:pt>
                <c:pt idx="26">
                  <c:v>38.561951500487645</c:v>
                </c:pt>
                <c:pt idx="27">
                  <c:v>38.833823173549483</c:v>
                </c:pt>
                <c:pt idx="28">
                  <c:v>39.10308142872158</c:v>
                </c:pt>
                <c:pt idx="29">
                  <c:v>39.369322464098552</c:v>
                </c:pt>
                <c:pt idx="30">
                  <c:v>39.632118604555721</c:v>
                </c:pt>
                <c:pt idx="31">
                  <c:v>39.891017349600979</c:v>
                </c:pt>
                <c:pt idx="32">
                  <c:v>40.145540412894377</c:v>
                </c:pt>
                <c:pt idx="33">
                  <c:v>40.395182755727873</c:v>
                </c:pt>
                <c:pt idx="34">
                  <c:v>40.639411616730328</c:v>
                </c:pt>
                <c:pt idx="35">
                  <c:v>40.877665539944296</c:v>
                </c:pt>
                <c:pt idx="36">
                  <c:v>41.109353403178538</c:v>
                </c:pt>
                <c:pt idx="37">
                  <c:v>41.333853448148275</c:v>
                </c:pt>
                <c:pt idx="38">
                  <c:v>41.55051231332633</c:v>
                </c:pt>
                <c:pt idx="39">
                  <c:v>41.758644069599384</c:v>
                </c:pt>
                <c:pt idx="40">
                  <c:v>41.957529257692102</c:v>
                </c:pt>
                <c:pt idx="41">
                  <c:v>42.146413924816386</c:v>
                </c:pt>
                <c:pt idx="42">
                  <c:v>42.324508656032975</c:v>
                </c:pt>
                <c:pt idx="43">
                  <c:v>42.490987593270141</c:v>
                </c:pt>
                <c:pt idx="44">
                  <c:v>42.644987431689188</c:v>
                </c:pt>
                <c:pt idx="45">
                  <c:v>42.78560637895211</c:v>
                </c:pt>
                <c:pt idx="46">
                  <c:v>42.911903057717041</c:v>
                </c:pt>
                <c:pt idx="47">
                  <c:v>43.022895325091319</c:v>
                </c:pt>
                <c:pt idx="48">
                  <c:v>43.117558974463698</c:v>
                </c:pt>
                <c:pt idx="49">
                  <c:v>43.194826274672394</c:v>
                </c:pt>
                <c:pt idx="50">
                  <c:v>43.2535842882602</c:v>
                </c:pt>
                <c:pt idx="51">
                  <c:v>43.292672893861813</c:v>
                </c:pt>
                <c:pt idx="52">
                  <c:v>43.31088241654593</c:v>
                </c:pt>
                <c:pt idx="53">
                  <c:v>43.306950742832846</c:v>
                </c:pt>
                <c:pt idx="54">
                  <c:v>43.279559762275333</c:v>
                </c:pt>
                <c:pt idx="55">
                  <c:v>43.227330932380077</c:v>
                </c:pt>
                <c:pt idx="56">
                  <c:v>43.148819704710824</c:v>
                </c:pt>
                <c:pt idx="57">
                  <c:v>43.042508472252841</c:v>
                </c:pt>
                <c:pt idx="58">
                  <c:v>42.906797594377771</c:v>
                </c:pt>
                <c:pt idx="59">
                  <c:v>42.739993915657344</c:v>
                </c:pt>
                <c:pt idx="60">
                  <c:v>42.540296003053776</c:v>
                </c:pt>
                <c:pt idx="61">
                  <c:v>42.305775059787145</c:v>
                </c:pt>
                <c:pt idx="62">
                  <c:v>42.034350098568112</c:v>
                </c:pt>
                <c:pt idx="63">
                  <c:v>41.723755417675804</c:v>
                </c:pt>
                <c:pt idx="64">
                  <c:v>41.371497634471318</c:v>
                </c:pt>
                <c:pt idx="65">
                  <c:v>40.974798352410858</c:v>
                </c:pt>
                <c:pt idx="66">
                  <c:v>40.530516735903973</c:v>
                </c:pt>
                <c:pt idx="67">
                  <c:v>40.035043441140104</c:v>
                </c:pt>
                <c:pt idx="68">
                  <c:v>39.484152787688316</c:v>
                </c:pt>
                <c:pt idx="69">
                  <c:v>38.87279244186783</c:v>
                </c:pt>
                <c:pt idx="70">
                  <c:v>38.194776692265798</c:v>
                </c:pt>
                <c:pt idx="71">
                  <c:v>37.442325524726819</c:v>
                </c:pt>
                <c:pt idx="72">
                  <c:v>36.60534621470849</c:v>
                </c:pt>
                <c:pt idx="73">
                  <c:v>35.670261959323149</c:v>
                </c:pt>
                <c:pt idx="74">
                  <c:v>34.617990556189561</c:v>
                </c:pt>
                <c:pt idx="75">
                  <c:v>33.420191799157912</c:v>
                </c:pt>
              </c:numCache>
            </c:numRef>
          </c:val>
        </c:ser>
        <c:ser>
          <c:idx val="9"/>
          <c:order val="9"/>
          <c:tx>
            <c:strRef>
              <c:f>target!$AO$236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target!$AO$237:$AO$312</c:f>
              <c:numCache>
                <c:formatCode>General</c:formatCode>
                <c:ptCount val="76"/>
                <c:pt idx="0">
                  <c:v>35.146658044363235</c:v>
                </c:pt>
                <c:pt idx="1">
                  <c:v>35.389368756636436</c:v>
                </c:pt>
                <c:pt idx="2">
                  <c:v>35.633093065529629</c:v>
                </c:pt>
                <c:pt idx="3">
                  <c:v>35.877737323514708</c:v>
                </c:pt>
                <c:pt idx="4">
                  <c:v>36.123201257301417</c:v>
                </c:pt>
                <c:pt idx="5">
                  <c:v>36.369377643177963</c:v>
                </c:pt>
                <c:pt idx="6">
                  <c:v>36.616151970754125</c:v>
                </c:pt>
                <c:pt idx="7">
                  <c:v>36.863402095034701</c:v>
                </c:pt>
                <c:pt idx="8">
                  <c:v>37.110997876789135</c:v>
                </c:pt>
                <c:pt idx="9">
                  <c:v>37.358800811223375</c:v>
                </c:pt>
                <c:pt idx="10">
                  <c:v>37.6066636450063</c:v>
                </c:pt>
                <c:pt idx="11">
                  <c:v>37.854429981751558</c:v>
                </c:pt>
                <c:pt idx="12">
                  <c:v>38.101933876109172</c:v>
                </c:pt>
                <c:pt idx="13">
                  <c:v>38.348999416678438</c:v>
                </c:pt>
                <c:pt idx="14">
                  <c:v>38.595440298014175</c:v>
                </c:pt>
                <c:pt idx="15">
                  <c:v>38.841059382063378</c:v>
                </c:pt>
                <c:pt idx="16">
                  <c:v>39.085648249435394</c:v>
                </c:pt>
                <c:pt idx="17">
                  <c:v>39.328986740979772</c:v>
                </c:pt>
                <c:pt idx="18">
                  <c:v>39.57084249021608</c:v>
                </c:pt>
                <c:pt idx="19">
                  <c:v>39.810970447232272</c:v>
                </c:pt>
                <c:pt idx="20">
                  <c:v>40.049112394739637</c:v>
                </c:pt>
                <c:pt idx="21">
                  <c:v>40.284996457040464</c:v>
                </c:pt>
                <c:pt idx="22">
                  <c:v>40.51833660273028</c:v>
                </c:pt>
                <c:pt idx="23">
                  <c:v>40.748832142013235</c:v>
                </c:pt>
                <c:pt idx="24">
                  <c:v>40.976167219558157</c:v>
                </c:pt>
                <c:pt idx="25">
                  <c:v>41.200010303857937</c:v>
                </c:pt>
                <c:pt idx="26">
                  <c:v>41.420013674072564</c:v>
                </c:pt>
                <c:pt idx="27">
                  <c:v>41.635812905330532</c:v>
                </c:pt>
                <c:pt idx="28">
                  <c:v>41.847026353430948</c:v>
                </c:pt>
                <c:pt idx="29">
                  <c:v>42.053254639817808</c:v>
                </c:pt>
                <c:pt idx="30">
                  <c:v>42.254080137585511</c:v>
                </c:pt>
                <c:pt idx="31">
                  <c:v>42.44906645910411</c:v>
                </c:pt>
                <c:pt idx="32">
                  <c:v>42.637757945618226</c:v>
                </c:pt>
                <c:pt idx="33">
                  <c:v>42.819679158855465</c:v>
                </c:pt>
                <c:pt idx="34">
                  <c:v>42.994334374263872</c:v>
                </c:pt>
                <c:pt idx="35">
                  <c:v>43.161207074962967</c:v>
                </c:pt>
                <c:pt idx="36">
                  <c:v>43.319759444811616</c:v>
                </c:pt>
                <c:pt idx="37">
                  <c:v>43.469431858143579</c:v>
                </c:pt>
                <c:pt idx="38">
                  <c:v>43.609642362657162</c:v>
                </c:pt>
                <c:pt idx="39">
                  <c:v>43.739786150629563</c:v>
                </c:pt>
                <c:pt idx="40">
                  <c:v>43.859235012003992</c:v>
                </c:pt>
                <c:pt idx="41">
                  <c:v>43.96733676090566</c:v>
                </c:pt>
                <c:pt idx="42">
                  <c:v>44.063414624699895</c:v>
                </c:pt>
                <c:pt idx="43">
                  <c:v>44.146766581715731</c:v>
                </c:pt>
                <c:pt idx="44">
                  <c:v>44.216664630094485</c:v>
                </c:pt>
                <c:pt idx="45">
                  <c:v>44.2723539657336</c:v>
                </c:pt>
                <c:pt idx="46">
                  <c:v>44.313052041782264</c:v>
                </c:pt>
                <c:pt idx="47">
                  <c:v>44.337947475355165</c:v>
                </c:pt>
                <c:pt idx="48">
                  <c:v>44.346198758740726</c:v>
                </c:pt>
                <c:pt idx="49">
                  <c:v>44.33693272196696</c:v>
                </c:pt>
                <c:pt idx="50">
                  <c:v>44.309242680596775</c:v>
                </c:pt>
                <c:pt idx="51">
                  <c:v>44.262186186322175</c:v>
                </c:pt>
                <c:pt idx="52">
                  <c:v>44.194782277328791</c:v>
                </c:pt>
                <c:pt idx="53">
                  <c:v>44.106008099183903</c:v>
                </c:pt>
                <c:pt idx="54">
                  <c:v>43.994794733349465</c:v>
                </c:pt>
                <c:pt idx="55">
                  <c:v>43.860022026839886</c:v>
                </c:pt>
                <c:pt idx="56">
                  <c:v>43.700512159543777</c:v>
                </c:pt>
                <c:pt idx="57">
                  <c:v>43.515021610384643</c:v>
                </c:pt>
                <c:pt idx="58">
                  <c:v>43.302231082754879</c:v>
                </c:pt>
                <c:pt idx="59">
                  <c:v>43.060732813288752</c:v>
                </c:pt>
                <c:pt idx="60">
                  <c:v>42.789014500965557</c:v>
                </c:pt>
                <c:pt idx="61">
                  <c:v>42.485438833173241</c:v>
                </c:pt>
                <c:pt idx="62">
                  <c:v>42.1482172172988</c:v>
                </c:pt>
                <c:pt idx="63">
                  <c:v>41.775375797146197</c:v>
                </c:pt>
                <c:pt idx="64">
                  <c:v>41.36471105807987</c:v>
                </c:pt>
                <c:pt idx="65">
                  <c:v>40.913731165178454</c:v>
                </c:pt>
                <c:pt idx="66">
                  <c:v>40.419577404465016</c:v>
                </c:pt>
                <c:pt idx="67">
                  <c:v>39.878917312602283</c:v>
                </c:pt>
                <c:pt idx="68">
                  <c:v>39.287796582421215</c:v>
                </c:pt>
                <c:pt idx="69">
                  <c:v>38.641429324795624</c:v>
                </c:pt>
                <c:pt idx="70">
                  <c:v>37.933893259727434</c:v>
                </c:pt>
                <c:pt idx="71">
                  <c:v>37.157672864688294</c:v>
                </c:pt>
                <c:pt idx="72">
                  <c:v>36.302948639918696</c:v>
                </c:pt>
                <c:pt idx="73">
                  <c:v>35.356439705437047</c:v>
                </c:pt>
                <c:pt idx="74">
                  <c:v>34.299408143619495</c:v>
                </c:pt>
                <c:pt idx="75">
                  <c:v>33.103955633202325</c:v>
                </c:pt>
              </c:numCache>
            </c:numRef>
          </c:val>
        </c:ser>
        <c:ser>
          <c:idx val="10"/>
          <c:order val="10"/>
          <c:tx>
            <c:strRef>
              <c:f>target!$AP$236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target!$AP$237:$AP$312</c:f>
              <c:numCache>
                <c:formatCode>General</c:formatCode>
                <c:ptCount val="76"/>
                <c:pt idx="0">
                  <c:v>38.31754071509954</c:v>
                </c:pt>
                <c:pt idx="1">
                  <c:v>38.53863856901593</c:v>
                </c:pt>
                <c:pt idx="2">
                  <c:v>38.759636901367294</c:v>
                </c:pt>
                <c:pt idx="3">
                  <c:v>38.980417720973797</c:v>
                </c:pt>
                <c:pt idx="4">
                  <c:v>39.200856762677418</c:v>
                </c:pt>
                <c:pt idx="5">
                  <c:v>39.420823247423328</c:v>
                </c:pt>
                <c:pt idx="6">
                  <c:v>39.64017963697934</c:v>
                </c:pt>
                <c:pt idx="7">
                  <c:v>39.858781383463061</c:v>
                </c:pt>
                <c:pt idx="8">
                  <c:v>40.07647667387581</c:v>
                </c:pt>
                <c:pt idx="9">
                  <c:v>40.293106169868679</c:v>
                </c:pt>
                <c:pt idx="10">
                  <c:v>40.508502742997514</c:v>
                </c:pt>
                <c:pt idx="11">
                  <c:v>40.722491205750778</c:v>
                </c:pt>
                <c:pt idx="12">
                  <c:v>40.934888038664859</c:v>
                </c:pt>
                <c:pt idx="13">
                  <c:v>41.145501113868555</c:v>
                </c:pt>
                <c:pt idx="14">
                  <c:v>41.354129415426193</c:v>
                </c:pt>
                <c:pt idx="15">
                  <c:v>41.560562756873558</c:v>
                </c:pt>
                <c:pt idx="16">
                  <c:v>41.764581496362482</c:v>
                </c:pt>
                <c:pt idx="17">
                  <c:v>41.965956249848929</c:v>
                </c:pt>
                <c:pt idx="18">
                  <c:v>42.164447602771133</c:v>
                </c:pt>
                <c:pt idx="19">
                  <c:v>42.359805820671824</c:v>
                </c:pt>
                <c:pt idx="20">
                  <c:v>42.551770559216322</c:v>
                </c:pt>
                <c:pt idx="21">
                  <c:v>42.740070574045752</c:v>
                </c:pt>
                <c:pt idx="22">
                  <c:v>42.92442343088134</c:v>
                </c:pt>
                <c:pt idx="23">
                  <c:v>43.104535216254661</c:v>
                </c:pt>
                <c:pt idx="24">
                  <c:v>43.280100249182063</c:v>
                </c:pt>
                <c:pt idx="25">
                  <c:v>43.450800794020886</c:v>
                </c:pt>
                <c:pt idx="26">
                  <c:v>43.616306774640435</c:v>
                </c:pt>
                <c:pt idx="27">
                  <c:v>43.77627548990251</c:v>
                </c:pt>
                <c:pt idx="28">
                  <c:v>43.930351330274171</c:v>
                </c:pt>
                <c:pt idx="29">
                  <c:v>44.078165495177394</c:v>
                </c:pt>
                <c:pt idx="30">
                  <c:v>44.219335710412814</c:v>
                </c:pt>
                <c:pt idx="31">
                  <c:v>44.353465944665167</c:v>
                </c:pt>
                <c:pt idx="32">
                  <c:v>44.480146123697487</c:v>
                </c:pt>
                <c:pt idx="33">
                  <c:v>44.598951840356214</c:v>
                </c:pt>
                <c:pt idx="34">
                  <c:v>44.709444057922994</c:v>
                </c:pt>
                <c:pt idx="35">
                  <c:v>44.811168803646737</c:v>
                </c:pt>
                <c:pt idx="36">
                  <c:v>44.903656848442516</c:v>
                </c:pt>
                <c:pt idx="37">
                  <c:v>44.986423367734226</c:v>
                </c:pt>
                <c:pt idx="38">
                  <c:v>45.058967577204363</c:v>
                </c:pt>
                <c:pt idx="39">
                  <c:v>45.120772335764286</c:v>
                </c:pt>
                <c:pt idx="40">
                  <c:v>45.171303706319236</c:v>
                </c:pt>
                <c:pt idx="41">
                  <c:v>45.210010462816221</c:v>
                </c:pt>
                <c:pt idx="42">
                  <c:v>45.236323529555357</c:v>
                </c:pt>
                <c:pt idx="43">
                  <c:v>45.249655335722558</c:v>
                </c:pt>
                <c:pt idx="44">
                  <c:v>45.249399064447914</c:v>
                </c:pt>
                <c:pt idx="45">
                  <c:v>45.234927771260487</c:v>
                </c:pt>
                <c:pt idx="46">
                  <c:v>45.205593341408253</c:v>
                </c:pt>
                <c:pt idx="47">
                  <c:v>45.160725248897116</c:v>
                </c:pt>
                <c:pt idx="48">
                  <c:v>45.09962907196099</c:v>
                </c:pt>
                <c:pt idx="49">
                  <c:v>45.02158470959354</c:v>
                </c:pt>
                <c:pt idx="50">
                  <c:v>44.925844231207194</c:v>
                </c:pt>
                <c:pt idx="51">
                  <c:v>44.811629275719511</c:v>
                </c:pt>
                <c:pt idx="52">
                  <c:v>44.678127896429878</c:v>
                </c:pt>
                <c:pt idx="53">
                  <c:v>44.524490722639996</c:v>
                </c:pt>
                <c:pt idx="54">
                  <c:v>44.349826276300163</c:v>
                </c:pt>
                <c:pt idx="55">
                  <c:v>44.153195239569321</c:v>
                </c:pt>
                <c:pt idx="56">
                  <c:v>43.933603413618115</c:v>
                </c:pt>
                <c:pt idx="57">
                  <c:v>43.689993035420741</c:v>
                </c:pt>
                <c:pt idx="58">
                  <c:v>43.421232020714669</c:v>
                </c:pt>
                <c:pt idx="59">
                  <c:v>43.126100567661716</c:v>
                </c:pt>
                <c:pt idx="60">
                  <c:v>42.803274372141345</c:v>
                </c:pt>
                <c:pt idx="61">
                  <c:v>42.451303449773718</c:v>
                </c:pt>
                <c:pt idx="62">
                  <c:v>42.06858519775345</c:v>
                </c:pt>
                <c:pt idx="63">
                  <c:v>41.653329808607531</c:v>
                </c:pt>
                <c:pt idx="64">
                  <c:v>41.20351538429999</c:v>
                </c:pt>
                <c:pt idx="65">
                  <c:v>40.716828956514824</c:v>
                </c:pt>
                <c:pt idx="66">
                  <c:v>40.190587870230431</c:v>
                </c:pt>
                <c:pt idx="67">
                  <c:v>39.621633242439962</c:v>
                </c:pt>
                <c:pt idx="68">
                  <c:v>39.006182772833803</c:v>
                </c:pt>
                <c:pt idx="69">
                  <c:v>38.33962278067407</c:v>
                </c:pt>
                <c:pt idx="70">
                  <c:v>37.616206513963455</c:v>
                </c:pt>
                <c:pt idx="71">
                  <c:v>36.828602555278387</c:v>
                </c:pt>
                <c:pt idx="72">
                  <c:v>35.96719289240675</c:v>
                </c:pt>
                <c:pt idx="73">
                  <c:v>35.018930509689518</c:v>
                </c:pt>
                <c:pt idx="74">
                  <c:v>33.965370229310231</c:v>
                </c:pt>
                <c:pt idx="75">
                  <c:v>32.779015033267633</c:v>
                </c:pt>
              </c:numCache>
            </c:numRef>
          </c:val>
        </c:ser>
        <c:ser>
          <c:idx val="11"/>
          <c:order val="11"/>
          <c:tx>
            <c:strRef>
              <c:f>target!$AQ$236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target!$AQ$237:$AQ$312</c:f>
              <c:numCache>
                <c:formatCode>General</c:formatCode>
                <c:ptCount val="76"/>
                <c:pt idx="0">
                  <c:v>40.976415281055047</c:v>
                </c:pt>
                <c:pt idx="1">
                  <c:v>41.170866182423623</c:v>
                </c:pt>
                <c:pt idx="2">
                  <c:v>41.36425841942021</c:v>
                </c:pt>
                <c:pt idx="3">
                  <c:v>41.556462217826372</c:v>
                </c:pt>
                <c:pt idx="4">
                  <c:v>41.747342291252146</c:v>
                </c:pt>
                <c:pt idx="5">
                  <c:v>41.93675767724806</c:v>
                </c:pt>
                <c:pt idx="6">
                  <c:v>42.124561571718381</c:v>
                </c:pt>
                <c:pt idx="7">
                  <c:v>42.310601161824756</c:v>
                </c:pt>
                <c:pt idx="8">
                  <c:v>42.494717457583221</c:v>
                </c:pt>
                <c:pt idx="9">
                  <c:v>42.676745122362817</c:v>
                </c:pt>
                <c:pt idx="10">
                  <c:v>42.856512302504058</c:v>
                </c:pt>
                <c:pt idx="11">
                  <c:v>43.033840456278448</c:v>
                </c:pt>
                <c:pt idx="12">
                  <c:v>43.208544182413384</c:v>
                </c:pt>
                <c:pt idx="13">
                  <c:v>43.380431048404972</c:v>
                </c:pt>
                <c:pt idx="14">
                  <c:v>43.549301418836116</c:v>
                </c:pt>
                <c:pt idx="15">
                  <c:v>43.714948283907383</c:v>
                </c:pt>
                <c:pt idx="16">
                  <c:v>43.877157088371462</c:v>
                </c:pt>
                <c:pt idx="17">
                  <c:v>44.035705561039791</c:v>
                </c:pt>
                <c:pt idx="18">
                  <c:v>44.190363544998782</c:v>
                </c:pt>
                <c:pt idx="19">
                  <c:v>44.340892828632271</c:v>
                </c:pt>
                <c:pt idx="20">
                  <c:v>44.487046977496092</c:v>
                </c:pt>
                <c:pt idx="21">
                  <c:v>44.628571167025179</c:v>
                </c:pt>
                <c:pt idx="22">
                  <c:v>44.765202015975021</c:v>
                </c:pt>
                <c:pt idx="23">
                  <c:v>44.896667420401407</c:v>
                </c:pt>
                <c:pt idx="24">
                  <c:v>45.022686387864958</c:v>
                </c:pt>
                <c:pt idx="25">
                  <c:v>45.142968871406353</c:v>
                </c:pt>
                <c:pt idx="26">
                  <c:v>45.257215602669042</c:v>
                </c:pt>
                <c:pt idx="27">
                  <c:v>45.365117923345451</c:v>
                </c:pt>
                <c:pt idx="28">
                  <c:v>45.466357613885755</c:v>
                </c:pt>
                <c:pt idx="29">
                  <c:v>45.560606718126529</c:v>
                </c:pt>
                <c:pt idx="30">
                  <c:v>45.647527362166656</c:v>
                </c:pt>
                <c:pt idx="31">
                  <c:v>45.726771565427143</c:v>
                </c:pt>
                <c:pt idx="32">
                  <c:v>45.797981041373561</c:v>
                </c:pt>
                <c:pt idx="33">
                  <c:v>45.860786984840971</c:v>
                </c:pt>
                <c:pt idx="34">
                  <c:v>45.914809842267097</c:v>
                </c:pt>
                <c:pt idx="35">
                  <c:v>45.95965906039531</c:v>
                </c:pt>
                <c:pt idx="36">
                  <c:v>45.99493280812915</c:v>
                </c:pt>
                <c:pt idx="37">
                  <c:v>46.020217665187616</c:v>
                </c:pt>
                <c:pt idx="38">
                  <c:v>46.035088269984804</c:v>
                </c:pt>
                <c:pt idx="39">
                  <c:v>46.039106917710981</c:v>
                </c:pt>
                <c:pt idx="40">
                  <c:v>46.031823097870713</c:v>
                </c:pt>
                <c:pt idx="41">
                  <c:v>46.012772958484888</c:v>
                </c:pt>
                <c:pt idx="42">
                  <c:v>45.981478681713149</c:v>
                </c:pt>
                <c:pt idx="43">
                  <c:v>45.937447752712622</c:v>
                </c:pt>
                <c:pt idx="44">
                  <c:v>45.88017210000266</c:v>
                </c:pt>
                <c:pt idx="45">
                  <c:v>45.809127081310507</c:v>
                </c:pt>
                <c:pt idx="46">
                  <c:v>45.723770283643212</c:v>
                </c:pt>
                <c:pt idx="47">
                  <c:v>45.62354009992746</c:v>
                </c:pt>
                <c:pt idx="48">
                  <c:v>45.507854036672178</c:v>
                </c:pt>
                <c:pt idx="49">
                  <c:v>45.376106697332496</c:v>
                </c:pt>
                <c:pt idx="50">
                  <c:v>45.227667373853841</c:v>
                </c:pt>
                <c:pt idx="51">
                  <c:v>45.06187716354021</c:v>
                </c:pt>
                <c:pt idx="52">
                  <c:v>44.878045508969812</c:v>
                </c:pt>
                <c:pt idx="53">
                  <c:v>44.675446033884718</c:v>
                </c:pt>
                <c:pt idx="54">
                  <c:v>44.453311516047421</c:v>
                </c:pt>
                <c:pt idx="55">
                  <c:v>44.210827796557354</c:v>
                </c:pt>
                <c:pt idx="56">
                  <c:v>43.947126370658097</c:v>
                </c:pt>
                <c:pt idx="57">
                  <c:v>43.661275332847239</c:v>
                </c:pt>
                <c:pt idx="58">
                  <c:v>43.352268252262313</c:v>
                </c:pt>
                <c:pt idx="59">
                  <c:v>43.01901042289844</c:v>
                </c:pt>
                <c:pt idx="60">
                  <c:v>42.66030175254442</c:v>
                </c:pt>
                <c:pt idx="61">
                  <c:v>42.274815302436352</c:v>
                </c:pt>
                <c:pt idx="62">
                  <c:v>41.861070133037906</c:v>
                </c:pt>
                <c:pt idx="63">
                  <c:v>41.417396598028795</c:v>
                </c:pt>
                <c:pt idx="64">
                  <c:v>40.941891475903738</c:v>
                </c:pt>
                <c:pt idx="65">
                  <c:v>40.432359202262639</c:v>
                </c:pt>
                <c:pt idx="66">
                  <c:v>39.886233741820732</c:v>
                </c:pt>
                <c:pt idx="67">
                  <c:v>39.300472932352534</c:v>
                </c:pt>
                <c:pt idx="68">
                  <c:v>38.671412759487296</c:v>
                </c:pt>
                <c:pt idx="69">
                  <c:v>37.994561721207738</c:v>
                </c:pt>
                <c:pt idx="70">
                  <c:v>37.264302789534263</c:v>
                </c:pt>
                <c:pt idx="71">
                  <c:v>36.473447573397607</c:v>
                </c:pt>
                <c:pt idx="72">
                  <c:v>35.612543633362918</c:v>
                </c:pt>
                <c:pt idx="73">
                  <c:v>34.66874740027923</c:v>
                </c:pt>
                <c:pt idx="74">
                  <c:v>33.623881654918819</c:v>
                </c:pt>
                <c:pt idx="75">
                  <c:v>32.450831292341846</c:v>
                </c:pt>
              </c:numCache>
            </c:numRef>
          </c:val>
        </c:ser>
        <c:ser>
          <c:idx val="12"/>
          <c:order val="12"/>
          <c:tx>
            <c:strRef>
              <c:f>target!$AR$236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target!$AR$237:$AR$312</c:f>
              <c:numCache>
                <c:formatCode>General</c:formatCode>
                <c:ptCount val="76"/>
                <c:pt idx="0">
                  <c:v>43.157169008444377</c:v>
                </c:pt>
                <c:pt idx="1">
                  <c:v>43.322560476698875</c:v>
                </c:pt>
                <c:pt idx="2">
                  <c:v>43.486120788310011</c:v>
                </c:pt>
                <c:pt idx="3">
                  <c:v>43.647717920932351</c:v>
                </c:pt>
                <c:pt idx="4">
                  <c:v>43.807215239076598</c:v>
                </c:pt>
                <c:pt idx="5">
                  <c:v>43.964471388195683</c:v>
                </c:pt>
                <c:pt idx="6">
                  <c:v>44.119340188720344</c:v>
                </c:pt>
                <c:pt idx="7">
                  <c:v>44.2716705301562</c:v>
                </c:pt>
                <c:pt idx="8">
                  <c:v>44.421306265351717</c:v>
                </c:pt>
                <c:pt idx="9">
                  <c:v>44.56808610503667</c:v>
                </c:pt>
                <c:pt idx="10">
                  <c:v>44.711843512722758</c:v>
                </c:pt>
                <c:pt idx="11">
                  <c:v>44.852406600042862</c:v>
                </c:pt>
                <c:pt idx="12">
                  <c:v>44.989598022589561</c:v>
                </c:pt>
                <c:pt idx="13">
                  <c:v>45.123234876290503</c:v>
                </c:pt>
                <c:pt idx="14">
                  <c:v>45.253128594332388</c:v>
                </c:pt>
                <c:pt idx="15">
                  <c:v>45.379084844612215</c:v>
                </c:pt>
                <c:pt idx="16">
                  <c:v>45.500903427654954</c:v>
                </c:pt>
                <c:pt idx="17">
                  <c:v>45.618378174890161</c:v>
                </c:pt>
                <c:pt idx="18">
                  <c:v>45.731296847123616</c:v>
                </c:pt>
                <c:pt idx="19">
                  <c:v>45.839441032974314</c:v>
                </c:pt>
                <c:pt idx="20">
                  <c:v>45.942586046969772</c:v>
                </c:pt>
                <c:pt idx="21">
                  <c:v>46.040500826901329</c:v>
                </c:pt>
                <c:pt idx="22">
                  <c:v>46.132947829935887</c:v>
                </c:pt>
                <c:pt idx="23">
                  <c:v>46.21968292685618</c:v>
                </c:pt>
                <c:pt idx="24">
                  <c:v>46.30045529365934</c:v>
                </c:pt>
                <c:pt idx="25">
                  <c:v>46.375007299576616</c:v>
                </c:pt>
                <c:pt idx="26">
                  <c:v>46.443074390384957</c:v>
                </c:pt>
                <c:pt idx="27">
                  <c:v>46.504384965657287</c:v>
                </c:pt>
                <c:pt idx="28">
                  <c:v>46.558660248340964</c:v>
                </c:pt>
                <c:pt idx="29">
                  <c:v>46.605614144753048</c:v>
                </c:pt>
                <c:pt idx="30">
                  <c:v>46.644953092736522</c:v>
                </c:pt>
                <c:pt idx="31">
                  <c:v>46.676375895317278</c:v>
                </c:pt>
                <c:pt idx="32">
                  <c:v>46.699573536736153</c:v>
                </c:pt>
                <c:pt idx="33">
                  <c:v>46.714228977187553</c:v>
                </c:pt>
                <c:pt idx="34">
                  <c:v>46.720016921963065</c:v>
                </c:pt>
                <c:pt idx="35">
                  <c:v>46.716603559961712</c:v>
                </c:pt>
                <c:pt idx="36">
                  <c:v>46.703646265663437</c:v>
                </c:pt>
                <c:pt idx="37">
                  <c:v>46.680793257650443</c:v>
                </c:pt>
                <c:pt idx="38">
                  <c:v>46.647683205567233</c:v>
                </c:pt>
                <c:pt idx="39">
                  <c:v>46.603944776002187</c:v>
                </c:pt>
                <c:pt idx="40">
                  <c:v>46.549196106104105</c:v>
                </c:pt>
                <c:pt idx="41">
                  <c:v>46.483044191760037</c:v>
                </c:pt>
                <c:pt idx="42">
                  <c:v>46.405084174787319</c:v>
                </c:pt>
                <c:pt idx="43">
                  <c:v>46.314898510742978</c:v>
                </c:pt>
                <c:pt idx="44">
                  <c:v>46.212055995515726</c:v>
                </c:pt>
                <c:pt idx="45">
                  <c:v>46.096110624698824</c:v>
                </c:pt>
                <c:pt idx="46">
                  <c:v>45.966600254661522</c:v>
                </c:pt>
                <c:pt idx="47">
                  <c:v>45.823045028008487</c:v>
                </c:pt>
                <c:pt idx="48">
                  <c:v>45.664945518434621</c:v>
                </c:pt>
                <c:pt idx="49">
                  <c:v>45.491780540446229</c:v>
                </c:pt>
                <c:pt idx="50">
                  <c:v>45.303004557502675</c:v>
                </c:pt>
                <c:pt idx="51">
                  <c:v>45.098044607133041</c:v>
                </c:pt>
                <c:pt idx="52">
                  <c:v>44.876296642561151</c:v>
                </c:pt>
                <c:pt idx="53">
                  <c:v>44.63712116605857</c:v>
                </c:pt>
                <c:pt idx="54">
                  <c:v>44.379837997900829</c:v>
                </c:pt>
                <c:pt idx="55">
                  <c:v>44.103719984031244</c:v>
                </c:pt>
                <c:pt idx="56">
                  <c:v>43.807985391989739</c:v>
                </c:pt>
                <c:pt idx="57">
                  <c:v>43.491788673614138</c:v>
                </c:pt>
                <c:pt idx="58">
                  <c:v>43.154209177699236</c:v>
                </c:pt>
                <c:pt idx="59">
                  <c:v>42.79423726638386</c:v>
                </c:pt>
                <c:pt idx="60">
                  <c:v>42.410757111061351</c:v>
                </c:pt>
                <c:pt idx="61">
                  <c:v>42.002525195412041</c:v>
                </c:pt>
                <c:pt idx="62">
                  <c:v>41.568143201720787</c:v>
                </c:pt>
                <c:pt idx="63">
                  <c:v>41.106023450657702</c:v>
                </c:pt>
                <c:pt idx="64">
                  <c:v>40.614344322699658</c:v>
                </c:pt>
                <c:pt idx="65">
                  <c:v>40.090991978925054</c:v>
                </c:pt>
                <c:pt idx="66">
                  <c:v>39.533482999033637</c:v>
                </c:pt>
                <c:pt idx="67">
                  <c:v>38.938859885397534</c:v>
                </c:pt>
                <c:pt idx="68">
                  <c:v>38.303547069396579</c:v>
                </c:pt>
                <c:pt idx="69">
                  <c:v>37.623147857146492</c:v>
                </c:pt>
                <c:pt idx="70">
                  <c:v>36.892150274376291</c:v>
                </c:pt>
                <c:pt idx="71">
                  <c:v>36.103487179993124</c:v>
                </c:pt>
                <c:pt idx="72">
                  <c:v>35.247852957769204</c:v>
                </c:pt>
                <c:pt idx="73">
                  <c:v>34.312591790788716</c:v>
                </c:pt>
                <c:pt idx="74">
                  <c:v>33.27978161597607</c:v>
                </c:pt>
                <c:pt idx="75">
                  <c:v>32.122678781482087</c:v>
                </c:pt>
              </c:numCache>
            </c:numRef>
          </c:val>
        </c:ser>
        <c:ser>
          <c:idx val="13"/>
          <c:order val="13"/>
          <c:tx>
            <c:strRef>
              <c:f>target!$AS$236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target!$AS$237:$AS$312</c:f>
              <c:numCache>
                <c:formatCode>General</c:formatCode>
                <c:ptCount val="76"/>
                <c:pt idx="0">
                  <c:v>44.907037125515714</c:v>
                </c:pt>
                <c:pt idx="1">
                  <c:v>45.04292461062159</c:v>
                </c:pt>
                <c:pt idx="2">
                  <c:v>45.17639464577578</c:v>
                </c:pt>
                <c:pt idx="3">
                  <c:v>45.307319357998537</c:v>
                </c:pt>
                <c:pt idx="4">
                  <c:v>45.435567128665106</c:v>
                </c:pt>
                <c:pt idx="5">
                  <c:v>45.561002526974654</c:v>
                </c:pt>
                <c:pt idx="6">
                  <c:v>45.683486243761728</c:v>
                </c:pt>
                <c:pt idx="7">
                  <c:v>45.802875025661947</c:v>
                </c:pt>
                <c:pt idx="8">
                  <c:v>45.919021609631955</c:v>
                </c:pt>
                <c:pt idx="9">
                  <c:v>46.031774657803702</c:v>
                </c:pt>
                <c:pt idx="10">
                  <c:v>46.14097869263405</c:v>
                </c:pt>
                <c:pt idx="11">
                  <c:v>46.246474032285185</c:v>
                </c:pt>
                <c:pt idx="12">
                  <c:v>46.348096726143915</c:v>
                </c:pt>
                <c:pt idx="13">
                  <c:v>46.445678490353849</c:v>
                </c:pt>
                <c:pt idx="14">
                  <c:v>46.539046643196777</c:v>
                </c:pt>
                <c:pt idx="15">
                  <c:v>46.62802404011525</c:v>
                </c:pt>
                <c:pt idx="16">
                  <c:v>46.712429008116978</c:v>
                </c:pt>
                <c:pt idx="17">
                  <c:v>46.792075279243541</c:v>
                </c:pt>
                <c:pt idx="18">
                  <c:v>46.866771922718421</c:v>
                </c:pt>
                <c:pt idx="19">
                  <c:v>46.936323275312162</c:v>
                </c:pt>
                <c:pt idx="20">
                  <c:v>47.000528869374904</c:v>
                </c:pt>
                <c:pt idx="21">
                  <c:v>47.059183357884905</c:v>
                </c:pt>
                <c:pt idx="22">
                  <c:v>47.112076435747106</c:v>
                </c:pt>
                <c:pt idx="23">
                  <c:v>47.158992756443261</c:v>
                </c:pt>
                <c:pt idx="24">
                  <c:v>47.199711842984925</c:v>
                </c:pt>
                <c:pt idx="25">
                  <c:v>47.234007991947919</c:v>
                </c:pt>
                <c:pt idx="26">
                  <c:v>47.261650169169457</c:v>
                </c:pt>
                <c:pt idx="27">
                  <c:v>47.282401895462975</c:v>
                </c:pt>
                <c:pt idx="28">
                  <c:v>47.296021120446014</c:v>
                </c:pt>
                <c:pt idx="29">
                  <c:v>47.302260082277918</c:v>
                </c:pt>
                <c:pt idx="30">
                  <c:v>47.300865150761858</c:v>
                </c:pt>
                <c:pt idx="31">
                  <c:v>47.291576650868301</c:v>
                </c:pt>
                <c:pt idx="32">
                  <c:v>47.274128663280578</c:v>
                </c:pt>
                <c:pt idx="33">
                  <c:v>47.248248798032755</c:v>
                </c:pt>
                <c:pt idx="34">
                  <c:v>47.213657936693657</c:v>
                </c:pt>
                <c:pt idx="35">
                  <c:v>47.170069937834846</c:v>
                </c:pt>
                <c:pt idx="36">
                  <c:v>47.117191299680066</c:v>
                </c:pt>
                <c:pt idx="37">
                  <c:v>47.054720772852626</c:v>
                </c:pt>
                <c:pt idx="38">
                  <c:v>46.982348914979355</c:v>
                </c:pt>
                <c:pt idx="39">
                  <c:v>46.899757577544435</c:v>
                </c:pt>
                <c:pt idx="40">
                  <c:v>46.806619313766284</c:v>
                </c:pt>
                <c:pt idx="41">
                  <c:v>46.702596694341842</c:v>
                </c:pt>
                <c:pt idx="42">
                  <c:v>46.587341515595291</c:v>
                </c:pt>
                <c:pt idx="43">
                  <c:v>46.46049388179609</c:v>
                </c:pt>
                <c:pt idx="44">
                  <c:v>46.321681140061919</c:v>
                </c:pt>
                <c:pt idx="45">
                  <c:v>46.170516642198322</c:v>
                </c:pt>
                <c:pt idx="46">
                  <c:v>46.00659830286547</c:v>
                </c:pt>
                <c:pt idx="47">
                  <c:v>45.829506917373287</c:v>
                </c:pt>
                <c:pt idx="48">
                  <c:v>45.638804194886752</c:v>
                </c:pt>
                <c:pt idx="49">
                  <c:v>45.434030453478989</c:v>
                </c:pt>
                <c:pt idx="50">
                  <c:v>45.214701911781255</c:v>
                </c:pt>
                <c:pt idx="51">
                  <c:v>44.980307497254095</c:v>
                </c:pt>
                <c:pt idx="52">
                  <c:v>44.730305072416193</c:v>
                </c:pt>
                <c:pt idx="53">
                  <c:v>44.464116956464345</c:v>
                </c:pt>
                <c:pt idx="54">
                  <c:v>44.18112458888433</c:v>
                </c:pt>
                <c:pt idx="55">
                  <c:v>43.880662141527473</c:v>
                </c:pt>
                <c:pt idx="56">
                  <c:v>43.562008832906429</c:v>
                </c:pt>
                <c:pt idx="57">
                  <c:v>43.224379628488037</c:v>
                </c:pt>
                <c:pt idx="58">
                  <c:v>42.866913916854195</c:v>
                </c:pt>
                <c:pt idx="59">
                  <c:v>42.488661624081892</c:v>
                </c:pt>
                <c:pt idx="60">
                  <c:v>42.08856605329661</c:v>
                </c:pt>
                <c:pt idx="61">
                  <c:v>41.665442491718856</c:v>
                </c:pt>
                <c:pt idx="62">
                  <c:v>41.217951281097662</c:v>
                </c:pt>
                <c:pt idx="63">
                  <c:v>40.744563548609527</c:v>
                </c:pt>
                <c:pt idx="64">
                  <c:v>40.243517063764145</c:v>
                </c:pt>
                <c:pt idx="65">
                  <c:v>39.712758592002658</c:v>
                </c:pt>
                <c:pt idx="66">
                  <c:v>39.149867439558484</c:v>
                </c:pt>
                <c:pt idx="67">
                  <c:v>38.551952252263625</c:v>
                </c:pt>
                <c:pt idx="68">
                  <c:v>37.915508878204832</c:v>
                </c:pt>
                <c:pt idx="69">
                  <c:v>37.236220004295951</c:v>
                </c:pt>
                <c:pt idx="70">
                  <c:v>36.508664970681494</c:v>
                </c:pt>
                <c:pt idx="71">
                  <c:v>35.725885884775309</c:v>
                </c:pt>
                <c:pt idx="72">
                  <c:v>34.878713679951566</c:v>
                </c:pt>
                <c:pt idx="73">
                  <c:v>33.954671632633058</c:v>
                </c:pt>
                <c:pt idx="74">
                  <c:v>32.936085487421629</c:v>
                </c:pt>
                <c:pt idx="75">
                  <c:v>31.796576317311519</c:v>
                </c:pt>
              </c:numCache>
            </c:numRef>
          </c:val>
        </c:ser>
        <c:ser>
          <c:idx val="14"/>
          <c:order val="14"/>
          <c:tx>
            <c:strRef>
              <c:f>target!$AT$236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target!$AT$237:$AT$312</c:f>
              <c:numCache>
                <c:formatCode>General</c:formatCode>
                <c:ptCount val="76"/>
                <c:pt idx="0">
                  <c:v>46.278186167926009</c:v>
                </c:pt>
                <c:pt idx="1">
                  <c:v>46.385482427007126</c:v>
                </c:pt>
                <c:pt idx="2">
                  <c:v>46.489942257747686</c:v>
                </c:pt>
                <c:pt idx="3">
                  <c:v>46.591445704824494</c:v>
                </c:pt>
                <c:pt idx="4">
                  <c:v>46.689869820166294</c:v>
                </c:pt>
                <c:pt idx="5">
                  <c:v>46.785088620598607</c:v>
                </c:pt>
                <c:pt idx="6">
                  <c:v>46.876973045580002</c:v>
                </c:pt>
                <c:pt idx="7">
                  <c:v>46.965390914955798</c:v>
                </c:pt>
                <c:pt idx="8">
                  <c:v>47.050206886636801</c:v>
                </c:pt>
                <c:pt idx="9">
                  <c:v>47.131282414086378</c:v>
                </c:pt>
                <c:pt idx="10">
                  <c:v>47.208475703474065</c:v>
                </c:pt>
                <c:pt idx="11">
                  <c:v>47.281641670323509</c:v>
                </c:pt>
                <c:pt idx="12">
                  <c:v>47.350631895449361</c:v>
                </c:pt>
                <c:pt idx="13">
                  <c:v>47.415294579938937</c:v>
                </c:pt>
                <c:pt idx="14">
                  <c:v>47.475474498891849</c:v>
                </c:pt>
                <c:pt idx="15">
                  <c:v>47.531012953581424</c:v>
                </c:pt>
                <c:pt idx="16">
                  <c:v>47.581747721646344</c:v>
                </c:pt>
                <c:pt idx="17">
                  <c:v>47.627513004858571</c:v>
                </c:pt>
                <c:pt idx="18">
                  <c:v>47.668139373942473</c:v>
                </c:pt>
                <c:pt idx="19">
                  <c:v>47.703453709839991</c:v>
                </c:pt>
                <c:pt idx="20">
                  <c:v>47.733279140726061</c:v>
                </c:pt>
                <c:pt idx="21">
                  <c:v>47.757434973975805</c:v>
                </c:pt>
                <c:pt idx="22">
                  <c:v>47.775736622168537</c:v>
                </c:pt>
                <c:pt idx="23">
                  <c:v>47.787995522081246</c:v>
                </c:pt>
                <c:pt idx="24">
                  <c:v>47.794019045474734</c:v>
                </c:pt>
                <c:pt idx="25">
                  <c:v>47.793610400304466</c:v>
                </c:pt>
                <c:pt idx="26">
                  <c:v>47.786568520793999</c:v>
                </c:pt>
                <c:pt idx="27">
                  <c:v>47.772687944586494</c:v>
                </c:pt>
                <c:pt idx="28">
                  <c:v>47.751758674936788</c:v>
                </c:pt>
                <c:pt idx="29">
                  <c:v>47.723566025614303</c:v>
                </c:pt>
                <c:pt idx="30">
                  <c:v>47.687890445854499</c:v>
                </c:pt>
                <c:pt idx="31">
                  <c:v>47.644507322310382</c:v>
                </c:pt>
                <c:pt idx="32">
                  <c:v>47.593186754511869</c:v>
                </c:pt>
                <c:pt idx="33">
                  <c:v>47.533693299826602</c:v>
                </c:pt>
                <c:pt idx="34">
                  <c:v>47.465785683317023</c:v>
                </c:pt>
                <c:pt idx="35">
                  <c:v>47.389216467194053</c:v>
                </c:pt>
                <c:pt idx="36">
                  <c:v>47.303731673751592</c:v>
                </c:pt>
                <c:pt idx="37">
                  <c:v>47.209070354712836</c:v>
                </c:pt>
                <c:pt idx="38">
                  <c:v>47.104964098793481</c:v>
                </c:pt>
                <c:pt idx="39">
                  <c:v>46.991136467958171</c:v>
                </c:pt>
                <c:pt idx="40">
                  <c:v>46.867302351267483</c:v>
                </c:pt>
                <c:pt idx="41">
                  <c:v>46.7331672233326</c:v>
                </c:pt>
                <c:pt idx="42">
                  <c:v>46.588426292140312</c:v>
                </c:pt>
                <c:pt idx="43">
                  <c:v>46.432763518302984</c:v>
                </c:pt>
                <c:pt idx="44">
                  <c:v>46.265850484510054</c:v>
                </c:pt>
                <c:pt idx="45">
                  <c:v>46.087345089977873</c:v>
                </c:pt>
                <c:pt idx="46">
                  <c:v>45.89689003983122</c:v>
                </c:pt>
                <c:pt idx="47">
                  <c:v>45.694111093375312</c:v>
                </c:pt>
                <c:pt idx="48">
                  <c:v>45.478615027834408</c:v>
                </c:pt>
                <c:pt idx="49">
                  <c:v>45.249987264952047</c:v>
                </c:pt>
                <c:pt idx="50">
                  <c:v>45.007789096356788</c:v>
                </c:pt>
                <c:pt idx="51">
                  <c:v>44.75155442911381</c:v>
                </c:pt>
                <c:pt idx="52">
                  <c:v>44.48078595449271</c:v>
                </c:pt>
                <c:pt idx="53">
                  <c:v>44.194950619451248</c:v>
                </c:pt>
                <c:pt idx="54">
                  <c:v>43.89347424997186</c:v>
                </c:pt>
                <c:pt idx="55">
                  <c:v>43.575735135864782</c:v>
                </c:pt>
                <c:pt idx="56">
                  <c:v>43.24105633471185</c:v>
                </c:pt>
                <c:pt idx="57">
                  <c:v>42.888696383672887</c:v>
                </c:pt>
                <c:pt idx="58">
                  <c:v>42.517838015332309</c:v>
                </c:pt>
                <c:pt idx="59">
                  <c:v>42.127574348079214</c:v>
                </c:pt>
                <c:pt idx="60">
                  <c:v>41.716891848626332</c:v>
                </c:pt>
                <c:pt idx="61">
                  <c:v>41.284649123120587</c:v>
                </c:pt>
                <c:pt idx="62">
                  <c:v>40.829550251779501</c:v>
                </c:pt>
                <c:pt idx="63">
                  <c:v>40.350110890211234</c:v>
                </c:pt>
                <c:pt idx="64">
                  <c:v>39.844614639320028</c:v>
                </c:pt>
                <c:pt idx="65">
                  <c:v>39.311056106174206</c:v>
                </c:pt>
                <c:pt idx="66">
                  <c:v>38.747065425473842</c:v>
                </c:pt>
                <c:pt idx="67">
                  <c:v>38.149806415919976</c:v>
                </c:pt>
                <c:pt idx="68">
                  <c:v>37.515836351801916</c:v>
                </c:pt>
                <c:pt idx="69">
                  <c:v>36.840908327939644</c:v>
                </c:pt>
                <c:pt idx="70">
                  <c:v>36.119685058291118</c:v>
                </c:pt>
                <c:pt idx="71">
                  <c:v>35.345310969286601</c:v>
                </c:pt>
                <c:pt idx="72">
                  <c:v>34.508747545444812</c:v>
                </c:pt>
                <c:pt idx="73">
                  <c:v>33.597691906692958</c:v>
                </c:pt>
                <c:pt idx="74">
                  <c:v>32.594712731443778</c:v>
                </c:pt>
                <c:pt idx="75">
                  <c:v>31.473790562502021</c:v>
                </c:pt>
              </c:numCache>
            </c:numRef>
          </c:val>
        </c:ser>
        <c:ser>
          <c:idx val="15"/>
          <c:order val="15"/>
          <c:tx>
            <c:strRef>
              <c:f>target!$AU$236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target!$AU$237:$AU$312</c:f>
              <c:numCache>
                <c:formatCode>General</c:formatCode>
                <c:ptCount val="76"/>
                <c:pt idx="0">
                  <c:v>47.322411119328251</c:v>
                </c:pt>
                <c:pt idx="1">
                  <c:v>47.402884160619131</c:v>
                </c:pt>
                <c:pt idx="2">
                  <c:v>47.480242402247981</c:v>
                </c:pt>
                <c:pt idx="3">
                  <c:v>47.554375632242163</c:v>
                </c:pt>
                <c:pt idx="4">
                  <c:v>47.625171257536429</c:v>
                </c:pt>
                <c:pt idx="5">
                  <c:v>47.692514274863797</c:v>
                </c:pt>
                <c:pt idx="6">
                  <c:v>47.756287241237679</c:v>
                </c:pt>
                <c:pt idx="7">
                  <c:v>47.816370243888549</c:v>
                </c:pt>
                <c:pt idx="8">
                  <c:v>47.87264086949682</c:v>
                </c:pt>
                <c:pt idx="9">
                  <c:v>47.924974172537617</c:v>
                </c:pt>
                <c:pt idx="10">
                  <c:v>47.973242642525356</c:v>
                </c:pt>
                <c:pt idx="11">
                  <c:v>48.017316169913954</c:v>
                </c:pt>
                <c:pt idx="12">
                  <c:v>48.057062010373258</c:v>
                </c:pt>
                <c:pt idx="13">
                  <c:v>48.092344747122517</c:v>
                </c:pt>
                <c:pt idx="14">
                  <c:v>48.123026250956372</c:v>
                </c:pt>
                <c:pt idx="15">
                  <c:v>48.148965637550319</c:v>
                </c:pt>
                <c:pt idx="16">
                  <c:v>48.170019221574705</c:v>
                </c:pt>
                <c:pt idx="17">
                  <c:v>48.186040467084688</c:v>
                </c:pt>
                <c:pt idx="18">
                  <c:v>48.196879933581933</c:v>
                </c:pt>
                <c:pt idx="19">
                  <c:v>48.202385217064808</c:v>
                </c:pt>
                <c:pt idx="20">
                  <c:v>48.202400885293365</c:v>
                </c:pt>
                <c:pt idx="21">
                  <c:v>48.196768406395144</c:v>
                </c:pt>
                <c:pt idx="22">
                  <c:v>48.185326069822793</c:v>
                </c:pt>
                <c:pt idx="23">
                  <c:v>48.167908898545633</c:v>
                </c:pt>
                <c:pt idx="24">
                  <c:v>48.144348551210612</c:v>
                </c:pt>
                <c:pt idx="25">
                  <c:v>48.114473212842064</c:v>
                </c:pt>
                <c:pt idx="26">
                  <c:v>48.078107472460324</c:v>
                </c:pt>
                <c:pt idx="27">
                  <c:v>48.035072185783079</c:v>
                </c:pt>
                <c:pt idx="28">
                  <c:v>47.985184320927843</c:v>
                </c:pt>
                <c:pt idx="29">
                  <c:v>47.928256784749827</c:v>
                </c:pt>
                <c:pt idx="30">
                  <c:v>47.864098227126803</c:v>
                </c:pt>
                <c:pt idx="31">
                  <c:v>47.792512820127136</c:v>
                </c:pt>
                <c:pt idx="32">
                  <c:v>47.713300008566392</c:v>
                </c:pt>
                <c:pt idx="33">
                  <c:v>47.626254227957524</c:v>
                </c:pt>
                <c:pt idx="34">
                  <c:v>47.53116458527753</c:v>
                </c:pt>
                <c:pt idx="35">
                  <c:v>47.427814497296687</c:v>
                </c:pt>
                <c:pt idx="36">
                  <c:v>47.315981280421653</c:v>
                </c:pt>
                <c:pt idx="37">
                  <c:v>47.195435685073342</c:v>
                </c:pt>
                <c:pt idx="38">
                  <c:v>47.065941366521372</c:v>
                </c:pt>
                <c:pt idx="39">
                  <c:v>46.927254282798181</c:v>
                </c:pt>
                <c:pt idx="40">
                  <c:v>46.779122008771424</c:v>
                </c:pt>
                <c:pt idx="41">
                  <c:v>46.621282953611811</c:v>
                </c:pt>
                <c:pt idx="42">
                  <c:v>46.453465466685252</c:v>
                </c:pt>
                <c:pt idx="43">
                  <c:v>46.275386814241529</c:v>
                </c:pt>
                <c:pt idx="44">
                  <c:v>46.086752006055242</c:v>
                </c:pt>
                <c:pt idx="45">
                  <c:v>45.887252447266199</c:v>
                </c:pt>
                <c:pt idx="46">
                  <c:v>45.676564385887716</c:v>
                </c:pt>
                <c:pt idx="47">
                  <c:v>45.454347120577161</c:v>
                </c:pt>
                <c:pt idx="48">
                  <c:v>45.220240926001942</c:v>
                </c:pt>
                <c:pt idx="49">
                  <c:v>44.973864644099748</c:v>
                </c:pt>
                <c:pt idx="50">
                  <c:v>44.714812878220975</c:v>
                </c:pt>
                <c:pt idx="51">
                  <c:v>44.442652712880573</c:v>
                </c:pt>
                <c:pt idx="52">
                  <c:v>44.156919863735119</c:v>
                </c:pt>
                <c:pt idx="53">
                  <c:v>43.857114139221736</c:v>
                </c:pt>
                <c:pt idx="54">
                  <c:v>43.54269406538117</c:v>
                </c:pt>
                <c:pt idx="55">
                  <c:v>43.213070486442994</c:v>
                </c:pt>
                <c:pt idx="56">
                  <c:v>42.867598902564829</c:v>
                </c:pt>
                <c:pt idx="57">
                  <c:v>42.505570238160587</c:v>
                </c:pt>
                <c:pt idx="58">
                  <c:v>42.126199643035797</c:v>
                </c:pt>
                <c:pt idx="59">
                  <c:v>41.728612804658972</c:v>
                </c:pt>
                <c:pt idx="60">
                  <c:v>41.311829079468239</c:v>
                </c:pt>
                <c:pt idx="61">
                  <c:v>40.874740513376871</c:v>
                </c:pt>
                <c:pt idx="62">
                  <c:v>40.41608548494429</c:v>
                </c:pt>
                <c:pt idx="63">
                  <c:v>39.93441521982006</c:v>
                </c:pt>
                <c:pt idx="64">
                  <c:v>39.428050713923732</c:v>
                </c:pt>
                <c:pt idx="65">
                  <c:v>38.895026538372399</c:v>
                </c:pt>
                <c:pt idx="66">
                  <c:v>38.333016369415382</c:v>
                </c:pt>
                <c:pt idx="67">
                  <c:v>37.739232527238649</c:v>
                </c:pt>
                <c:pt idx="68">
                  <c:v>37.110287671314509</c:v>
                </c:pt>
                <c:pt idx="69">
                  <c:v>36.441999893781578</c:v>
                </c:pt>
                <c:pt idx="70">
                  <c:v>35.729110479931997</c:v>
                </c:pt>
                <c:pt idx="71">
                  <c:v>34.964861923227687</c:v>
                </c:pt>
                <c:pt idx="72">
                  <c:v>34.140342441989851</c:v>
                </c:pt>
                <c:pt idx="73">
                  <c:v>33.243419399594679</c:v>
                </c:pt>
                <c:pt idx="74">
                  <c:v>32.256900619196436</c:v>
                </c:pt>
                <c:pt idx="75">
                  <c:v>31.155121347432512</c:v>
                </c:pt>
              </c:numCache>
            </c:numRef>
          </c:val>
        </c:ser>
        <c:ser>
          <c:idx val="16"/>
          <c:order val="16"/>
          <c:tx>
            <c:strRef>
              <c:f>target!$AV$236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target!$AV$237:$AV$312</c:f>
              <c:numCache>
                <c:formatCode>General</c:formatCode>
                <c:ptCount val="76"/>
                <c:pt idx="0">
                  <c:v>48.088126088376924</c:v>
                </c:pt>
                <c:pt idx="1">
                  <c:v>48.14401935505294</c:v>
                </c:pt>
                <c:pt idx="2">
                  <c:v>48.196632097585265</c:v>
                </c:pt>
                <c:pt idx="3">
                  <c:v>48.245864367475072</c:v>
                </c:pt>
                <c:pt idx="4">
                  <c:v>48.291614310154536</c:v>
                </c:pt>
                <c:pt idx="5">
                  <c:v>48.333778141963379</c:v>
                </c:pt>
                <c:pt idx="6">
                  <c:v>48.372250126182728</c:v>
                </c:pt>
                <c:pt idx="7">
                  <c:v>48.406922547947516</c:v>
                </c:pt>
                <c:pt idx="8">
                  <c:v>48.437685687837615</c:v>
                </c:pt>
                <c:pt idx="9">
                  <c:v>48.464427793920009</c:v>
                </c:pt>
                <c:pt idx="10">
                  <c:v>48.487035051987121</c:v>
                </c:pt>
                <c:pt idx="11">
                  <c:v>48.505391553703262</c:v>
                </c:pt>
                <c:pt idx="12">
                  <c:v>48.519379262336699</c:v>
                </c:pt>
                <c:pt idx="13">
                  <c:v>48.528877975714032</c:v>
                </c:pt>
                <c:pt idx="14">
                  <c:v>48.533765285990114</c:v>
                </c:pt>
                <c:pt idx="15">
                  <c:v>48.533916535777095</c:v>
                </c:pt>
                <c:pt idx="16">
                  <c:v>48.529204770120522</c:v>
                </c:pt>
                <c:pt idx="17">
                  <c:v>48.519500683749307</c:v>
                </c:pt>
                <c:pt idx="18">
                  <c:v>48.50467256295638</c:v>
                </c:pt>
                <c:pt idx="19">
                  <c:v>48.484586221389321</c:v>
                </c:pt>
                <c:pt idx="20">
                  <c:v>48.45910492894285</c:v>
                </c:pt>
                <c:pt idx="21">
                  <c:v>48.428089332846284</c:v>
                </c:pt>
                <c:pt idx="22">
                  <c:v>48.3913973699282</c:v>
                </c:pt>
                <c:pt idx="23">
                  <c:v>48.348884168914587</c:v>
                </c:pt>
                <c:pt idx="24">
                  <c:v>48.300401941474462</c:v>
                </c:pt>
                <c:pt idx="25">
                  <c:v>48.245799860565413</c:v>
                </c:pt>
                <c:pt idx="26">
                  <c:v>48.184923924447844</c:v>
                </c:pt>
                <c:pt idx="27">
                  <c:v>48.117616804526229</c:v>
                </c:pt>
                <c:pt idx="28">
                  <c:v>48.043717674937149</c:v>
                </c:pt>
                <c:pt idx="29">
                  <c:v>47.963062021527499</c:v>
                </c:pt>
                <c:pt idx="30">
                  <c:v>47.87548142755179</c:v>
                </c:pt>
                <c:pt idx="31">
                  <c:v>47.780803333052411</c:v>
                </c:pt>
                <c:pt idx="32">
                  <c:v>47.678850764466091</c:v>
                </c:pt>
                <c:pt idx="33">
                  <c:v>47.569442030511595</c:v>
                </c:pt>
                <c:pt idx="34">
                  <c:v>47.452390379845809</c:v>
                </c:pt>
                <c:pt idx="35">
                  <c:v>47.327503615313113</c:v>
                </c:pt>
                <c:pt idx="36">
                  <c:v>47.194583658836166</c:v>
                </c:pt>
                <c:pt idx="37">
                  <c:v>47.05342606008486</c:v>
                </c:pt>
                <c:pt idx="38">
                  <c:v>46.903819440984051</c:v>
                </c:pt>
                <c:pt idx="39">
                  <c:v>46.745544866846764</c:v>
                </c:pt>
                <c:pt idx="40">
                  <c:v>46.578375133404933</c:v>
                </c:pt>
                <c:pt idx="41">
                  <c:v>46.402073957201722</c:v>
                </c:pt>
                <c:pt idx="42">
                  <c:v>46.216395054640579</c:v>
                </c:pt>
                <c:pt idx="43">
                  <c:v>46.02108109237529</c:v>
                </c:pt>
                <c:pt idx="44">
                  <c:v>45.815862488563198</c:v>
                </c:pt>
                <c:pt idx="45">
                  <c:v>45.600456040658855</c:v>
                </c:pt>
                <c:pt idx="46">
                  <c:v>45.374563350723754</c:v>
                </c:pt>
                <c:pt idx="47">
                  <c:v>45.137869013446164</c:v>
                </c:pt>
                <c:pt idx="48">
                  <c:v>44.89003852491583</c:v>
                </c:pt>
                <c:pt idx="49">
                  <c:v>44.63071586130232</c:v>
                </c:pt>
                <c:pt idx="50">
                  <c:v>44.35952066544472</c:v>
                </c:pt>
                <c:pt idx="51">
                  <c:v>44.07604496531178</c:v>
                </c:pt>
                <c:pt idx="52">
                  <c:v>43.779849330447924</c:v>
                </c:pt>
                <c:pt idx="53">
                  <c:v>43.470458349679795</c:v>
                </c:pt>
                <c:pt idx="54">
                  <c:v>43.147355283878696</c:v>
                </c:pt>
                <c:pt idx="55">
                  <c:v>42.809975709192834</c:v>
                </c:pt>
                <c:pt idx="56">
                  <c:v>42.457699915713093</c:v>
                </c:pt>
                <c:pt idx="57">
                  <c:v>42.08984375955233</c:v>
                </c:pt>
                <c:pt idx="58">
                  <c:v>41.705647576402541</c:v>
                </c:pt>
                <c:pt idx="59">
                  <c:v>41.304262642506146</c:v>
                </c:pt>
                <c:pt idx="60">
                  <c:v>40.884734500962693</c:v>
                </c:pt>
                <c:pt idx="61">
                  <c:v>40.445982236914205</c:v>
                </c:pt>
                <c:pt idx="62">
                  <c:v>39.986772453193694</c:v>
                </c:pt>
                <c:pt idx="63">
                  <c:v>39.50568621996463</c:v>
                </c:pt>
                <c:pt idx="64">
                  <c:v>39.001076570672424</c:v>
                </c:pt>
                <c:pt idx="65">
                  <c:v>38.471013066998175</c:v>
                </c:pt>
                <c:pt idx="66">
                  <c:v>37.913208348346664</c:v>
                </c:pt>
                <c:pt idx="67">
                  <c:v>37.324919057324429</c:v>
                </c:pt>
                <c:pt idx="68">
                  <c:v>36.702809453273403</c:v>
                </c:pt>
                <c:pt idx="69">
                  <c:v>36.042759214048516</c:v>
                </c:pt>
                <c:pt idx="70">
                  <c:v>35.339585116331953</c:v>
                </c:pt>
                <c:pt idx="71">
                  <c:v>34.586624895457419</c:v>
                </c:pt>
                <c:pt idx="72">
                  <c:v>33.775090798681006</c:v>
                </c:pt>
                <c:pt idx="73">
                  <c:v>32.893017613208187</c:v>
                </c:pt>
                <c:pt idx="74">
                  <c:v>31.923448950369028</c:v>
                </c:pt>
                <c:pt idx="75">
                  <c:v>30.841070067426877</c:v>
                </c:pt>
              </c:numCache>
            </c:numRef>
          </c:val>
        </c:ser>
        <c:ser>
          <c:idx val="17"/>
          <c:order val="17"/>
          <c:tx>
            <c:strRef>
              <c:f>target!$AW$236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target!$AW$237:$AW$312</c:f>
              <c:numCache>
                <c:formatCode>General</c:formatCode>
                <c:ptCount val="76"/>
                <c:pt idx="0">
                  <c:v>48.618905415067985</c:v>
                </c:pt>
                <c:pt idx="1">
                  <c:v>48.652668196448609</c:v>
                </c:pt>
                <c:pt idx="2">
                  <c:v>48.683071666394774</c:v>
                </c:pt>
                <c:pt idx="3">
                  <c:v>48.710025857178906</c:v>
                </c:pt>
                <c:pt idx="4">
                  <c:v>48.733439252078519</c:v>
                </c:pt>
                <c:pt idx="5">
                  <c:v>48.753218764115779</c:v>
                </c:pt>
                <c:pt idx="6">
                  <c:v>48.769269713383721</c:v>
                </c:pt>
                <c:pt idx="7">
                  <c:v>48.781495802755543</c:v>
                </c:pt>
                <c:pt idx="8">
                  <c:v>48.789799091752286</c:v>
                </c:pt>
                <c:pt idx="9">
                  <c:v>48.794079968316758</c:v>
                </c:pt>
                <c:pt idx="10">
                  <c:v>48.794237118214824</c:v>
                </c:pt>
                <c:pt idx="11">
                  <c:v>48.790167491752158</c:v>
                </c:pt>
                <c:pt idx="12">
                  <c:v>48.781766267461364</c:v>
                </c:pt>
                <c:pt idx="13">
                  <c:v>48.768926812373628</c:v>
                </c:pt>
                <c:pt idx="14">
                  <c:v>48.751540638447153</c:v>
                </c:pt>
                <c:pt idx="15">
                  <c:v>48.729497354676091</c:v>
                </c:pt>
                <c:pt idx="16">
                  <c:v>48.702684614349245</c:v>
                </c:pt>
                <c:pt idx="17">
                  <c:v>48.670988056868374</c:v>
                </c:pt>
                <c:pt idx="18">
                  <c:v>48.634291243467956</c:v>
                </c:pt>
                <c:pt idx="19">
                  <c:v>48.592475586102744</c:v>
                </c:pt>
                <c:pt idx="20">
                  <c:v>48.545420268684445</c:v>
                </c:pt>
                <c:pt idx="21">
                  <c:v>48.49300215975282</c:v>
                </c:pt>
                <c:pt idx="22">
                  <c:v>48.435095715558951</c:v>
                </c:pt>
                <c:pt idx="23">
                  <c:v>48.371572872415207</c:v>
                </c:pt>
                <c:pt idx="24">
                  <c:v>48.302302927028975</c:v>
                </c:pt>
                <c:pt idx="25">
                  <c:v>48.227152403379144</c:v>
                </c:pt>
                <c:pt idx="26">
                  <c:v>48.145984904515728</c:v>
                </c:pt>
                <c:pt idx="27">
                  <c:v>48.058660947458087</c:v>
                </c:pt>
                <c:pt idx="28">
                  <c:v>47.96503777913405</c:v>
                </c:pt>
                <c:pt idx="29">
                  <c:v>47.864969171032996</c:v>
                </c:pt>
                <c:pt idx="30">
                  <c:v>47.758305189938568</c:v>
                </c:pt>
                <c:pt idx="31">
                  <c:v>47.644891941749755</c:v>
                </c:pt>
                <c:pt idx="32">
                  <c:v>47.524571284987829</c:v>
                </c:pt>
                <c:pt idx="33">
                  <c:v>47.397180510108768</c:v>
                </c:pt>
                <c:pt idx="34">
                  <c:v>47.26255198018427</c:v>
                </c:pt>
                <c:pt idx="35">
                  <c:v>47.120512727865595</c:v>
                </c:pt>
                <c:pt idx="36">
                  <c:v>46.970884002782519</c:v>
                </c:pt>
                <c:pt idx="37">
                  <c:v>46.813480762635137</c:v>
                </c:pt>
                <c:pt idx="38">
                  <c:v>46.648111100179925</c:v>
                </c:pt>
                <c:pt idx="39">
                  <c:v>46.47457559705957</c:v>
                </c:pt>
                <c:pt idx="40">
                  <c:v>46.292666593937774</c:v>
                </c:pt>
                <c:pt idx="41">
                  <c:v>46.102167364622339</c:v>
                </c:pt>
                <c:pt idx="42">
                  <c:v>45.902851179726333</c:v>
                </c:pt>
                <c:pt idx="43">
                  <c:v>45.694480242848634</c:v>
                </c:pt>
                <c:pt idx="44">
                  <c:v>45.476804479142601</c:v>
                </c:pt>
                <c:pt idx="45">
                  <c:v>45.249560152356459</c:v>
                </c:pt>
                <c:pt idx="46">
                  <c:v>45.012468281799762</c:v>
                </c:pt>
                <c:pt idx="47">
                  <c:v>44.765232824995515</c:v>
                </c:pt>
                <c:pt idx="48">
                  <c:v>44.507538584736288</c:v>
                </c:pt>
                <c:pt idx="49">
                  <c:v>44.239048790497598</c:v>
                </c:pt>
                <c:pt idx="50">
                  <c:v>43.959402293185626</c:v>
                </c:pt>
                <c:pt idx="51">
                  <c:v>43.66821029835301</c:v>
                </c:pt>
                <c:pt idx="52">
                  <c:v>43.365052545431837</c:v>
                </c:pt>
                <c:pt idx="53">
                  <c:v>43.049472818023155</c:v>
                </c:pt>
                <c:pt idx="54">
                  <c:v>42.720973641227694</c:v>
                </c:pt>
                <c:pt idx="55">
                  <c:v>42.37900998417129</c:v>
                </c:pt>
                <c:pt idx="56">
                  <c:v>42.02298173615042</c:v>
                </c:pt>
                <c:pt idx="57">
                  <c:v>41.652224658794033</c:v>
                </c:pt>
                <c:pt idx="58">
                  <c:v>41.265999427999702</c:v>
                </c:pt>
                <c:pt idx="59">
                  <c:v>40.863478259004488</c:v>
                </c:pt>
                <c:pt idx="60">
                  <c:v>40.443728442308625</c:v>
                </c:pt>
                <c:pt idx="61">
                  <c:v>40.005691887091544</c:v>
                </c:pt>
                <c:pt idx="62">
                  <c:v>39.548159441459418</c:v>
                </c:pt>
                <c:pt idx="63">
                  <c:v>39.069738287490864</c:v>
                </c:pt>
                <c:pt idx="64">
                  <c:v>38.568810017608968</c:v>
                </c:pt>
                <c:pt idx="65">
                  <c:v>38.043475963739724</c:v>
                </c:pt>
                <c:pt idx="66">
                  <c:v>37.491484765759672</c:v>
                </c:pt>
                <c:pt idx="67">
                  <c:v>36.910134676361473</c:v>
                </c:pt>
                <c:pt idx="68">
                  <c:v>36.296139075870947</c:v>
                </c:pt>
                <c:pt idx="69">
                  <c:v>35.645436951315801</c:v>
                </c:pt>
                <c:pt idx="70">
                  <c:v>34.952918443772312</c:v>
                </c:pt>
                <c:pt idx="71">
                  <c:v>34.212014465820026</c:v>
                </c:pt>
                <c:pt idx="72">
                  <c:v>33.414059147255543</c:v>
                </c:pt>
                <c:pt idx="73">
                  <c:v>32.547252227389606</c:v>
                </c:pt>
                <c:pt idx="74">
                  <c:v>31.594869880200235</c:v>
                </c:pt>
                <c:pt idx="75">
                  <c:v>30.531942593280878</c:v>
                </c:pt>
              </c:numCache>
            </c:numRef>
          </c:val>
        </c:ser>
        <c:ser>
          <c:idx val="18"/>
          <c:order val="18"/>
          <c:tx>
            <c:strRef>
              <c:f>target!$AX$236</c:f>
              <c:strCache>
                <c:ptCount val="1"/>
                <c:pt idx="0">
                  <c:v>19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target!$AX$237:$AX$312</c:f>
              <c:numCache>
                <c:formatCode>General</c:formatCode>
                <c:ptCount val="76"/>
                <c:pt idx="0">
                  <c:v>48.952999708022361</c:v>
                </c:pt>
                <c:pt idx="1">
                  <c:v>48.967106424241486</c:v>
                </c:pt>
                <c:pt idx="2">
                  <c:v>48.977840014299318</c:v>
                </c:pt>
                <c:pt idx="3">
                  <c:v>48.985119765367266</c:v>
                </c:pt>
                <c:pt idx="4">
                  <c:v>48.988863677448585</c:v>
                </c:pt>
                <c:pt idx="5">
                  <c:v>48.988988441498904</c:v>
                </c:pt>
                <c:pt idx="6">
                  <c:v>48.985409415757914</c:v>
                </c:pt>
                <c:pt idx="7">
                  <c:v>48.978040600075488</c:v>
                </c:pt>
                <c:pt idx="8">
                  <c:v>48.966794607994231</c:v>
                </c:pt>
                <c:pt idx="9">
                  <c:v>48.951582636324538</c:v>
                </c:pt>
                <c:pt idx="10">
                  <c:v>48.932314431921093</c:v>
                </c:pt>
                <c:pt idx="11">
                  <c:v>48.908898255338187</c:v>
                </c:pt>
                <c:pt idx="12">
                  <c:v>48.88124084100879</c:v>
                </c:pt>
                <c:pt idx="13">
                  <c:v>48.849247353552435</c:v>
                </c:pt>
                <c:pt idx="14">
                  <c:v>48.812821339776413</c:v>
                </c:pt>
                <c:pt idx="15">
                  <c:v>48.771864675887365</c:v>
                </c:pt>
                <c:pt idx="16">
                  <c:v>48.72627750937756</c:v>
                </c:pt>
                <c:pt idx="17">
                  <c:v>48.675958194992184</c:v>
                </c:pt>
                <c:pt idx="18">
                  <c:v>48.620803224117942</c:v>
                </c:pt>
                <c:pt idx="19">
                  <c:v>48.560707146859585</c:v>
                </c:pt>
                <c:pt idx="20">
                  <c:v>48.495562485988437</c:v>
                </c:pt>
                <c:pt idx="21">
                  <c:v>48.425259641853494</c:v>
                </c:pt>
                <c:pt idx="22">
                  <c:v>48.349686787240188</c:v>
                </c:pt>
                <c:pt idx="23">
                  <c:v>48.268729751043004</c:v>
                </c:pt>
                <c:pt idx="24">
                  <c:v>48.182271889482749</c:v>
                </c:pt>
                <c:pt idx="25">
                  <c:v>48.09019394344562</c:v>
                </c:pt>
                <c:pt idx="26">
                  <c:v>47.992373880346712</c:v>
                </c:pt>
                <c:pt idx="27">
                  <c:v>47.88868671871996</c:v>
                </c:pt>
                <c:pt idx="28">
                  <c:v>47.779004333508787</c:v>
                </c:pt>
                <c:pt idx="29">
                  <c:v>47.663195239767845</c:v>
                </c:pt>
                <c:pt idx="30">
                  <c:v>47.541124352185321</c:v>
                </c:pt>
                <c:pt idx="31">
                  <c:v>47.412652717485614</c:v>
                </c:pt>
                <c:pt idx="32">
                  <c:v>47.277637216368539</c:v>
                </c:pt>
                <c:pt idx="33">
                  <c:v>47.13593023117253</c:v>
                </c:pt>
                <c:pt idx="34">
                  <c:v>46.987379274903233</c:v>
                </c:pt>
                <c:pt idx="35">
                  <c:v>46.831826576631123</c:v>
                </c:pt>
                <c:pt idx="36">
                  <c:v>46.669108617513395</c:v>
                </c:pt>
                <c:pt idx="37">
                  <c:v>46.499055610816249</c:v>
                </c:pt>
                <c:pt idx="38">
                  <c:v>46.321490918274456</c:v>
                </c:pt>
                <c:pt idx="39">
                  <c:v>46.136230393894103</c:v>
                </c:pt>
                <c:pt idx="40">
                  <c:v>45.943081644840007</c:v>
                </c:pt>
                <c:pt idx="41">
                  <c:v>45.74184319729904</c:v>
                </c:pt>
                <c:pt idx="42">
                  <c:v>45.532303553111028</c:v>
                </c:pt>
                <c:pt idx="43">
                  <c:v>45.314240120429297</c:v>
                </c:pt>
                <c:pt idx="44">
                  <c:v>45.087417998607883</c:v>
                </c:pt>
                <c:pt idx="45">
                  <c:v>44.851588593784335</c:v>
                </c:pt>
                <c:pt idx="46">
                  <c:v>44.606488037066811</c:v>
                </c:pt>
                <c:pt idx="47">
                  <c:v>44.351835371623608</c:v>
                </c:pt>
                <c:pt idx="48">
                  <c:v>44.087330468035489</c:v>
                </c:pt>
                <c:pt idx="49">
                  <c:v>43.81265161863459</c:v>
                </c:pt>
                <c:pt idx="50">
                  <c:v>43.5274527507367</c:v>
                </c:pt>
                <c:pt idx="51">
                  <c:v>43.231360185031278</c:v>
                </c:pt>
                <c:pt idx="52">
                  <c:v>42.92396884806211</c:v>
                </c:pt>
                <c:pt idx="53">
                  <c:v>42.604837825545978</c:v>
                </c:pt>
                <c:pt idx="54">
                  <c:v>42.273485114637488</c:v>
                </c:pt>
                <c:pt idx="55">
                  <c:v>41.929381395958394</c:v>
                </c:pt>
                <c:pt idx="56">
                  <c:v>41.571942597188965</c:v>
                </c:pt>
                <c:pt idx="57">
                  <c:v>41.200520954928322</c:v>
                </c:pt>
                <c:pt idx="58">
                  <c:v>40.814394194147198</c:v>
                </c:pt>
                <c:pt idx="59">
                  <c:v>40.41275232585911</c:v>
                </c:pt>
                <c:pt idx="60">
                  <c:v>39.994681400325717</c:v>
                </c:pt>
                <c:pt idx="61">
                  <c:v>39.559143325275464</c:v>
                </c:pt>
                <c:pt idx="62">
                  <c:v>39.104950535891845</c:v>
                </c:pt>
                <c:pt idx="63">
                  <c:v>38.630733838522879</c:v>
                </c:pt>
                <c:pt idx="64">
                  <c:v>38.134901068222149</c:v>
                </c:pt>
                <c:pt idx="65">
                  <c:v>37.615583179470029</c:v>
                </c:pt>
                <c:pt idx="66">
                  <c:v>37.070562826274944</c:v>
                </c:pt>
                <c:pt idx="67">
                  <c:v>36.497178032565898</c:v>
                </c:pt>
                <c:pt idx="68">
                  <c:v>35.892189584993353</c:v>
                </c:pt>
                <c:pt idx="69">
                  <c:v>35.251594152008288</c:v>
                </c:pt>
                <c:pt idx="70">
                  <c:v>34.570353639577945</c:v>
                </c:pt>
                <c:pt idx="71">
                  <c:v>33.841990473671629</c:v>
                </c:pt>
                <c:pt idx="72">
                  <c:v>33.057958789580958</c:v>
                </c:pt>
                <c:pt idx="73">
                  <c:v>32.206620941530858</c:v>
                </c:pt>
                <c:pt idx="74">
                  <c:v>31.271482439528462</c:v>
                </c:pt>
                <c:pt idx="75">
                  <c:v>30.227914089348523</c:v>
                </c:pt>
              </c:numCache>
            </c:numRef>
          </c:val>
        </c:ser>
        <c:ser>
          <c:idx val="19"/>
          <c:order val="19"/>
          <c:tx>
            <c:strRef>
              <c:f>target!$AY$236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target!$AY$237:$AY$312</c:f>
              <c:numCache>
                <c:formatCode>General</c:formatCode>
                <c:ptCount val="76"/>
                <c:pt idx="0">
                  <c:v>49.123420852975215</c:v>
                </c:pt>
                <c:pt idx="1">
                  <c:v>49.120257134037402</c:v>
                </c:pt>
                <c:pt idx="2">
                  <c:v>49.113753552681132</c:v>
                </c:pt>
                <c:pt idx="3">
                  <c:v>49.103837721117451</c:v>
                </c:pt>
                <c:pt idx="4">
                  <c:v>49.090436152598322</c:v>
                </c:pt>
                <c:pt idx="5">
                  <c:v>49.073474237771777</c:v>
                </c:pt>
                <c:pt idx="6">
                  <c:v>49.052876218967754</c:v>
                </c:pt>
                <c:pt idx="7">
                  <c:v>49.028565162191917</c:v>
                </c:pt>
                <c:pt idx="8">
                  <c:v>49.000462926584007</c:v>
                </c:pt>
                <c:pt idx="9">
                  <c:v>48.968490131071846</c:v>
                </c:pt>
                <c:pt idx="10">
                  <c:v>48.93256611792598</c:v>
                </c:pt>
                <c:pt idx="11">
                  <c:v>48.892608912889152</c:v>
                </c:pt>
                <c:pt idx="12">
                  <c:v>48.848535181522813</c:v>
                </c:pt>
                <c:pt idx="13">
                  <c:v>48.800260181374846</c:v>
                </c:pt>
                <c:pt idx="14">
                  <c:v>48.74769770953251</c:v>
                </c:pt>
                <c:pt idx="15">
                  <c:v>48.690760045078605</c:v>
                </c:pt>
                <c:pt idx="16">
                  <c:v>48.629357885917734</c:v>
                </c:pt>
                <c:pt idx="17">
                  <c:v>48.563400279382591</c:v>
                </c:pt>
                <c:pt idx="18">
                  <c:v>48.492794545966085</c:v>
                </c:pt>
                <c:pt idx="19">
                  <c:v>48.417446195453337</c:v>
                </c:pt>
                <c:pt idx="20">
                  <c:v>48.337258834646676</c:v>
                </c:pt>
                <c:pt idx="21">
                  <c:v>48.252134065785611</c:v>
                </c:pt>
                <c:pt idx="22">
                  <c:v>48.161971374661022</c:v>
                </c:pt>
                <c:pt idx="23">
                  <c:v>48.066668007305644</c:v>
                </c:pt>
                <c:pt idx="24">
                  <c:v>47.966118834011738</c:v>
                </c:pt>
                <c:pt idx="25">
                  <c:v>47.860216199275079</c:v>
                </c:pt>
                <c:pt idx="26">
                  <c:v>47.748849756094671</c:v>
                </c:pt>
                <c:pt idx="27">
                  <c:v>47.631906282859845</c:v>
                </c:pt>
                <c:pt idx="28">
                  <c:v>47.50926948083422</c:v>
                </c:pt>
                <c:pt idx="29">
                  <c:v>47.380819749986181</c:v>
                </c:pt>
                <c:pt idx="30">
                  <c:v>47.246433940620719</c:v>
                </c:pt>
                <c:pt idx="31">
                  <c:v>47.105985077923883</c:v>
                </c:pt>
                <c:pt idx="32">
                  <c:v>46.959342056134815</c:v>
                </c:pt>
                <c:pt idx="33">
                  <c:v>46.806369298599478</c:v>
                </c:pt>
                <c:pt idx="34">
                  <c:v>46.646926379423284</c:v>
                </c:pt>
                <c:pt idx="35">
                  <c:v>46.480867601813308</c:v>
                </c:pt>
                <c:pt idx="36">
                  <c:v>46.308041527463537</c:v>
                </c:pt>
                <c:pt idx="37">
                  <c:v>46.128290450472583</c:v>
                </c:pt>
                <c:pt idx="38">
                  <c:v>45.94144980825984</c:v>
                </c:pt>
                <c:pt idx="39">
                  <c:v>45.747347520734579</c:v>
                </c:pt>
                <c:pt idx="40">
                  <c:v>45.545803247530522</c:v>
                </c:pt>
                <c:pt idx="41">
                  <c:v>45.336627551394912</c:v>
                </c:pt>
                <c:pt idx="42">
                  <c:v>45.119620953753326</c:v>
                </c:pt>
                <c:pt idx="43">
                  <c:v>44.894572865979441</c:v>
                </c:pt>
                <c:pt idx="44">
                  <c:v>44.661260376879959</c:v>
                </c:pt>
                <c:pt idx="45">
                  <c:v>44.419446873231628</c:v>
                </c:pt>
                <c:pt idx="46">
                  <c:v>44.168880465713755</c:v>
                </c:pt>
                <c:pt idx="47">
                  <c:v>43.909292187051634</c:v>
                </c:pt>
                <c:pt idx="48">
                  <c:v>43.640393922349055</c:v>
                </c:pt>
                <c:pt idx="49">
                  <c:v>43.36187602307654</c:v>
                </c:pt>
                <c:pt idx="50">
                  <c:v>43.073404545521683</c:v>
                </c:pt>
                <c:pt idx="51">
                  <c:v>42.774618041061096</c:v>
                </c:pt>
                <c:pt idx="52">
                  <c:v>42.465123808531594</c:v>
                </c:pt>
                <c:pt idx="53">
                  <c:v>42.144493497109217</c:v>
                </c:pt>
                <c:pt idx="54">
                  <c:v>41.812257919875016</c:v>
                </c:pt>
                <c:pt idx="55">
                  <c:v>41.467900901486665</c:v>
                </c:pt>
                <c:pt idx="56">
                  <c:v>41.11085193505037</c:v>
                </c:pt>
                <c:pt idx="57">
                  <c:v>40.740477359117968</c:v>
                </c:pt>
                <c:pt idx="58">
                  <c:v>40.356069679583875</c:v>
                </c:pt>
                <c:pt idx="59">
                  <c:v>39.95683454422975</c:v>
                </c:pt>
                <c:pt idx="60">
                  <c:v>39.541874716644806</c:v>
                </c:pt>
                <c:pt idx="61">
                  <c:v>39.110170171599314</c:v>
                </c:pt>
                <c:pt idx="62">
                  <c:v>38.660553115722223</c:v>
                </c:pt>
                <c:pt idx="63">
                  <c:v>38.191676278980978</c:v>
                </c:pt>
                <c:pt idx="64">
                  <c:v>37.701972150047332</c:v>
                </c:pt>
                <c:pt idx="65">
                  <c:v>37.189599821922663</c:v>
                </c:pt>
                <c:pt idx="66">
                  <c:v>36.6523745724663</c:v>
                </c:pt>
                <c:pt idx="67">
                  <c:v>36.087672882655859</c:v>
                </c:pt>
                <c:pt idx="68">
                  <c:v>35.492301680430884</c:v>
                </c:pt>
                <c:pt idx="69">
                  <c:v>34.862314059073121</c:v>
                </c:pt>
                <c:pt idx="70">
                  <c:v>34.192742379504686</c:v>
                </c:pt>
                <c:pt idx="71">
                  <c:v>33.477199122555689</c:v>
                </c:pt>
                <c:pt idx="72">
                  <c:v>32.707256671199396</c:v>
                </c:pt>
                <c:pt idx="73">
                  <c:v>31.871437690110934</c:v>
                </c:pt>
                <c:pt idx="74">
                  <c:v>30.953473747369973</c:v>
                </c:pt>
                <c:pt idx="75">
                  <c:v>29.929070927941897</c:v>
                </c:pt>
              </c:numCache>
            </c:numRef>
          </c:val>
        </c:ser>
        <c:ser>
          <c:idx val="20"/>
          <c:order val="20"/>
          <c:tx>
            <c:strRef>
              <c:f>target!$AZ$236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target!$AZ$237:$AZ$312</c:f>
              <c:numCache>
                <c:formatCode>General</c:formatCode>
                <c:ptCount val="76"/>
                <c:pt idx="0">
                  <c:v>49.158328066432894</c:v>
                </c:pt>
                <c:pt idx="1">
                  <c:v>49.140124544296533</c:v>
                </c:pt>
                <c:pt idx="2">
                  <c:v>49.118647404016166</c:v>
                </c:pt>
                <c:pt idx="3">
                  <c:v>49.093831597979616</c:v>
                </c:pt>
                <c:pt idx="4">
                  <c:v>49.065611112663028</c:v>
                </c:pt>
                <c:pt idx="5">
                  <c:v>49.033918942813131</c:v>
                </c:pt>
                <c:pt idx="6">
                  <c:v>48.998687063361231</c:v>
                </c:pt>
                <c:pt idx="7">
                  <c:v>48.959846398844732</c:v>
                </c:pt>
                <c:pt idx="8">
                  <c:v>48.917326790091622</c:v>
                </c:pt>
                <c:pt idx="9">
                  <c:v>48.871056957898716</c:v>
                </c:pt>
                <c:pt idx="10">
                  <c:v>48.820964463408991</c:v>
                </c:pt>
                <c:pt idx="11">
                  <c:v>48.766975664863367</c:v>
                </c:pt>
                <c:pt idx="12">
                  <c:v>48.709015670370988</c:v>
                </c:pt>
                <c:pt idx="13">
                  <c:v>48.647008286304988</c:v>
                </c:pt>
                <c:pt idx="14">
                  <c:v>48.580875960891824</c:v>
                </c:pt>
                <c:pt idx="15">
                  <c:v>48.510539722516903</c:v>
                </c:pt>
                <c:pt idx="16">
                  <c:v>48.435919112219537</c:v>
                </c:pt>
                <c:pt idx="17">
                  <c:v>48.356932109794904</c:v>
                </c:pt>
                <c:pt idx="18">
                  <c:v>48.273495052857378</c:v>
                </c:pt>
                <c:pt idx="19">
                  <c:v>48.185522548150004</c:v>
                </c:pt>
                <c:pt idx="20">
                  <c:v>48.092927374305361</c:v>
                </c:pt>
                <c:pt idx="21">
                  <c:v>47.995620375173871</c:v>
                </c:pt>
                <c:pt idx="22">
                  <c:v>47.893510342735333</c:v>
                </c:pt>
                <c:pt idx="23">
                  <c:v>47.786503888493947</c:v>
                </c:pt>
                <c:pt idx="24">
                  <c:v>47.674505302129063</c:v>
                </c:pt>
                <c:pt idx="25">
                  <c:v>47.557416396024962</c:v>
                </c:pt>
                <c:pt idx="26">
                  <c:v>47.435136334135827</c:v>
                </c:pt>
                <c:pt idx="27">
                  <c:v>47.307561443448925</c:v>
                </c:pt>
                <c:pt idx="28">
                  <c:v>47.174585006089757</c:v>
                </c:pt>
                <c:pt idx="29">
                  <c:v>47.036097029858169</c:v>
                </c:pt>
                <c:pt idx="30">
                  <c:v>46.891983994694961</c:v>
                </c:pt>
                <c:pt idx="31">
                  <c:v>46.742128572239835</c:v>
                </c:pt>
                <c:pt idx="32">
                  <c:v>46.586409315252652</c:v>
                </c:pt>
                <c:pt idx="33">
                  <c:v>46.424700313215979</c:v>
                </c:pt>
                <c:pt idx="34">
                  <c:v>46.256870809909188</c:v>
                </c:pt>
                <c:pt idx="35">
                  <c:v>46.082784778126971</c:v>
                </c:pt>
                <c:pt idx="36">
                  <c:v>45.902300445990278</c:v>
                </c:pt>
                <c:pt idx="37">
                  <c:v>45.715269768446419</c:v>
                </c:pt>
                <c:pt idx="38">
                  <c:v>45.521537836547189</c:v>
                </c:pt>
                <c:pt idx="39">
                  <c:v>45.320942215901482</c:v>
                </c:pt>
                <c:pt idx="40">
                  <c:v>45.113312204277626</c:v>
                </c:pt>
                <c:pt idx="41">
                  <c:v>44.898467996633428</c:v>
                </c:pt>
                <c:pt idx="42">
                  <c:v>44.676219743814769</c:v>
                </c:pt>
                <c:pt idx="43">
                  <c:v>44.446366488708158</c:v>
                </c:pt>
                <c:pt idx="44">
                  <c:v>44.208694960657851</c:v>
                </c:pt>
                <c:pt idx="45">
                  <c:v>43.9629782053388</c:v>
                </c:pt>
                <c:pt idx="46">
                  <c:v>43.708974022848231</c:v>
                </c:pt>
                <c:pt idx="47">
                  <c:v>43.446423181331134</c:v>
                </c:pt>
                <c:pt idx="48">
                  <c:v>43.175047366715908</c:v>
                </c:pt>
                <c:pt idx="49">
                  <c:v>42.894546820748403</c:v>
                </c:pt>
                <c:pt idx="50">
                  <c:v>42.604597609004259</c:v>
                </c:pt>
                <c:pt idx="51">
                  <c:v>42.304848447306533</c:v>
                </c:pt>
                <c:pt idx="52">
                  <c:v>41.994916998136546</c:v>
                </c:pt>
                <c:pt idx="53">
                  <c:v>41.674385527069695</c:v>
                </c:pt>
                <c:pt idx="54">
                  <c:v>41.342795781438703</c:v>
                </c:pt>
                <c:pt idx="55">
                  <c:v>40.999642917188694</c:v>
                </c:pt>
                <c:pt idx="56">
                  <c:v>40.644368252247411</c:v>
                </c:pt>
                <c:pt idx="57">
                  <c:v>40.276350561468718</c:v>
                </c:pt>
                <c:pt idx="58">
                  <c:v>39.894895543269669</c:v>
                </c:pt>
                <c:pt idx="59">
                  <c:v>39.499222972694739</c:v>
                </c:pt>
                <c:pt idx="60">
                  <c:v>39.08845089687162</c:v>
                </c:pt>
                <c:pt idx="61">
                  <c:v>38.66157600730164</c:v>
                </c:pt>
                <c:pt idx="62">
                  <c:v>38.217449009617354</c:v>
                </c:pt>
                <c:pt idx="63">
                  <c:v>37.754743359424076</c:v>
                </c:pt>
                <c:pt idx="64">
                  <c:v>37.271915069685129</c:v>
                </c:pt>
                <c:pt idx="65">
                  <c:v>36.767150302199774</c:v>
                </c:pt>
                <c:pt idx="66">
                  <c:v>36.238295935025207</c:v>
                </c:pt>
                <c:pt idx="67">
                  <c:v>35.682765908750333</c:v>
                </c:pt>
                <c:pt idx="68">
                  <c:v>35.097412292395596</c:v>
                </c:pt>
                <c:pt idx="69">
                  <c:v>34.478343558550364</c:v>
                </c:pt>
                <c:pt idx="70">
                  <c:v>33.820661368947619</c:v>
                </c:pt>
                <c:pt idx="71">
                  <c:v>33.118066900247676</c:v>
                </c:pt>
                <c:pt idx="72">
                  <c:v>32.362249068336332</c:v>
                </c:pt>
                <c:pt idx="73">
                  <c:v>31.541888531859996</c:v>
                </c:pt>
                <c:pt idx="74">
                  <c:v>30.640939576369625</c:v>
                </c:pt>
                <c:pt idx="75">
                  <c:v>29.635438424602757</c:v>
                </c:pt>
              </c:numCache>
            </c:numRef>
          </c:val>
        </c:ser>
        <c:ser>
          <c:idx val="21"/>
          <c:order val="21"/>
          <c:tx>
            <c:strRef>
              <c:f>target!$BA$236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target!$BA$237:$BA$312</c:f>
              <c:numCache>
                <c:formatCode>General</c:formatCode>
                <c:ptCount val="76"/>
                <c:pt idx="0">
                  <c:v>49.081547744372628</c:v>
                </c:pt>
                <c:pt idx="1">
                  <c:v>49.050346531177738</c:v>
                </c:pt>
                <c:pt idx="2">
                  <c:v>49.015960095536208</c:v>
                </c:pt>
                <c:pt idx="3">
                  <c:v>48.97832977645286</c:v>
                </c:pt>
                <c:pt idx="4">
                  <c:v>48.937396039695528</c:v>
                </c:pt>
                <c:pt idx="5">
                  <c:v>48.893098449808654</c:v>
                </c:pt>
                <c:pt idx="6">
                  <c:v>48.845375639724445</c:v>
                </c:pt>
                <c:pt idx="7">
                  <c:v>48.794165277748284</c:v>
                </c:pt>
                <c:pt idx="8">
                  <c:v>48.739404031675633</c:v>
                </c:pt>
                <c:pt idx="9">
                  <c:v>48.681027529773125</c:v>
                </c:pt>
                <c:pt idx="10">
                  <c:v>48.618970318332003</c:v>
                </c:pt>
                <c:pt idx="11">
                  <c:v>48.553165815472866</c:v>
                </c:pt>
                <c:pt idx="12">
                  <c:v>48.4835462608496</c:v>
                </c:pt>
                <c:pt idx="13">
                  <c:v>48.410042660865052</c:v>
                </c:pt>
                <c:pt idx="14">
                  <c:v>48.332584728971845</c:v>
                </c:pt>
                <c:pt idx="15">
                  <c:v>48.251100820588363</c:v>
                </c:pt>
                <c:pt idx="16">
                  <c:v>48.165517862110683</c:v>
                </c:pt>
                <c:pt idx="17">
                  <c:v>48.075761273447341</c:v>
                </c:pt>
                <c:pt idx="18">
                  <c:v>47.981754883441404</c:v>
                </c:pt>
                <c:pt idx="19">
                  <c:v>47.883420837476855</c:v>
                </c:pt>
                <c:pt idx="20">
                  <c:v>47.780679496487458</c:v>
                </c:pt>
                <c:pt idx="21">
                  <c:v>47.673449326499366</c:v>
                </c:pt>
                <c:pt idx="22">
                  <c:v>47.561646777740016</c:v>
                </c:pt>
                <c:pt idx="23">
                  <c:v>47.445186152232829</c:v>
                </c:pt>
                <c:pt idx="24">
                  <c:v>47.323979458670998</c:v>
                </c:pt>
                <c:pt idx="25">
                  <c:v>47.197936253217641</c:v>
                </c:pt>
                <c:pt idx="26">
                  <c:v>47.066963464715506</c:v>
                </c:pt>
                <c:pt idx="27">
                  <c:v>46.930965202598962</c:v>
                </c:pt>
                <c:pt idx="28">
                  <c:v>46.789842545586048</c:v>
                </c:pt>
                <c:pt idx="29">
                  <c:v>46.643493308977533</c:v>
                </c:pt>
                <c:pt idx="30">
                  <c:v>46.491811788104826</c:v>
                </c:pt>
                <c:pt idx="31">
                  <c:v>46.334688475136026</c:v>
                </c:pt>
                <c:pt idx="32">
                  <c:v>46.172009746065839</c:v>
                </c:pt>
                <c:pt idx="33">
                  <c:v>46.003657514268909</c:v>
                </c:pt>
                <c:pt idx="34">
                  <c:v>45.829508846476074</c:v>
                </c:pt>
                <c:pt idx="35">
                  <c:v>45.649435536425344</c:v>
                </c:pt>
                <c:pt idx="36">
                  <c:v>45.463303630725314</c:v>
                </c:pt>
                <c:pt idx="37">
                  <c:v>45.270972900630632</c:v>
                </c:pt>
                <c:pt idx="38">
                  <c:v>45.072296252436075</c:v>
                </c:pt>
                <c:pt idx="39">
                  <c:v>44.867119068020997</c:v>
                </c:pt>
                <c:pt idx="40">
                  <c:v>44.655278465676155</c:v>
                </c:pt>
                <c:pt idx="41">
                  <c:v>44.436602469672259</c:v>
                </c:pt>
                <c:pt idx="42">
                  <c:v>44.210909075022364</c:v>
                </c:pt>
                <c:pt idx="43">
                  <c:v>43.978005191470736</c:v>
                </c:pt>
                <c:pt idx="44">
                  <c:v>43.737685447809199</c:v>
                </c:pt>
                <c:pt idx="45">
                  <c:v>43.489730834055194</c:v>
                </c:pt>
                <c:pt idx="46">
                  <c:v>43.233907154661097</c:v>
                </c:pt>
                <c:pt idx="47">
                  <c:v>42.969963260555524</c:v>
                </c:pt>
                <c:pt idx="48">
                  <c:v>42.697629021175388</c:v>
                </c:pt>
                <c:pt idx="49">
                  <c:v>42.41661298937899</c:v>
                </c:pt>
                <c:pt idx="50">
                  <c:v>42.126599701773472</c:v>
                </c:pt>
                <c:pt idx="51">
                  <c:v>41.827246543925156</c:v>
                </c:pt>
                <c:pt idx="52">
                  <c:v>41.518180093322648</c:v>
                </c:pt>
                <c:pt idx="53">
                  <c:v>41.198991831712085</c:v>
                </c:pt>
                <c:pt idx="54">
                  <c:v>40.869233090989098</c:v>
                </c:pt>
                <c:pt idx="55">
                  <c:v>40.528409061105805</c:v>
                </c:pt>
                <c:pt idx="56">
                  <c:v>40.175971641481439</c:v>
                </c:pt>
                <c:pt idx="57">
                  <c:v>39.811310855028999</c:v>
                </c:pt>
                <c:pt idx="58">
                  <c:v>39.433744460162458</c:v>
                </c:pt>
                <c:pt idx="59">
                  <c:v>39.04250528237386</c:v>
                </c:pt>
                <c:pt idx="60">
                  <c:v>38.63672563041051</c:v>
                </c:pt>
                <c:pt idx="61">
                  <c:v>38.2154179436343</c:v>
                </c:pt>
                <c:pt idx="62">
                  <c:v>37.77745050767134</c:v>
                </c:pt>
                <c:pt idx="63">
                  <c:v>37.32151662966718</c:v>
                </c:pt>
                <c:pt idx="64">
                  <c:v>36.84609501039597</c:v>
                </c:pt>
                <c:pt idx="65">
                  <c:v>36.349398071111317</c:v>
                </c:pt>
                <c:pt idx="66">
                  <c:v>35.829303492980372</c:v>
                </c:pt>
                <c:pt idx="67">
                  <c:v>35.283261870274821</c:v>
                </c:pt>
                <c:pt idx="68">
                  <c:v>34.708169568245701</c:v>
                </c:pt>
                <c:pt idx="69">
                  <c:v>34.100189511594074</c:v>
                </c:pt>
                <c:pt idx="70">
                  <c:v>33.454491589464475</c:v>
                </c:pt>
                <c:pt idx="71">
                  <c:v>32.764864358457707</c:v>
                </c:pt>
                <c:pt idx="72">
                  <c:v>32.023111559021778</c:v>
                </c:pt>
                <c:pt idx="73">
                  <c:v>31.218069499510069</c:v>
                </c:pt>
                <c:pt idx="74">
                  <c:v>30.333911786028999</c:v>
                </c:pt>
                <c:pt idx="75">
                  <c:v>29.34699956509731</c:v>
                </c:pt>
              </c:numCache>
            </c:numRef>
          </c:val>
        </c:ser>
        <c:ser>
          <c:idx val="22"/>
          <c:order val="22"/>
          <c:tx>
            <c:strRef>
              <c:f>target!$BB$236</c:f>
              <c:strCache>
                <c:ptCount val="1"/>
                <c:pt idx="0">
                  <c:v>23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target!$BB$237:$BB$312</c:f>
              <c:numCache>
                <c:formatCode>General</c:formatCode>
                <c:ptCount val="76"/>
                <c:pt idx="0">
                  <c:v>48.913128361059826</c:v>
                </c:pt>
                <c:pt idx="1">
                  <c:v>48.870771047415843</c:v>
                </c:pt>
                <c:pt idx="2">
                  <c:v>48.825330910514523</c:v>
                </c:pt>
                <c:pt idx="3">
                  <c:v>48.776754798852423</c:v>
                </c:pt>
                <c:pt idx="4">
                  <c:v>48.72498875137471</c:v>
                </c:pt>
                <c:pt idx="5">
                  <c:v>48.669977967532212</c:v>
                </c:pt>
                <c:pt idx="6">
                  <c:v>48.611666774850882</c:v>
                </c:pt>
                <c:pt idx="7">
                  <c:v>48.5499985937929</c:v>
                </c:pt>
                <c:pt idx="8">
                  <c:v>48.484915899669595</c:v>
                </c:pt>
                <c:pt idx="9">
                  <c:v>48.416360181342313</c:v>
                </c:pt>
                <c:pt idx="10">
                  <c:v>48.34427189642345</c:v>
                </c:pt>
                <c:pt idx="11">
                  <c:v>48.268590422661106</c:v>
                </c:pt>
                <c:pt idx="12">
                  <c:v>48.189254005160642</c:v>
                </c:pt>
                <c:pt idx="13">
                  <c:v>48.106199699061669</c:v>
                </c:pt>
                <c:pt idx="14">
                  <c:v>48.019363307250629</c:v>
                </c:pt>
                <c:pt idx="15">
                  <c:v>47.928679312646729</c:v>
                </c:pt>
                <c:pt idx="16">
                  <c:v>47.834080804550666</c:v>
                </c:pt>
                <c:pt idx="17">
                  <c:v>47.735499398492422</c:v>
                </c:pt>
                <c:pt idx="18">
                  <c:v>47.632865148953933</c:v>
                </c:pt>
                <c:pt idx="19">
                  <c:v>47.52610645427513</c:v>
                </c:pt>
                <c:pt idx="20">
                  <c:v>47.415149952975298</c:v>
                </c:pt>
                <c:pt idx="21">
                  <c:v>47.299920410636183</c:v>
                </c:pt>
                <c:pt idx="22">
                  <c:v>47.180340596395673</c:v>
                </c:pt>
                <c:pt idx="23">
                  <c:v>47.05633114799064</c:v>
                </c:pt>
                <c:pt idx="24">
                  <c:v>46.927810424162821</c:v>
                </c:pt>
                <c:pt idx="25">
                  <c:v>46.794694343098321</c:v>
                </c:pt>
                <c:pt idx="26">
                  <c:v>46.656896205409581</c:v>
                </c:pt>
                <c:pt idx="27">
                  <c:v>46.514326499981934</c:v>
                </c:pt>
                <c:pt idx="28">
                  <c:v>46.366892690794465</c:v>
                </c:pt>
                <c:pt idx="29">
                  <c:v>46.214498982578718</c:v>
                </c:pt>
                <c:pt idx="30">
                  <c:v>46.057046062897889</c:v>
                </c:pt>
                <c:pt idx="31">
                  <c:v>45.894430817901522</c:v>
                </c:pt>
                <c:pt idx="32">
                  <c:v>45.726546018633464</c:v>
                </c:pt>
                <c:pt idx="33">
                  <c:v>45.553279974331119</c:v>
                </c:pt>
                <c:pt idx="34">
                  <c:v>45.374516148641874</c:v>
                </c:pt>
                <c:pt idx="35">
                  <c:v>45.190132734084116</c:v>
                </c:pt>
                <c:pt idx="36">
                  <c:v>45.000002179376743</c:v>
                </c:pt>
                <c:pt idx="37">
                  <c:v>44.803990663435307</c:v>
                </c:pt>
                <c:pt idx="38">
                  <c:v>44.60195750885466</c:v>
                </c:pt>
                <c:pt idx="39">
                  <c:v>44.393754526540448</c:v>
                </c:pt>
                <c:pt idx="40">
                  <c:v>44.179225281772261</c:v>
                </c:pt>
                <c:pt idx="41">
                  <c:v>43.958204270333411</c:v>
                </c:pt>
                <c:pt idx="42">
                  <c:v>43.730515991363873</c:v>
                </c:pt>
                <c:pt idx="43">
                  <c:v>43.495973901208693</c:v>
                </c:pt>
                <c:pt idx="44">
                  <c:v>43.254379229644968</c:v>
                </c:pt>
                <c:pt idx="45">
                  <c:v>43.005519636354869</c:v>
                </c:pt>
                <c:pt idx="46">
                  <c:v>42.74916768121065</c:v>
                </c:pt>
                <c:pt idx="47">
                  <c:v>42.48507907664554</c:v>
                </c:pt>
                <c:pt idx="48">
                  <c:v>42.212990683837397</c:v>
                </c:pt>
                <c:pt idx="49">
                  <c:v>41.932618206282086</c:v>
                </c:pt>
                <c:pt idx="50">
                  <c:v>41.643653524123607</c:v>
                </c:pt>
                <c:pt idx="51">
                  <c:v>41.345761599729215</c:v>
                </c:pt>
                <c:pt idx="52">
                  <c:v>41.038576868634721</c:v>
                </c:pt>
                <c:pt idx="53">
                  <c:v>40.721699009034445</c:v>
                </c:pt>
                <c:pt idx="54">
                  <c:v>40.394687955944136</c:v>
                </c:pt>
                <c:pt idx="55">
                  <c:v>40.057057990940024</c:v>
                </c:pt>
                <c:pt idx="56">
                  <c:v>39.70827069206829</c:v>
                </c:pt>
                <c:pt idx="57">
                  <c:v>39.347726467014908</c:v>
                </c:pt>
                <c:pt idx="58">
                  <c:v>38.974754310047452</c:v>
                </c:pt>
                <c:pt idx="59">
                  <c:v>38.588599311046956</c:v>
                </c:pt>
                <c:pt idx="60">
                  <c:v>38.188407290560079</c:v>
                </c:pt>
                <c:pt idx="61">
                  <c:v>37.773205719369813</c:v>
                </c:pt>
                <c:pt idx="62">
                  <c:v>37.341879775869231</c:v>
                </c:pt>
                <c:pt idx="63">
                  <c:v>36.893141954837752</c:v>
                </c:pt>
                <c:pt idx="64">
                  <c:v>36.42549299607996</c:v>
                </c:pt>
                <c:pt idx="65">
                  <c:v>35.937170935328545</c:v>
                </c:pt>
                <c:pt idx="66">
                  <c:v>35.426083600044706</c:v>
                </c:pt>
                <c:pt idx="67">
                  <c:v>34.889717547770282</c:v>
                </c:pt>
                <c:pt idx="68">
                  <c:v>34.32501268538541</c:v>
                </c:pt>
                <c:pt idx="69">
                  <c:v>33.728185527197063</c:v>
                </c:pt>
                <c:pt idx="70">
                  <c:v>33.094473155542936</c:v>
                </c:pt>
                <c:pt idx="71">
                  <c:v>32.417750205346671</c:v>
                </c:pt>
                <c:pt idx="72">
                  <c:v>31.689933524172115</c:v>
                </c:pt>
                <c:pt idx="73">
                  <c:v>30.900012696579523</c:v>
                </c:pt>
                <c:pt idx="74">
                  <c:v>30.032377209402028</c:v>
                </c:pt>
                <c:pt idx="75">
                  <c:v>29.063707875511604</c:v>
                </c:pt>
              </c:numCache>
            </c:numRef>
          </c:val>
        </c:ser>
        <c:ser>
          <c:idx val="23"/>
          <c:order val="23"/>
          <c:tx>
            <c:strRef>
              <c:f>target!$BC$236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target!$BC$237:$BC$312</c:f>
              <c:numCache>
                <c:formatCode>General</c:formatCode>
                <c:ptCount val="76"/>
                <c:pt idx="0">
                  <c:v>48.669875979878064</c:v>
                </c:pt>
                <c:pt idx="1">
                  <c:v>48.618005189233472</c:v>
                </c:pt>
                <c:pt idx="2">
                  <c:v>48.563161959097208</c:v>
                </c:pt>
                <c:pt idx="3">
                  <c:v>48.505297866158692</c:v>
                </c:pt>
                <c:pt idx="4">
                  <c:v>48.444363720776082</c:v>
                </c:pt>
                <c:pt idx="5">
                  <c:v>48.380309535375503</c:v>
                </c:pt>
                <c:pt idx="6">
                  <c:v>48.313084490314104</c:v>
                </c:pt>
                <c:pt idx="7">
                  <c:v>48.242636896988877</c:v>
                </c:pt>
                <c:pt idx="8">
                  <c:v>48.168914157955285</c:v>
                </c:pt>
                <c:pt idx="9">
                  <c:v>48.091862723795735</c:v>
                </c:pt>
                <c:pt idx="10">
                  <c:v>48.011428046454796</c:v>
                </c:pt>
                <c:pt idx="11">
                  <c:v>47.927554528729608</c:v>
                </c:pt>
                <c:pt idx="12">
                  <c:v>47.840185469574706</c:v>
                </c:pt>
                <c:pt idx="13">
                  <c:v>47.749263004845808</c:v>
                </c:pt>
                <c:pt idx="14">
                  <c:v>47.654728043070207</c:v>
                </c:pt>
                <c:pt idx="15">
                  <c:v>47.556520195789147</c:v>
                </c:pt>
                <c:pt idx="16">
                  <c:v>47.454577701970379</c:v>
                </c:pt>
                <c:pt idx="17">
                  <c:v>47.348837345937035</c:v>
                </c:pt>
                <c:pt idx="18">
                  <c:v>47.239234368199121</c:v>
                </c:pt>
                <c:pt idx="19">
                  <c:v>47.125702368508342</c:v>
                </c:pt>
                <c:pt idx="20">
                  <c:v>47.008173200380938</c:v>
                </c:pt>
                <c:pt idx="21">
                  <c:v>46.886576856250144</c:v>
                </c:pt>
                <c:pt idx="22">
                  <c:v>46.760841342312858</c:v>
                </c:pt>
                <c:pt idx="23">
                  <c:v>46.630892542027411</c:v>
                </c:pt>
                <c:pt idx="24">
                  <c:v>46.496654067096237</c:v>
                </c:pt>
                <c:pt idx="25">
                  <c:v>46.358047094626279</c:v>
                </c:pt>
                <c:pt idx="26">
                  <c:v>46.214990189001043</c:v>
                </c:pt>
                <c:pt idx="27">
                  <c:v>46.067399106813859</c:v>
                </c:pt>
                <c:pt idx="28">
                  <c:v>45.915186583003404</c:v>
                </c:pt>
                <c:pt idx="29">
                  <c:v>45.758262096089645</c:v>
                </c:pt>
                <c:pt idx="30">
                  <c:v>45.596531610132061</c:v>
                </c:pt>
                <c:pt idx="31">
                  <c:v>45.429897290709057</c:v>
                </c:pt>
                <c:pt idx="32">
                  <c:v>45.258257191846077</c:v>
                </c:pt>
                <c:pt idx="33">
                  <c:v>45.081504910386911</c:v>
                </c:pt>
                <c:pt idx="34">
                  <c:v>44.899529203797414</c:v>
                </c:pt>
                <c:pt idx="35">
                  <c:v>44.712213566802497</c:v>
                </c:pt>
                <c:pt idx="36">
                  <c:v>44.519435761562697</c:v>
                </c:pt>
                <c:pt idx="37">
                  <c:v>44.321067295284081</c:v>
                </c:pt>
                <c:pt idx="38">
                  <c:v>44.116972838190598</c:v>
                </c:pt>
                <c:pt idx="39">
                  <c:v>43.907009573647741</c:v>
                </c:pt>
                <c:pt idx="40">
                  <c:v>43.691026470866625</c:v>
                </c:pt>
                <c:pt idx="41">
                  <c:v>43.468863468993696</c:v>
                </c:pt>
                <c:pt idx="42">
                  <c:v>43.240350559441559</c:v>
                </c:pt>
                <c:pt idx="43">
                  <c:v>43.005306750966341</c:v>
                </c:pt>
                <c:pt idx="44">
                  <c:v>42.763538899149594</c:v>
                </c:pt>
                <c:pt idx="45">
                  <c:v>42.514840378477267</c:v>
                </c:pt>
                <c:pt idx="46">
                  <c:v>42.258989570968829</c:v>
                </c:pt>
                <c:pt idx="47">
                  <c:v>41.995748140092388</c:v>
                </c:pt>
                <c:pt idx="48">
                  <c:v>41.724859052249002</c:v>
                </c:pt>
                <c:pt idx="49">
                  <c:v>41.44604430007449</c:v>
                </c:pt>
                <c:pt idx="50">
                  <c:v>41.15900227174248</c:v>
                </c:pt>
                <c:pt idx="51">
                  <c:v>40.863404697756081</c:v>
                </c:pt>
                <c:pt idx="52">
                  <c:v>40.558893090583283</c:v>
                </c:pt>
                <c:pt idx="53">
                  <c:v>40.245074571836383</c:v>
                </c:pt>
                <c:pt idx="54">
                  <c:v>39.921516955028871</c:v>
                </c:pt>
                <c:pt idx="55">
                  <c:v>39.587742917212893</c:v>
                </c:pt>
                <c:pt idx="56">
                  <c:v>39.243223047138024</c:v>
                </c:pt>
                <c:pt idx="57">
                  <c:v>38.887367496925712</c:v>
                </c:pt>
                <c:pt idx="58">
                  <c:v>38.519515882822411</c:v>
                </c:pt>
                <c:pt idx="59">
                  <c:v>38.138924969955148</c:v>
                </c:pt>
                <c:pt idx="60">
                  <c:v>37.744753523756096</c:v>
                </c:pt>
                <c:pt idx="61">
                  <c:v>37.336043498253595</c:v>
                </c:pt>
                <c:pt idx="62">
                  <c:v>36.911696430394116</c:v>
                </c:pt>
                <c:pt idx="63">
                  <c:v>36.4704434758738</c:v>
                </c:pt>
                <c:pt idx="64">
                  <c:v>36.010806885581069</c:v>
                </c:pt>
                <c:pt idx="65">
                  <c:v>35.531049768755956</c:v>
                </c:pt>
                <c:pt idx="66">
                  <c:v>35.029109529111011</c:v>
                </c:pt>
                <c:pt idx="67">
                  <c:v>34.502508066293331</c:v>
                </c:pt>
                <c:pt idx="68">
                  <c:v>33.948228125788184</c:v>
                </c:pt>
                <c:pt idx="69">
                  <c:v>33.362538982991126</c:v>
                </c:pt>
                <c:pt idx="70">
                  <c:v>32.740743896044648</c:v>
                </c:pt>
                <c:pt idx="71">
                  <c:v>32.076802277248461</c:v>
                </c:pt>
                <c:pt idx="72">
                  <c:v>31.362742350309428</c:v>
                </c:pt>
                <c:pt idx="73">
                  <c:v>30.58770457845468</c:v>
                </c:pt>
                <c:pt idx="74">
                  <c:v>29.736290861818713</c:v>
                </c:pt>
                <c:pt idx="75">
                  <c:v>28.785496404725521</c:v>
                </c:pt>
              </c:numCache>
            </c:numRef>
          </c:val>
        </c:ser>
        <c:ser>
          <c:idx val="24"/>
          <c:order val="24"/>
          <c:tx>
            <c:strRef>
              <c:f>target!$BD$236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target!$BD$237:$BD$312</c:f>
              <c:numCache>
                <c:formatCode>General</c:formatCode>
                <c:ptCount val="76"/>
                <c:pt idx="0">
                  <c:v>48.365843391093676</c:v>
                </c:pt>
                <c:pt idx="1">
                  <c:v>48.30591239029291</c:v>
                </c:pt>
                <c:pt idx="2">
                  <c:v>48.243122951473147</c:v>
                </c:pt>
                <c:pt idx="3">
                  <c:v>48.177430698171435</c:v>
                </c:pt>
                <c:pt idx="4">
                  <c:v>48.108790516602014</c:v>
                </c:pt>
                <c:pt idx="5">
                  <c:v>48.037156522716039</c:v>
                </c:pt>
                <c:pt idx="6">
                  <c:v>47.962482026702219</c:v>
                </c:pt>
                <c:pt idx="7">
                  <c:v>47.884719494714055</c:v>
                </c:pt>
                <c:pt idx="8">
                  <c:v>47.803820507591396</c:v>
                </c:pt>
                <c:pt idx="9">
                  <c:v>47.719735716320713</c:v>
                </c:pt>
                <c:pt idx="10">
                  <c:v>47.632414793955625</c:v>
                </c:pt>
                <c:pt idx="11">
                  <c:v>47.541806383691714</c:v>
                </c:pt>
                <c:pt idx="12">
                  <c:v>47.44785804276021</c:v>
                </c:pt>
                <c:pt idx="13">
                  <c:v>47.350516181771937</c:v>
                </c:pt>
                <c:pt idx="14">
                  <c:v>47.24972599910582</c:v>
                </c:pt>
                <c:pt idx="15">
                  <c:v>47.145431409895444</c:v>
                </c:pt>
                <c:pt idx="16">
                  <c:v>47.037574969120307</c:v>
                </c:pt>
                <c:pt idx="17">
                  <c:v>46.926097788257344</c:v>
                </c:pt>
                <c:pt idx="18">
                  <c:v>46.810939444889613</c:v>
                </c:pt>
                <c:pt idx="19">
                  <c:v>46.692037884604062</c:v>
                </c:pt>
                <c:pt idx="20">
                  <c:v>46.569329314436445</c:v>
                </c:pt>
                <c:pt idx="21">
                  <c:v>46.442748087038325</c:v>
                </c:pt>
                <c:pt idx="22">
                  <c:v>46.312226574646942</c:v>
                </c:pt>
                <c:pt idx="23">
                  <c:v>46.177695031831966</c:v>
                </c:pt>
                <c:pt idx="24">
                  <c:v>46.039081445872021</c:v>
                </c:pt>
                <c:pt idx="25">
                  <c:v>45.896311373475598</c:v>
                </c:pt>
                <c:pt idx="26">
                  <c:v>45.749307762403639</c:v>
                </c:pt>
                <c:pt idx="27">
                  <c:v>45.597990756370486</c:v>
                </c:pt>
                <c:pt idx="28">
                  <c:v>45.442277481393553</c:v>
                </c:pt>
                <c:pt idx="29">
                  <c:v>45.282081811523831</c:v>
                </c:pt>
                <c:pt idx="30">
                  <c:v>45.117314111616167</c:v>
                </c:pt>
                <c:pt idx="31">
                  <c:v>44.947880954481114</c:v>
                </c:pt>
                <c:pt idx="32">
                  <c:v>44.773684809393245</c:v>
                </c:pt>
                <c:pt idx="33">
                  <c:v>44.59462369850506</c:v>
                </c:pt>
                <c:pt idx="34">
                  <c:v>44.410590817217347</c:v>
                </c:pt>
                <c:pt idx="35">
                  <c:v>44.221474113976775</c:v>
                </c:pt>
                <c:pt idx="36">
                  <c:v>44.027155824288229</c:v>
                </c:pt>
                <c:pt idx="37">
                  <c:v>43.827511952927047</c:v>
                </c:pt>
                <c:pt idx="38">
                  <c:v>43.622411697387278</c:v>
                </c:pt>
                <c:pt idx="39">
                  <c:v>43.41171680447718</c:v>
                </c:pt>
                <c:pt idx="40">
                  <c:v>43.195280850633537</c:v>
                </c:pt>
                <c:pt idx="41">
                  <c:v>42.972948434926181</c:v>
                </c:pt>
                <c:pt idx="42">
                  <c:v>42.744554271801498</c:v>
                </c:pt>
                <c:pt idx="43">
                  <c:v>42.509922168298594</c:v>
                </c:pt>
                <c:pt idx="44">
                  <c:v>42.268863867663889</c:v>
                </c:pt>
                <c:pt idx="45">
                  <c:v>42.02117773787505</c:v>
                </c:pt>
                <c:pt idx="46">
                  <c:v>41.766647279405326</c:v>
                </c:pt>
                <c:pt idx="47">
                  <c:v>41.505039421417088</c:v>
                </c:pt>
                <c:pt idx="48">
                  <c:v>41.236102569211688</c:v>
                </c:pt>
                <c:pt idx="49">
                  <c:v>40.959564357842204</c:v>
                </c:pt>
                <c:pt idx="50">
                  <c:v>40.675129056873274</c:v>
                </c:pt>
                <c:pt idx="51">
                  <c:v>40.382474558754623</c:v>
                </c:pt>
                <c:pt idx="52">
                  <c:v>40.081248867370192</c:v>
                </c:pt>
                <c:pt idx="53">
                  <c:v>39.771065982959321</c:v>
                </c:pt>
                <c:pt idx="54">
                  <c:v>39.451501053313194</c:v>
                </c:pt>
                <c:pt idx="55">
                  <c:v>39.122084626904403</c:v>
                </c:pt>
                <c:pt idx="56">
                  <c:v>38.782295798580471</c:v>
                </c:pt>
                <c:pt idx="57">
                  <c:v>38.431553978647749</c:v>
                </c:pt>
                <c:pt idx="58">
                  <c:v>38.069208935867401</c:v>
                </c:pt>
                <c:pt idx="59">
                  <c:v>37.694528655771371</c:v>
                </c:pt>
                <c:pt idx="60">
                  <c:v>37.306684405541382</c:v>
                </c:pt>
                <c:pt idx="61">
                  <c:v>36.904732187133384</c:v>
                </c:pt>
                <c:pt idx="62">
                  <c:v>36.487589463401889</c:v>
                </c:pt>
                <c:pt idx="63">
                  <c:v>36.054005614181932</c:v>
                </c:pt>
                <c:pt idx="64">
                  <c:v>35.602523951512886</c:v>
                </c:pt>
                <c:pt idx="65">
                  <c:v>35.131432183015939</c:v>
                </c:pt>
                <c:pt idx="66">
                  <c:v>34.638696772122273</c:v>
                </c:pt>
                <c:pt idx="67">
                  <c:v>34.121874380531757</c:v>
                </c:pt>
                <c:pt idx="68">
                  <c:v>33.577989918116835</c:v>
                </c:pt>
                <c:pt idx="69">
                  <c:v>33.003364609664409</c:v>
                </c:pt>
                <c:pt idx="70">
                  <c:v>32.393366877246685</c:v>
                </c:pt>
                <c:pt idx="71">
                  <c:v>31.742039605055584</c:v>
                </c:pt>
                <c:pt idx="72">
                  <c:v>31.041520649615599</c:v>
                </c:pt>
                <c:pt idx="73">
                  <c:v>30.281098939085545</c:v>
                </c:pt>
                <c:pt idx="74">
                  <c:v>29.445585306696941</c:v>
                </c:pt>
                <c:pt idx="75">
                  <c:v>28.512284077930641</c:v>
                </c:pt>
              </c:numCache>
            </c:numRef>
          </c:val>
        </c:ser>
        <c:ser>
          <c:idx val="25"/>
          <c:order val="25"/>
          <c:tx>
            <c:strRef>
              <c:f>target!$BE$236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target!$BE$237:$BE$312</c:f>
              <c:numCache>
                <c:formatCode>General</c:formatCode>
                <c:ptCount val="76"/>
                <c:pt idx="0">
                  <c:v>48.012762191825267</c:v>
                </c:pt>
                <c:pt idx="1">
                  <c:v>47.946048866464011</c:v>
                </c:pt>
                <c:pt idx="2">
                  <c:v>47.876591615293968</c:v>
                </c:pt>
                <c:pt idx="3">
                  <c:v>47.804349522976644</c:v>
                </c:pt>
                <c:pt idx="4">
                  <c:v>47.729280956165056</c:v>
                </c:pt>
                <c:pt idx="5">
                  <c:v>47.651343529525811</c:v>
                </c:pt>
                <c:pt idx="6">
                  <c:v>47.570494069197942</c:v>
                </c:pt>
                <c:pt idx="7">
                  <c:v>47.486688573477402</c:v>
                </c:pt>
                <c:pt idx="8">
                  <c:v>47.399882170499282</c:v>
                </c:pt>
                <c:pt idx="9">
                  <c:v>47.310029072666111</c:v>
                </c:pt>
                <c:pt idx="10">
                  <c:v>47.217082527548904</c:v>
                </c:pt>
                <c:pt idx="11">
                  <c:v>47.120994764959718</c:v>
                </c:pt>
                <c:pt idx="12">
                  <c:v>47.021716939866565</c:v>
                </c:pt>
                <c:pt idx="13">
                  <c:v>46.91919907078789</c:v>
                </c:pt>
                <c:pt idx="14">
                  <c:v>46.813389973268066</c:v>
                </c:pt>
                <c:pt idx="15">
                  <c:v>46.704237187994948</c:v>
                </c:pt>
                <c:pt idx="16">
                  <c:v>46.59168690307434</c:v>
                </c:pt>
                <c:pt idx="17">
                  <c:v>46.475683869926144</c:v>
                </c:pt>
                <c:pt idx="18">
                  <c:v>46.356171312209298</c:v>
                </c:pt>
                <c:pt idx="19">
                  <c:v>46.233090827118431</c:v>
                </c:pt>
                <c:pt idx="20">
                  <c:v>46.106382278322485</c:v>
                </c:pt>
                <c:pt idx="21">
                  <c:v>45.975983679733901</c:v>
                </c:pt>
                <c:pt idx="22">
                  <c:v>45.841831069204318</c:v>
                </c:pt>
                <c:pt idx="23">
                  <c:v>45.703858371137102</c:v>
                </c:pt>
                <c:pt idx="24">
                  <c:v>45.56199724688841</c:v>
                </c:pt>
                <c:pt idx="25">
                  <c:v>45.416176931691716</c:v>
                </c:pt>
                <c:pt idx="26">
                  <c:v>45.266324056686294</c:v>
                </c:pt>
                <c:pt idx="27">
                  <c:v>45.112362454451741</c:v>
                </c:pt>
                <c:pt idx="28">
                  <c:v>44.954212946247786</c:v>
                </c:pt>
                <c:pt idx="29">
                  <c:v>44.791793108923763</c:v>
                </c:pt>
                <c:pt idx="30">
                  <c:v>44.625017019192768</c:v>
                </c:pt>
                <c:pt idx="31">
                  <c:v>44.453794972653405</c:v>
                </c:pt>
                <c:pt idx="32">
                  <c:v>44.278033174580514</c:v>
                </c:pt>
                <c:pt idx="33">
                  <c:v>44.09763339908605</c:v>
                </c:pt>
                <c:pt idx="34">
                  <c:v>43.91249261276144</c:v>
                </c:pt>
                <c:pt idx="35">
                  <c:v>43.722502558339912</c:v>
                </c:pt>
                <c:pt idx="36">
                  <c:v>43.527549293244725</c:v>
                </c:pt>
                <c:pt idx="37">
                  <c:v>43.327512677098262</c:v>
                </c:pt>
                <c:pt idx="38">
                  <c:v>43.122265801331451</c:v>
                </c:pt>
                <c:pt idx="39">
                  <c:v>42.911674352924443</c:v>
                </c:pt>
                <c:pt idx="40">
                  <c:v>42.695595902989155</c:v>
                </c:pt>
                <c:pt idx="41">
                  <c:v>42.473879109326809</c:v>
                </c:pt>
                <c:pt idx="42">
                  <c:v>42.246362820198868</c:v>
                </c:pt>
                <c:pt idx="43">
                  <c:v>42.012875064267284</c:v>
                </c:pt>
                <c:pt idx="44">
                  <c:v>41.773231908892662</c:v>
                </c:pt>
                <c:pt idx="45">
                  <c:v>41.52723616561223</c:v>
                </c:pt>
                <c:pt idx="46">
                  <c:v>41.274675917499202</c:v>
                </c:pt>
                <c:pt idx="47">
                  <c:v>41.015322838035878</c:v>
                </c:pt>
                <c:pt idx="48">
                  <c:v>40.748930264860917</c:v>
                </c:pt>
                <c:pt idx="49">
                  <c:v>40.475230983942438</c:v>
                </c:pt>
                <c:pt idx="50">
                  <c:v>40.193934669946316</c:v>
                </c:pt>
                <c:pt idx="51">
                  <c:v>39.904724916226762</c:v>
                </c:pt>
                <c:pt idx="52">
                  <c:v>39.607255772184843</c:v>
                </c:pt>
                <c:pt idx="53">
                  <c:v>39.30114768565975</c:v>
                </c:pt>
                <c:pt idx="54">
                  <c:v>38.985982722090824</c:v>
                </c:pt>
                <c:pt idx="55">
                  <c:v>38.661298898418934</c:v>
                </c:pt>
                <c:pt idx="56">
                  <c:v>38.3265834252933</c:v>
                </c:pt>
                <c:pt idx="57">
                  <c:v>37.981264592171364</c:v>
                </c:pt>
                <c:pt idx="58">
                  <c:v>37.624701950700981</c:v>
                </c:pt>
                <c:pt idx="59">
                  <c:v>37.256174344157969</c:v>
                </c:pt>
                <c:pt idx="60">
                  <c:v>36.874865182601297</c:v>
                </c:pt>
                <c:pt idx="61">
                  <c:v>36.47984415670301</c:v>
                </c:pt>
                <c:pt idx="62">
                  <c:v>36.070044290311877</c:v>
                </c:pt>
                <c:pt idx="63">
                  <c:v>35.644232809794964</c:v>
                </c:pt>
                <c:pt idx="64">
                  <c:v>35.200973688874129</c:v>
                </c:pt>
                <c:pt idx="65">
                  <c:v>34.73857880009227</c:v>
                </c:pt>
                <c:pt idx="66">
                  <c:v>34.25504318291938</c:v>
                </c:pt>
                <c:pt idx="67">
                  <c:v>33.747957705184724</c:v>
                </c:pt>
                <c:pt idx="68">
                  <c:v>33.2143887825804</c:v>
                </c:pt>
                <c:pt idx="69">
                  <c:v>32.650708785237775</c:v>
                </c:pt>
                <c:pt idx="70">
                  <c:v>32.052350287773969</c:v>
                </c:pt>
                <c:pt idx="71">
                  <c:v>31.41343833554529</c:v>
                </c:pt>
                <c:pt idx="72">
                  <c:v>30.726218665999564</c:v>
                </c:pt>
                <c:pt idx="73">
                  <c:v>29.980126250750288</c:v>
                </c:pt>
                <c:pt idx="74">
                  <c:v>29.160177376437652</c:v>
                </c:pt>
                <c:pt idx="75">
                  <c:v>28.243980242272055</c:v>
                </c:pt>
              </c:numCache>
            </c:numRef>
          </c:val>
        </c:ser>
        <c:ser>
          <c:idx val="26"/>
          <c:order val="26"/>
          <c:tx>
            <c:strRef>
              <c:f>target!$BF$236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target!$BF$237:$BF$312</c:f>
              <c:numCache>
                <c:formatCode>General</c:formatCode>
                <c:ptCount val="76"/>
                <c:pt idx="0">
                  <c:v>47.620416323204232</c:v>
                </c:pt>
                <c:pt idx="1">
                  <c:v>47.548039110488155</c:v>
                </c:pt>
                <c:pt idx="2">
                  <c:v>47.473030835565417</c:v>
                </c:pt>
                <c:pt idx="3">
                  <c:v>47.39535354558825</c:v>
                </c:pt>
                <c:pt idx="4">
                  <c:v>47.314968582541063</c:v>
                </c:pt>
                <c:pt idx="5">
                  <c:v>47.231836548494648</c:v>
                </c:pt>
                <c:pt idx="6">
                  <c:v>47.145917268305652</c:v>
                </c:pt>
                <c:pt idx="7">
                  <c:v>47.057169749553971</c:v>
                </c:pt>
                <c:pt idx="8">
                  <c:v>46.965552139493809</c:v>
                </c:pt>
                <c:pt idx="9">
                  <c:v>46.871021678771278</c:v>
                </c:pt>
                <c:pt idx="10">
                  <c:v>46.773534651639565</c:v>
                </c:pt>
                <c:pt idx="11">
                  <c:v>46.673046332375812</c:v>
                </c:pt>
                <c:pt idx="12">
                  <c:v>46.569510927575777</c:v>
                </c:pt>
                <c:pt idx="13">
                  <c:v>46.462881513969826</c:v>
                </c:pt>
                <c:pt idx="14">
                  <c:v>46.353109971368404</c:v>
                </c:pt>
                <c:pt idx="15">
                  <c:v>46.240146910305022</c:v>
                </c:pt>
                <c:pt idx="16">
                  <c:v>46.123941593900014</c:v>
                </c:pt>
                <c:pt idx="17">
                  <c:v>46.004441853418456</c:v>
                </c:pt>
                <c:pt idx="18">
                  <c:v>45.881593996939053</c:v>
                </c:pt>
                <c:pt idx="19">
                  <c:v>45.755342710487731</c:v>
                </c:pt>
                <c:pt idx="20">
                  <c:v>45.625630950917895</c:v>
                </c:pt>
                <c:pt idx="21">
                  <c:v>45.492399829739092</c:v>
                </c:pt>
                <c:pt idx="22">
                  <c:v>45.355588487004347</c:v>
                </c:pt>
                <c:pt idx="23">
                  <c:v>45.215133954262697</c:v>
                </c:pt>
                <c:pt idx="24">
                  <c:v>45.070971005466212</c:v>
                </c:pt>
                <c:pt idx="25">
                  <c:v>44.923031994586708</c:v>
                </c:pt>
                <c:pt idx="26">
                  <c:v>44.771246678544138</c:v>
                </c:pt>
                <c:pt idx="27">
                  <c:v>44.615542023874191</c:v>
                </c:pt>
                <c:pt idx="28">
                  <c:v>44.455841995361709</c:v>
                </c:pt>
                <c:pt idx="29">
                  <c:v>44.292067324635518</c:v>
                </c:pt>
                <c:pt idx="30">
                  <c:v>44.124135256455169</c:v>
                </c:pt>
                <c:pt idx="31">
                  <c:v>43.951959270111828</c:v>
                </c:pt>
                <c:pt idx="32">
                  <c:v>43.775448773009913</c:v>
                </c:pt>
                <c:pt idx="33">
                  <c:v>43.594508763081613</c:v>
                </c:pt>
                <c:pt idx="34">
                  <c:v>43.409039456203942</c:v>
                </c:pt>
                <c:pt idx="35">
                  <c:v>43.218935874223028</c:v>
                </c:pt>
                <c:pt idx="36">
                  <c:v>43.024087388528024</c:v>
                </c:pt>
                <c:pt idx="37">
                  <c:v>42.824377213336867</c:v>
                </c:pt>
                <c:pt idx="38">
                  <c:v>42.61968184193455</c:v>
                </c:pt>
                <c:pt idx="39">
                  <c:v>42.4098704180116</c:v>
                </c:pt>
                <c:pt idx="40">
                  <c:v>42.194804032949193</c:v>
                </c:pt>
                <c:pt idx="41">
                  <c:v>41.974334938342366</c:v>
                </c:pt>
                <c:pt idx="42">
                  <c:v>41.748305661185036</c:v>
                </c:pt>
                <c:pt idx="43">
                  <c:v>41.516548006890496</c:v>
                </c:pt>
                <c:pt idx="44">
                  <c:v>41.278881932593357</c:v>
                </c:pt>
                <c:pt idx="45">
                  <c:v>41.035114269859271</c:v>
                </c:pt>
                <c:pt idx="46">
                  <c:v>40.785037271867665</c:v>
                </c:pt>
                <c:pt idx="47">
                  <c:v>40.52842695513398</c:v>
                </c:pt>
                <c:pt idx="48">
                  <c:v>40.265041199655322</c:v>
                </c:pt>
                <c:pt idx="49">
                  <c:v>39.994617563663894</c:v>
                </c:pt>
                <c:pt idx="50">
                  <c:v>39.716870759527346</c:v>
                </c:pt>
                <c:pt idx="51">
                  <c:v>39.431489725166038</c:v>
                </c:pt>
                <c:pt idx="52">
                  <c:v>39.138134209894169</c:v>
                </c:pt>
                <c:pt idx="53">
                  <c:v>38.836430773790596</c:v>
                </c:pt>
                <c:pt idx="54">
                  <c:v>38.5259680741379</c:v>
                </c:pt>
                <c:pt idx="55">
                  <c:v>38.206291279166955</c:v>
                </c:pt>
                <c:pt idx="56">
                  <c:v>37.876895405553213</c:v>
                </c:pt>
                <c:pt idx="57">
                  <c:v>37.537217317945114</c:v>
                </c:pt>
                <c:pt idx="58">
                  <c:v>37.186626050691409</c:v>
                </c:pt>
                <c:pt idx="59">
                  <c:v>36.824411005788996</c:v>
                </c:pt>
                <c:pt idx="60">
                  <c:v>36.449767434978178</c:v>
                </c:pt>
                <c:pt idx="61">
                  <c:v>36.061778410010547</c:v>
                </c:pt>
                <c:pt idx="62">
                  <c:v>35.659392196172774</c:v>
                </c:pt>
                <c:pt idx="63">
                  <c:v>35.241393527810907</c:v>
                </c:pt>
                <c:pt idx="64">
                  <c:v>34.806366673565378</c:v>
                </c:pt>
                <c:pt idx="65">
                  <c:v>34.352647263804982</c:v>
                </c:pt>
                <c:pt idx="66">
                  <c:v>33.878258450465424</c:v>
                </c:pt>
                <c:pt idx="67">
                  <c:v>33.38082476562262</c:v>
                </c:pt>
                <c:pt idx="68">
                  <c:v>32.857453480542702</c:v>
                </c:pt>
                <c:pt idx="69">
                  <c:v>32.304567309840003</c:v>
                </c:pt>
                <c:pt idx="70">
                  <c:v>31.717661968287974</c:v>
                </c:pt>
                <c:pt idx="71">
                  <c:v>31.090943348020502</c:v>
                </c:pt>
                <c:pt idx="72">
                  <c:v>30.416763311719652</c:v>
                </c:pt>
                <c:pt idx="73">
                  <c:v>29.684700453301989</c:v>
                </c:pt>
                <c:pt idx="74">
                  <c:v>28.879973045086039</c:v>
                </c:pt>
                <c:pt idx="75">
                  <c:v>27.980487950281216</c:v>
                </c:pt>
              </c:numCache>
            </c:numRef>
          </c:val>
        </c:ser>
        <c:ser>
          <c:idx val="27"/>
          <c:order val="27"/>
          <c:tx>
            <c:strRef>
              <c:f>target!$BG$236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target!$BG$237:$BG$312</c:f>
              <c:numCache>
                <c:formatCode>General</c:formatCode>
                <c:ptCount val="76"/>
                <c:pt idx="0">
                  <c:v>47.196960406244685</c:v>
                </c:pt>
                <c:pt idx="1">
                  <c:v>47.119894666923706</c:v>
                </c:pt>
                <c:pt idx="2">
                  <c:v>47.040307625389048</c:v>
                </c:pt>
                <c:pt idx="3">
                  <c:v>46.958163869564039</c:v>
                </c:pt>
                <c:pt idx="4">
                  <c:v>46.87342729084007</c:v>
                </c:pt>
                <c:pt idx="5">
                  <c:v>46.786061048794963</c:v>
                </c:pt>
                <c:pt idx="6">
                  <c:v>46.696027533374021</c:v>
                </c:pt>
                <c:pt idx="7">
                  <c:v>46.603288324330165</c:v>
                </c:pt>
                <c:pt idx="8">
                  <c:v>46.507804147702281</c:v>
                </c:pt>
                <c:pt idx="9">
                  <c:v>46.409534829089353</c:v>
                </c:pt>
                <c:pt idx="10">
                  <c:v>46.30843924345546</c:v>
                </c:pt>
                <c:pt idx="11">
                  <c:v>46.20447526117465</c:v>
                </c:pt>
                <c:pt idx="12">
                  <c:v>46.097599689997743</c:v>
                </c:pt>
                <c:pt idx="13">
                  <c:v>45.987768212589678</c:v>
                </c:pt>
                <c:pt idx="14">
                  <c:v>45.874935319252593</c:v>
                </c:pt>
                <c:pt idx="15">
                  <c:v>45.759054235409401</c:v>
                </c:pt>
                <c:pt idx="16">
                  <c:v>45.640076843379035</c:v>
                </c:pt>
                <c:pt idx="17">
                  <c:v>45.517953597925086</c:v>
                </c:pt>
                <c:pt idx="18">
                  <c:v>45.392633435004228</c:v>
                </c:pt>
                <c:pt idx="19">
                  <c:v>45.264063673078098</c:v>
                </c:pt>
                <c:pt idx="20">
                  <c:v>45.132189906282527</c:v>
                </c:pt>
                <c:pt idx="21">
                  <c:v>44.996955888667912</c:v>
                </c:pt>
                <c:pt idx="22">
                  <c:v>44.858303408635258</c:v>
                </c:pt>
                <c:pt idx="23">
                  <c:v>44.71617215258987</c:v>
                </c:pt>
                <c:pt idx="24">
                  <c:v>44.570499556719184</c:v>
                </c:pt>
                <c:pt idx="25">
                  <c:v>44.421220645669017</c:v>
                </c:pt>
                <c:pt idx="26">
                  <c:v>44.268267856741993</c:v>
                </c:pt>
                <c:pt idx="27">
                  <c:v>44.111570848069249</c:v>
                </c:pt>
                <c:pt idx="28">
                  <c:v>43.951056289009472</c:v>
                </c:pt>
                <c:pt idx="29">
                  <c:v>43.786647630800701</c:v>
                </c:pt>
                <c:pt idx="30">
                  <c:v>43.618264855229882</c:v>
                </c:pt>
                <c:pt idx="31">
                  <c:v>43.445824198780869</c:v>
                </c:pt>
                <c:pt idx="32">
                  <c:v>43.269237849371393</c:v>
                </c:pt>
                <c:pt idx="33">
                  <c:v>43.088413612380734</c:v>
                </c:pt>
                <c:pt idx="34">
                  <c:v>42.903254542194581</c:v>
                </c:pt>
                <c:pt idx="35">
                  <c:v>42.713658534936663</c:v>
                </c:pt>
                <c:pt idx="36">
                  <c:v>42.519517877403693</c:v>
                </c:pt>
                <c:pt idx="37">
                  <c:v>42.320718746451682</c:v>
                </c:pt>
                <c:pt idx="38">
                  <c:v>42.117140652172729</c:v>
                </c:pt>
                <c:pt idx="39">
                  <c:v>41.908655817124426</c:v>
                </c:pt>
                <c:pt idx="40">
                  <c:v>41.695128482591315</c:v>
                </c:pt>
                <c:pt idx="41">
                  <c:v>41.476414131324489</c:v>
                </c:pt>
                <c:pt idx="42">
                  <c:v>41.252358614364951</c:v>
                </c:pt>
                <c:pt idx="43">
                  <c:v>41.022797167337636</c:v>
                </c:pt>
                <c:pt idx="44">
                  <c:v>40.787553298913942</c:v>
                </c:pt>
                <c:pt idx="45">
                  <c:v>40.546437530868175</c:v>
                </c:pt>
                <c:pt idx="46">
                  <c:v>40.299245965149055</c:v>
                </c:pt>
                <c:pt idx="47">
                  <c:v>40.045758648459191</c:v>
                </c:pt>
                <c:pt idx="48">
                  <c:v>39.78573769873946</c:v>
                </c:pt>
                <c:pt idx="49">
                  <c:v>39.518925150363479</c:v>
                </c:pt>
                <c:pt idx="50">
                  <c:v>39.245040465336835</c:v>
                </c:pt>
                <c:pt idx="51">
                  <c:v>38.963777645796071</c:v>
                </c:pt>
                <c:pt idx="52">
                  <c:v>38.674801867854157</c:v>
                </c:pt>
                <c:pt idx="53">
                  <c:v>38.377745537312414</c:v>
                </c:pt>
                <c:pt idx="54">
                  <c:v>38.072203642545148</c:v>
                </c:pt>
                <c:pt idx="55">
                  <c:v>37.75772824701999</c:v>
                </c:pt>
                <c:pt idx="56">
                  <c:v>37.433821920728555</c:v>
                </c:pt>
                <c:pt idx="57">
                  <c:v>37.099929852431437</c:v>
                </c:pt>
                <c:pt idx="58">
                  <c:v>36.75543030757467</c:v>
                </c:pt>
                <c:pt idx="59">
                  <c:v>36.399622992032931</c:v>
                </c:pt>
                <c:pt idx="60">
                  <c:v>36.03171473771927</c:v>
                </c:pt>
                <c:pt idx="61">
                  <c:v>35.650801724951691</c:v>
                </c:pt>
                <c:pt idx="62">
                  <c:v>35.255847171409087</c:v>
                </c:pt>
                <c:pt idx="63">
                  <c:v>34.845653006742623</c:v>
                </c:pt>
                <c:pt idx="64">
                  <c:v>34.418823449015981</c:v>
                </c:pt>
                <c:pt idx="65">
                  <c:v>33.973717496061624</c:v>
                </c:pt>
                <c:pt idx="66">
                  <c:v>33.508385961056931</c:v>
                </c:pt>
                <c:pt idx="67">
                  <c:v>33.020486506664994</c:v>
                </c:pt>
                <c:pt idx="68">
                  <c:v>32.507166613993121</c:v>
                </c:pt>
                <c:pt idx="69">
                  <c:v>31.964898542730644</c:v>
                </c:pt>
                <c:pt idx="70">
                  <c:v>31.389240134829773</c:v>
                </c:pt>
                <c:pt idx="71">
                  <c:v>30.774476813786446</c:v>
                </c:pt>
                <c:pt idx="72">
                  <c:v>30.11306481294319</c:v>
                </c:pt>
                <c:pt idx="73">
                  <c:v>29.394723934935989</c:v>
                </c:pt>
                <c:pt idx="74">
                  <c:v>28.60487099158258</c:v>
                </c:pt>
                <c:pt idx="75">
                  <c:v>27.721706349932305</c:v>
                </c:pt>
              </c:numCache>
            </c:numRef>
          </c:val>
        </c:ser>
        <c:ser>
          <c:idx val="28"/>
          <c:order val="28"/>
          <c:tx>
            <c:strRef>
              <c:f>target!$BH$236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target!$BH$237:$BH$312</c:f>
              <c:numCache>
                <c:formatCode>General</c:formatCode>
                <c:ptCount val="76"/>
                <c:pt idx="0">
                  <c:v>46.749188438905321</c:v>
                </c:pt>
                <c:pt idx="1">
                  <c:v>46.668282352040556</c:v>
                </c:pt>
                <c:pt idx="2">
                  <c:v>46.58496068212937</c:v>
                </c:pt>
                <c:pt idx="3">
                  <c:v>46.499190202707638</c:v>
                </c:pt>
                <c:pt idx="4">
                  <c:v>46.410936996789765</c:v>
                </c:pt>
                <c:pt idx="5">
                  <c:v>46.32016642124605</c:v>
                </c:pt>
                <c:pt idx="6">
                  <c:v>46.226843068666284</c:v>
                </c:pt>
                <c:pt idx="7">
                  <c:v>46.130930726509369</c:v>
                </c:pt>
                <c:pt idx="8">
                  <c:v>46.032392333321916</c:v>
                </c:pt>
                <c:pt idx="9">
                  <c:v>45.931189931787102</c:v>
                </c:pt>
                <c:pt idx="10">
                  <c:v>45.827284618343455</c:v>
                </c:pt>
                <c:pt idx="11">
                  <c:v>45.720636489087383</c:v>
                </c:pt>
                <c:pt idx="12">
                  <c:v>45.611204581646312</c:v>
                </c:pt>
                <c:pt idx="13">
                  <c:v>45.498946812677147</c:v>
                </c:pt>
                <c:pt idx="14">
                  <c:v>45.383819910611173</c:v>
                </c:pt>
                <c:pt idx="15">
                  <c:v>45.265779343227116</c:v>
                </c:pt>
                <c:pt idx="16">
                  <c:v>45.144779239590818</c:v>
                </c:pt>
                <c:pt idx="17">
                  <c:v>45.020772305851757</c:v>
                </c:pt>
                <c:pt idx="18">
                  <c:v>44.893709734331424</c:v>
                </c:pt>
                <c:pt idx="19">
                  <c:v>44.76354110527771</c:v>
                </c:pt>
                <c:pt idx="20">
                  <c:v>44.630214280589584</c:v>
                </c:pt>
                <c:pt idx="21">
                  <c:v>44.493675288738736</c:v>
                </c:pt>
                <c:pt idx="22">
                  <c:v>44.353868200025566</c:v>
                </c:pt>
                <c:pt idx="23">
                  <c:v>44.210734991206998</c:v>
                </c:pt>
                <c:pt idx="24">
                  <c:v>44.064215398419044</c:v>
                </c:pt>
                <c:pt idx="25">
                  <c:v>43.91424675718708</c:v>
                </c:pt>
                <c:pt idx="26">
                  <c:v>43.760763828168578</c:v>
                </c:pt>
                <c:pt idx="27">
                  <c:v>43.603698607102501</c:v>
                </c:pt>
                <c:pt idx="28">
                  <c:v>43.442980117245746</c:v>
                </c:pt>
                <c:pt idx="29">
                  <c:v>43.278534182351692</c:v>
                </c:pt>
                <c:pt idx="30">
                  <c:v>43.110283177988805</c:v>
                </c:pt>
                <c:pt idx="31">
                  <c:v>42.938145758698013</c:v>
                </c:pt>
                <c:pt idx="32">
                  <c:v>42.76203655814183</c:v>
                </c:pt>
                <c:pt idx="33">
                  <c:v>42.58186585899567</c:v>
                </c:pt>
                <c:pt idx="34">
                  <c:v>42.397539228863167</c:v>
                </c:pt>
                <c:pt idx="35">
                  <c:v>42.208957117948501</c:v>
                </c:pt>
                <c:pt idx="36">
                  <c:v>42.016014413575071</c:v>
                </c:pt>
                <c:pt idx="37">
                  <c:v>41.818599945881893</c:v>
                </c:pt>
                <c:pt idx="38">
                  <c:v>41.616595938133997</c:v>
                </c:pt>
                <c:pt idx="39">
                  <c:v>41.40987739402037</c:v>
                </c:pt>
                <c:pt idx="40">
                  <c:v>41.198311413049382</c:v>
                </c:pt>
                <c:pt idx="41">
                  <c:v>40.981756423639467</c:v>
                </c:pt>
                <c:pt idx="42">
                  <c:v>40.760061321688603</c:v>
                </c:pt>
                <c:pt idx="43">
                  <c:v>40.533064500218707</c:v>
                </c:pt>
                <c:pt idx="44">
                  <c:v>40.300592753039894</c:v>
                </c:pt>
                <c:pt idx="45">
                  <c:v>40.062460032153076</c:v>
                </c:pt>
                <c:pt idx="46">
                  <c:v>39.81846603466122</c:v>
                </c:pt>
                <c:pt idx="47">
                  <c:v>39.568394590100588</c:v>
                </c:pt>
                <c:pt idx="48">
                  <c:v>39.312011813092077</c:v>
                </c:pt>
                <c:pt idx="49">
                  <c:v>39.049063978727219</c:v>
                </c:pt>
                <c:pt idx="50">
                  <c:v>38.779275068724765</c:v>
                </c:pt>
                <c:pt idx="51">
                  <c:v>38.502343924560584</c:v>
                </c:pt>
                <c:pt idx="52">
                  <c:v>38.217940928736382</c:v>
                </c:pt>
                <c:pt idx="53">
                  <c:v>37.925704116095226</c:v>
                </c:pt>
                <c:pt idx="54">
                  <c:v>37.625234592224594</c:v>
                </c:pt>
                <c:pt idx="55">
                  <c:v>37.316091103595731</c:v>
                </c:pt>
                <c:pt idx="56">
                  <c:v>36.997783561488852</c:v>
                </c:pt>
                <c:pt idx="57">
                  <c:v>36.669765265166205</c:v>
                </c:pt>
                <c:pt idx="58">
                  <c:v>36.331423493753832</c:v>
                </c:pt>
                <c:pt idx="59">
                  <c:v>35.982068033008048</c:v>
                </c:pt>
                <c:pt idx="60">
                  <c:v>35.620917060970854</c:v>
                </c:pt>
                <c:pt idx="61">
                  <c:v>35.247079618070352</c:v>
                </c:pt>
                <c:pt idx="62">
                  <c:v>34.859533605977596</c:v>
                </c:pt>
                <c:pt idx="63">
                  <c:v>34.457097854236039</c:v>
                </c:pt>
                <c:pt idx="64">
                  <c:v>34.038396198780099</c:v>
                </c:pt>
                <c:pt idx="65">
                  <c:v>33.601810625288664</c:v>
                </c:pt>
                <c:pt idx="66">
                  <c:v>33.145419164700364</c:v>
                </c:pt>
                <c:pt idx="67">
                  <c:v>32.666912081651724</c:v>
                </c:pt>
                <c:pt idx="68">
                  <c:v>32.163476424167257</c:v>
                </c:pt>
                <c:pt idx="69">
                  <c:v>31.631633198871775</c:v>
                </c:pt>
                <c:pt idx="70">
                  <c:v>31.067001362707249</c:v>
                </c:pt>
                <c:pt idx="71">
                  <c:v>30.463944557068917</c:v>
                </c:pt>
                <c:pt idx="72">
                  <c:v>29.815021637119898</c:v>
                </c:pt>
                <c:pt idx="73">
                  <c:v>29.11009121447054</c:v>
                </c:pt>
                <c:pt idx="74">
                  <c:v>28.334765223706164</c:v>
                </c:pt>
                <c:pt idx="75">
                  <c:v>27.467532434523847</c:v>
                </c:pt>
              </c:numCache>
            </c:numRef>
          </c:val>
        </c:ser>
        <c:ser>
          <c:idx val="29"/>
          <c:order val="29"/>
          <c:tx>
            <c:strRef>
              <c:f>target!$BI$236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target!$BI$237:$BI$312</c:f>
              <c:numCache>
                <c:formatCode>General</c:formatCode>
                <c:ptCount val="76"/>
                <c:pt idx="0">
                  <c:v>46.282759144539668</c:v>
                </c:pt>
                <c:pt idx="1">
                  <c:v>46.198748608592858</c:v>
                </c:pt>
                <c:pt idx="2">
                  <c:v>46.112423607131944</c:v>
                </c:pt>
                <c:pt idx="3">
                  <c:v>46.023752800957652</c:v>
                </c:pt>
                <c:pt idx="4">
                  <c:v>45.932704164819455</c:v>
                </c:pt>
                <c:pt idx="5">
                  <c:v>45.839244951612699</c:v>
                </c:pt>
                <c:pt idx="6">
                  <c:v>45.743341654089555</c:v>
                </c:pt>
                <c:pt idx="7">
                  <c:v>45.644959963887146</c:v>
                </c:pt>
                <c:pt idx="8">
                  <c:v>45.544064727658842</c:v>
                </c:pt>
                <c:pt idx="9">
                  <c:v>45.440619900074317</c:v>
                </c:pt>
                <c:pt idx="10">
                  <c:v>45.33458849343193</c:v>
                </c:pt>
                <c:pt idx="11">
                  <c:v>45.225932523602076</c:v>
                </c:pt>
                <c:pt idx="12">
                  <c:v>45.114612951993109</c:v>
                </c:pt>
                <c:pt idx="13">
                  <c:v>45.000589623200362</c:v>
                </c:pt>
                <c:pt idx="14">
                  <c:v>44.88382119796502</c:v>
                </c:pt>
                <c:pt idx="15">
                  <c:v>44.764265081031368</c:v>
                </c:pt>
                <c:pt idx="16">
                  <c:v>44.641877343448037</c:v>
                </c:pt>
                <c:pt idx="17">
                  <c:v>44.516612638811459</c:v>
                </c:pt>
                <c:pt idx="18">
                  <c:v>44.38842411289513</c:v>
                </c:pt>
                <c:pt idx="19">
                  <c:v>44.257263306048678</c:v>
                </c:pt>
                <c:pt idx="20">
                  <c:v>44.123080047681647</c:v>
                </c:pt>
                <c:pt idx="21">
                  <c:v>43.985822342070357</c:v>
                </c:pt>
                <c:pt idx="22">
                  <c:v>43.845436244638563</c:v>
                </c:pt>
                <c:pt idx="23">
                  <c:v>43.701865727763696</c:v>
                </c:pt>
                <c:pt idx="24">
                  <c:v>43.555052535048176</c:v>
                </c:pt>
                <c:pt idx="25">
                  <c:v>43.4049360228666</c:v>
                </c:pt>
                <c:pt idx="26">
                  <c:v>43.251452987853995</c:v>
                </c:pt>
                <c:pt idx="27">
                  <c:v>43.094537478832009</c:v>
                </c:pt>
                <c:pt idx="28">
                  <c:v>42.934120591479086</c:v>
                </c:pt>
                <c:pt idx="29">
                  <c:v>42.770130243828184</c:v>
                </c:pt>
                <c:pt idx="30">
                  <c:v>42.602490930422974</c:v>
                </c:pt>
                <c:pt idx="31">
                  <c:v>42.431123452667393</c:v>
                </c:pt>
                <c:pt idx="32">
                  <c:v>42.25594462256376</c:v>
                </c:pt>
                <c:pt idx="33">
                  <c:v>42.076866936637202</c:v>
                </c:pt>
                <c:pt idx="34">
                  <c:v>41.893798216382258</c:v>
                </c:pt>
                <c:pt idx="35">
                  <c:v>41.706641211027033</c:v>
                </c:pt>
                <c:pt idx="36">
                  <c:v>41.51529315777487</c:v>
                </c:pt>
                <c:pt idx="37">
                  <c:v>41.319645293937526</c:v>
                </c:pt>
                <c:pt idx="38">
                  <c:v>41.119582314490039</c:v>
                </c:pt>
                <c:pt idx="39">
                  <c:v>40.914981767531216</c:v>
                </c:pt>
                <c:pt idx="40">
                  <c:v>40.705713378886593</c:v>
                </c:pt>
                <c:pt idx="41">
                  <c:v>40.491638295600957</c:v>
                </c:pt>
                <c:pt idx="42">
                  <c:v>40.272608236278174</c:v>
                </c:pt>
                <c:pt idx="43">
                  <c:v>40.048464534069716</c:v>
                </c:pt>
                <c:pt idx="44">
                  <c:v>39.819037055498974</c:v>
                </c:pt>
                <c:pt idx="45">
                  <c:v>39.584142975127655</c:v>
                </c:pt>
                <c:pt idx="46">
                  <c:v>39.343585382176911</c:v>
                </c:pt>
                <c:pt idx="47">
                  <c:v>39.097151690425079</c:v>
                </c:pt>
                <c:pt idx="48">
                  <c:v>38.84461181677618</c:v>
                </c:pt>
                <c:pt idx="49">
                  <c:v>38.585716086511191</c:v>
                </c:pt>
                <c:pt idx="50">
                  <c:v>38.320192813985962</c:v>
                </c:pt>
                <c:pt idx="51">
                  <c:v>38.047745495869314</c:v>
                </c:pt>
                <c:pt idx="52">
                  <c:v>37.768049539184638</c:v>
                </c:pt>
                <c:pt idx="53">
                  <c:v>37.480748427425411</c:v>
                </c:pt>
                <c:pt idx="54">
                  <c:v>37.185449203488204</c:v>
                </c:pt>
                <c:pt idx="55">
                  <c:v>36.881717116216571</c:v>
                </c:pt>
                <c:pt idx="56">
                  <c:v>36.569069235330169</c:v>
                </c:pt>
                <c:pt idx="57">
                  <c:v>36.246966783693004</c:v>
                </c:pt>
                <c:pt idx="58">
                  <c:v>35.914805860900657</c:v>
                </c:pt>
                <c:pt idx="59">
                  <c:v>35.571906130273405</c:v>
                </c:pt>
                <c:pt idx="60">
                  <c:v>35.217496901076863</c:v>
                </c:pt>
                <c:pt idx="61">
                  <c:v>34.850699841997091</c:v>
                </c:pt>
                <c:pt idx="62">
                  <c:v>34.470507284395438</c:v>
                </c:pt>
                <c:pt idx="63">
                  <c:v>34.07575467394463</c:v>
                </c:pt>
                <c:pt idx="64">
                  <c:v>33.665085142195998</c:v>
                </c:pt>
                <c:pt idx="65">
                  <c:v>33.236903290156718</c:v>
                </c:pt>
                <c:pt idx="66">
                  <c:v>32.789313928172383</c:v>
                </c:pt>
                <c:pt idx="67">
                  <c:v>32.320039397726752</c:v>
                </c:pt>
                <c:pt idx="68">
                  <c:v>31.826305673177114</c:v>
                </c:pt>
                <c:pt idx="69">
                  <c:v>31.304681711861193</c:v>
                </c:pt>
                <c:pt idx="70">
                  <c:v>30.750846576103108</c:v>
                </c:pt>
                <c:pt idx="71">
                  <c:v>30.159240816645493</c:v>
                </c:pt>
                <c:pt idx="72">
                  <c:v>29.52252417150067</c:v>
                </c:pt>
                <c:pt idx="73">
                  <c:v>28.830691680646503</c:v>
                </c:pt>
                <c:pt idx="74">
                  <c:v>28.069547020557348</c:v>
                </c:pt>
                <c:pt idx="75">
                  <c:v>27.217862328696619</c:v>
                </c:pt>
              </c:numCache>
            </c:numRef>
          </c:val>
        </c:ser>
        <c:ser>
          <c:idx val="30"/>
          <c:order val="30"/>
          <c:tx>
            <c:strRef>
              <c:f>target!$BJ$236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target!$BJ$237:$BJ$312</c:f>
              <c:numCache>
                <c:formatCode>General</c:formatCode>
                <c:ptCount val="76"/>
                <c:pt idx="0">
                  <c:v>45.802384178478434</c:v>
                </c:pt>
                <c:pt idx="1">
                  <c:v>45.715906461841648</c:v>
                </c:pt>
                <c:pt idx="2">
                  <c:v>45.627210505047323</c:v>
                </c:pt>
                <c:pt idx="3">
                  <c:v>45.536266605843295</c:v>
                </c:pt>
                <c:pt idx="4">
                  <c:v>45.443044379589736</c:v>
                </c:pt>
                <c:pt idx="5">
                  <c:v>45.347512723407206</c:v>
                </c:pt>
                <c:pt idx="6">
                  <c:v>45.249639777868801</c:v>
                </c:pt>
                <c:pt idx="7">
                  <c:v>45.149392886042897</c:v>
                </c:pt>
                <c:pt idx="8">
                  <c:v>45.046738549675993</c:v>
                </c:pt>
                <c:pt idx="9">
                  <c:v>44.941642382284819</c:v>
                </c:pt>
                <c:pt idx="10">
                  <c:v>44.834069058905449</c:v>
                </c:pt>
                <c:pt idx="11">
                  <c:v>44.723982262222492</c:v>
                </c:pt>
                <c:pt idx="12">
                  <c:v>44.611344624774773</c:v>
                </c:pt>
                <c:pt idx="13">
                  <c:v>44.496117666903295</c:v>
                </c:pt>
                <c:pt idx="14">
                  <c:v>44.378261730074193</c:v>
                </c:pt>
                <c:pt idx="15">
                  <c:v>44.257735905171351</c:v>
                </c:pt>
                <c:pt idx="16">
                  <c:v>44.134497955311538</c:v>
                </c:pt>
                <c:pt idx="17">
                  <c:v>44.008504232687706</c:v>
                </c:pt>
                <c:pt idx="18">
                  <c:v>43.87970958889283</c:v>
                </c:pt>
                <c:pt idx="19">
                  <c:v>43.74806727811751</c:v>
                </c:pt>
                <c:pt idx="20">
                  <c:v>43.613528852546516</c:v>
                </c:pt>
                <c:pt idx="21">
                  <c:v>43.476044049204404</c:v>
                </c:pt>
                <c:pt idx="22">
                  <c:v>43.335560667413411</c:v>
                </c:pt>
                <c:pt idx="23">
                  <c:v>43.19202443592981</c:v>
                </c:pt>
                <c:pt idx="24">
                  <c:v>43.045378868713904</c:v>
                </c:pt>
                <c:pt idx="25">
                  <c:v>42.895565108162209</c:v>
                </c:pt>
                <c:pt idx="26">
                  <c:v>42.742521754486788</c:v>
                </c:pt>
                <c:pt idx="27">
                  <c:v>42.586184679760819</c:v>
                </c:pt>
                <c:pt idx="28">
                  <c:v>42.426486824961287</c:v>
                </c:pt>
                <c:pt idx="29">
                  <c:v>42.263357978120617</c:v>
                </c:pt>
                <c:pt idx="30">
                  <c:v>42.096724531449851</c:v>
                </c:pt>
                <c:pt idx="31">
                  <c:v>41.926509215004252</c:v>
                </c:pt>
                <c:pt idx="32">
                  <c:v>41.752630804127314</c:v>
                </c:pt>
                <c:pt idx="33">
                  <c:v>41.575003797517454</c:v>
                </c:pt>
                <c:pt idx="34">
                  <c:v>41.393538062306291</c:v>
                </c:pt>
                <c:pt idx="35">
                  <c:v>41.208138442004561</c:v>
                </c:pt>
                <c:pt idx="36">
                  <c:v>41.018704322545432</c:v>
                </c:pt>
                <c:pt idx="37">
                  <c:v>40.825129150919373</c:v>
                </c:pt>
                <c:pt idx="38">
                  <c:v>40.627299900023708</c:v>
                </c:pt>
                <c:pt idx="39">
                  <c:v>40.425096472318018</c:v>
                </c:pt>
                <c:pt idx="40">
                  <c:v>40.218391033647578</c:v>
                </c:pt>
                <c:pt idx="41">
                  <c:v>40.007047267127781</c:v>
                </c:pt>
                <c:pt idx="42">
                  <c:v>39.790919535218244</c:v>
                </c:pt>
                <c:pt idx="43">
                  <c:v>39.569851935989504</c:v>
                </c:pt>
                <c:pt idx="44">
                  <c:v>39.343677237006908</c:v>
                </c:pt>
                <c:pt idx="45">
                  <c:v>39.112215667120154</c:v>
                </c:pt>
                <c:pt idx="46">
                  <c:v>38.875273542607374</c:v>
                </c:pt>
                <c:pt idx="47">
                  <c:v>38.632641699398299</c:v>
                </c:pt>
                <c:pt idx="48">
                  <c:v>38.384093697255359</c:v>
                </c:pt>
                <c:pt idx="49">
                  <c:v>38.129383754511487</c:v>
                </c:pt>
                <c:pt idx="50">
                  <c:v>37.868244362842447</c:v>
                </c:pt>
                <c:pt idx="51">
                  <c:v>37.60038352004181</c:v>
                </c:pt>
                <c:pt idx="52">
                  <c:v>37.325481504139361</c:v>
                </c:pt>
                <c:pt idx="53">
                  <c:v>37.0431870934706</c:v>
                </c:pt>
                <c:pt idx="54">
                  <c:v>36.753113113112242</c:v>
                </c:pt>
                <c:pt idx="55">
                  <c:v>36.454831156582479</c:v>
                </c:pt>
                <c:pt idx="56">
                  <c:v>36.1478652902546</c:v>
                </c:pt>
                <c:pt idx="57">
                  <c:v>35.831684492865797</c:v>
                </c:pt>
                <c:pt idx="58">
                  <c:v>35.505693508537149</c:v>
                </c:pt>
                <c:pt idx="59">
                  <c:v>35.169221691193485</c:v>
                </c:pt>
                <c:pt idx="60">
                  <c:v>34.821509279879606</c:v>
                </c:pt>
                <c:pt idx="61">
                  <c:v>34.461690351278534</c:v>
                </c:pt>
                <c:pt idx="62">
                  <c:v>34.088771421911098</c:v>
                </c:pt>
                <c:pt idx="63">
                  <c:v>33.701604277846407</c:v>
                </c:pt>
                <c:pt idx="64">
                  <c:v>33.298851030406666</c:v>
                </c:pt>
                <c:pt idx="65">
                  <c:v>32.878938528366959</c:v>
                </c:pt>
                <c:pt idx="66">
                  <c:v>32.439997926880821</c:v>
                </c:pt>
                <c:pt idx="67">
                  <c:v>31.979783122059949</c:v>
                </c:pt>
                <c:pt idx="68">
                  <c:v>31.495558376578675</c:v>
                </c:pt>
                <c:pt idx="69">
                  <c:v>30.983939805237814</c:v>
                </c:pt>
                <c:pt idx="70">
                  <c:v>30.440665570613703</c:v>
                </c:pt>
                <c:pt idx="71">
                  <c:v>29.860251831899777</c:v>
                </c:pt>
                <c:pt idx="72">
                  <c:v>29.235457484441451</c:v>
                </c:pt>
                <c:pt idx="73">
                  <c:v>28.556411639514447</c:v>
                </c:pt>
                <c:pt idx="74">
                  <c:v>27.809106375585444</c:v>
                </c:pt>
                <c:pt idx="75">
                  <c:v>26.972592234974023</c:v>
                </c:pt>
              </c:numCache>
            </c:numRef>
          </c:val>
        </c:ser>
        <c:ser>
          <c:idx val="31"/>
          <c:order val="31"/>
          <c:tx>
            <c:strRef>
              <c:f>target!$BK$236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target!$BK$237:$BK$312</c:f>
              <c:numCache>
                <c:formatCode>General</c:formatCode>
                <c:ptCount val="76"/>
                <c:pt idx="0">
                  <c:v>45.311984912331546</c:v>
                </c:pt>
                <c:pt idx="1">
                  <c:v>45.22359096068655</c:v>
                </c:pt>
                <c:pt idx="2">
                  <c:v>45.133070002731124</c:v>
                </c:pt>
                <c:pt idx="3">
                  <c:v>45.040393763184028</c:v>
                </c:pt>
                <c:pt idx="4">
                  <c:v>44.945533287719407</c:v>
                </c:pt>
                <c:pt idx="5">
                  <c:v>44.848458907171668</c:v>
                </c:pt>
                <c:pt idx="6">
                  <c:v>44.749140199316386</c:v>
                </c:pt>
                <c:pt idx="7">
                  <c:v>44.64754594803658</c:v>
                </c:pt>
                <c:pt idx="8">
                  <c:v>44.543644099667624</c:v>
                </c:pt>
                <c:pt idx="9">
                  <c:v>44.43740171629311</c:v>
                </c:pt>
                <c:pt idx="10">
                  <c:v>44.328784925743719</c:v>
                </c:pt>
                <c:pt idx="11">
                  <c:v>44.217758868026081</c:v>
                </c:pt>
                <c:pt idx="12">
                  <c:v>44.104287637883182</c:v>
                </c:pt>
                <c:pt idx="13">
                  <c:v>43.988334223156798</c:v>
                </c:pt>
                <c:pt idx="14">
                  <c:v>43.869860438590642</c:v>
                </c:pt>
                <c:pt idx="15">
                  <c:v>43.748826854674931</c:v>
                </c:pt>
                <c:pt idx="16">
                  <c:v>43.625192721092027</c:v>
                </c:pt>
                <c:pt idx="17">
                  <c:v>43.498915884276293</c:v>
                </c:pt>
                <c:pt idx="18">
                  <c:v>43.369952698548829</c:v>
                </c:pt>
                <c:pt idx="19">
                  <c:v>43.238257930229473</c:v>
                </c:pt>
                <c:pt idx="20">
                  <c:v>43.103784654061172</c:v>
                </c:pt>
                <c:pt idx="21">
                  <c:v>42.966484141208277</c:v>
                </c:pt>
                <c:pt idx="22">
                  <c:v>42.826305738004294</c:v>
                </c:pt>
                <c:pt idx="23">
                  <c:v>42.683196734529048</c:v>
                </c:pt>
                <c:pt idx="24">
                  <c:v>42.537102221986075</c:v>
                </c:pt>
                <c:pt idx="25">
                  <c:v>42.387964937725876</c:v>
                </c:pt>
                <c:pt idx="26">
                  <c:v>42.235725096619355</c:v>
                </c:pt>
                <c:pt idx="27">
                  <c:v>42.080320207322352</c:v>
                </c:pt>
                <c:pt idx="28">
                  <c:v>41.921684871786248</c:v>
                </c:pt>
                <c:pt idx="29">
                  <c:v>41.759750566154423</c:v>
                </c:pt>
                <c:pt idx="30">
                  <c:v>41.59444540093763</c:v>
                </c:pt>
                <c:pt idx="31">
                  <c:v>41.425693858075007</c:v>
                </c:pt>
                <c:pt idx="32">
                  <c:v>41.253416502156199</c:v>
                </c:pt>
                <c:pt idx="33">
                  <c:v>41.07752966269458</c:v>
                </c:pt>
                <c:pt idx="34">
                  <c:v>40.89794508389253</c:v>
                </c:pt>
                <c:pt idx="35">
                  <c:v>40.714569537814043</c:v>
                </c:pt>
                <c:pt idx="36">
                  <c:v>40.527304396263084</c:v>
                </c:pt>
                <c:pt idx="37">
                  <c:v>40.336045155940312</c:v>
                </c:pt>
                <c:pt idx="38">
                  <c:v>40.140680910592344</c:v>
                </c:pt>
                <c:pt idx="39">
                  <c:v>39.941093762850144</c:v>
                </c:pt>
                <c:pt idx="40">
                  <c:v>39.737158167241326</c:v>
                </c:pt>
                <c:pt idx="41">
                  <c:v>39.528740194412599</c:v>
                </c:pt>
                <c:pt idx="42">
                  <c:v>39.31569670485888</c:v>
                </c:pt>
                <c:pt idx="43">
                  <c:v>39.097874418359218</c:v>
                </c:pt>
                <c:pt idx="44">
                  <c:v>38.875108862777736</c:v>
                </c:pt>
                <c:pt idx="45">
                  <c:v>38.647223182794477</c:v>
                </c:pt>
                <c:pt idx="46">
                  <c:v>38.414026785345392</c:v>
                </c:pt>
                <c:pt idx="47">
                  <c:v>38.17531379389073</c:v>
                </c:pt>
                <c:pt idx="48">
                  <c:v>37.930861277866704</c:v>
                </c:pt>
                <c:pt idx="49">
                  <c:v>37.680427216494998</c:v>
                </c:pt>
                <c:pt idx="50">
                  <c:v>37.423748147128606</c:v>
                </c:pt>
                <c:pt idx="51">
                  <c:v>37.160536436960399</c:v>
                </c:pt>
                <c:pt idx="52">
                  <c:v>36.890477102493158</c:v>
                </c:pt>
                <c:pt idx="53">
                  <c:v>36.613224082690827</c:v>
                </c:pt>
                <c:pt idx="54">
                  <c:v>36.328395847866744</c:v>
                </c:pt>
                <c:pt idx="55">
                  <c:v>36.035570195273969</c:v>
                </c:pt>
                <c:pt idx="56">
                  <c:v>35.734278041471796</c:v>
                </c:pt>
                <c:pt idx="57">
                  <c:v>35.423995967214466</c:v>
                </c:pt>
                <c:pt idx="58">
                  <c:v>35.104137197633513</c:v>
                </c:pt>
                <c:pt idx="59">
                  <c:v>34.774040601297443</c:v>
                </c:pt>
                <c:pt idx="60">
                  <c:v>34.432957155179714</c:v>
                </c:pt>
                <c:pt idx="61">
                  <c:v>34.080033131931224</c:v>
                </c:pt>
                <c:pt idx="62">
                  <c:v>33.714288995636352</c:v>
                </c:pt>
                <c:pt idx="63">
                  <c:v>33.334592602759443</c:v>
                </c:pt>
                <c:pt idx="64">
                  <c:v>32.939624733209243</c:v>
                </c:pt>
                <c:pt idx="65">
                  <c:v>32.527834119746458</c:v>
                </c:pt>
                <c:pt idx="66">
                  <c:v>32.097377830889357</c:v>
                </c:pt>
                <c:pt idx="67">
                  <c:v>31.646040798058944</c:v>
                </c:pt>
                <c:pt idx="68">
                  <c:v>31.171124937397433</c:v>
                </c:pt>
                <c:pt idx="69">
                  <c:v>30.669292732103113</c:v>
                </c:pt>
                <c:pt idx="70">
                  <c:v>30.136340446182039</c:v>
                </c:pt>
                <c:pt idx="71">
                  <c:v>29.566858556482057</c:v>
                </c:pt>
                <c:pt idx="72">
                  <c:v>28.95370340666409</c:v>
                </c:pt>
                <c:pt idx="73">
                  <c:v>28.287135849366319</c:v>
                </c:pt>
                <c:pt idx="74">
                  <c:v>27.553333070183623</c:v>
                </c:pt>
                <c:pt idx="75">
                  <c:v>26.731619129639853</c:v>
                </c:pt>
              </c:numCache>
            </c:numRef>
          </c:val>
        </c:ser>
        <c:ser>
          <c:idx val="32"/>
          <c:order val="32"/>
          <c:tx>
            <c:strRef>
              <c:f>target!$BL$236</c:f>
              <c:strCache>
                <c:ptCount val="1"/>
                <c:pt idx="0">
                  <c:v>33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target!$BL$237:$BL$312</c:f>
              <c:numCache>
                <c:formatCode>General</c:formatCode>
                <c:ptCount val="76"/>
                <c:pt idx="0">
                  <c:v>44.814822860863558</c:v>
                </c:pt>
                <c:pt idx="1">
                  <c:v>44.724988269105133</c:v>
                </c:pt>
                <c:pt idx="2">
                  <c:v>44.633112946768854</c:v>
                </c:pt>
                <c:pt idx="3">
                  <c:v>44.539169869303336</c:v>
                </c:pt>
                <c:pt idx="4">
                  <c:v>44.443131336448161</c:v>
                </c:pt>
                <c:pt idx="5">
                  <c:v>44.344968936580088</c:v>
                </c:pt>
                <c:pt idx="6">
                  <c:v>44.244653508668513</c:v>
                </c:pt>
                <c:pt idx="7">
                  <c:v>44.142155101651952</c:v>
                </c:pt>
                <c:pt idx="8">
                  <c:v>44.037442931032167</c:v>
                </c:pt>
                <c:pt idx="9">
                  <c:v>43.930485332461799</c:v>
                </c:pt>
                <c:pt idx="10">
                  <c:v>43.821249712081396</c:v>
                </c:pt>
                <c:pt idx="11">
                  <c:v>43.709702493336877</c:v>
                </c:pt>
                <c:pt idx="12">
                  <c:v>43.595809059983601</c:v>
                </c:pt>
                <c:pt idx="13">
                  <c:v>43.4795336949527</c:v>
                </c:pt>
                <c:pt idx="14">
                  <c:v>43.360839514723487</c:v>
                </c:pt>
                <c:pt idx="15">
                  <c:v>43.239688398808902</c:v>
                </c:pt>
                <c:pt idx="16">
                  <c:v>43.116040913920322</c:v>
                </c:pt>
                <c:pt idx="17">
                  <c:v>42.989856232331938</c:v>
                </c:pt>
                <c:pt idx="18">
                  <c:v>42.861092043913636</c:v>
                </c:pt>
                <c:pt idx="19">
                  <c:v>42.729704461243465</c:v>
                </c:pt>
                <c:pt idx="20">
                  <c:v>42.595647917144888</c:v>
                </c:pt>
                <c:pt idx="21">
                  <c:v>42.458875053921012</c:v>
                </c:pt>
                <c:pt idx="22">
                  <c:v>42.319336603473744</c:v>
                </c:pt>
                <c:pt idx="23">
                  <c:v>42.176981257401224</c:v>
                </c:pt>
                <c:pt idx="24">
                  <c:v>42.031755526059349</c:v>
                </c:pt>
                <c:pt idx="25">
                  <c:v>41.883603585450118</c:v>
                </c:pt>
                <c:pt idx="26">
                  <c:v>41.732467110659883</c:v>
                </c:pt>
                <c:pt idx="27">
                  <c:v>41.578285094409573</c:v>
                </c:pt>
                <c:pt idx="28">
                  <c:v>41.420993649095877</c:v>
                </c:pt>
                <c:pt idx="29">
                  <c:v>41.260525790489979</c:v>
                </c:pt>
                <c:pt idx="30">
                  <c:v>41.096811201017452</c:v>
                </c:pt>
                <c:pt idx="31">
                  <c:v>40.929775970260359</c:v>
                </c:pt>
                <c:pt idx="32">
                  <c:v>40.759342309996235</c:v>
                </c:pt>
                <c:pt idx="33">
                  <c:v>40.585428240708765</c:v>
                </c:pt>
                <c:pt idx="34">
                  <c:v>40.407947246061582</c:v>
                </c:pt>
                <c:pt idx="35">
                  <c:v>40.226807891309356</c:v>
                </c:pt>
                <c:pt idx="36">
                  <c:v>40.041913401011044</c:v>
                </c:pt>
                <c:pt idx="37">
                  <c:v>39.853161190695552</c:v>
                </c:pt>
                <c:pt idx="38">
                  <c:v>39.660442346282842</c:v>
                </c:pt>
                <c:pt idx="39">
                  <c:v>39.463641044060672</c:v>
                </c:pt>
                <c:pt idx="40">
                  <c:v>39.262633902822053</c:v>
                </c:pt>
                <c:pt idx="41">
                  <c:v>39.057289258339949</c:v>
                </c:pt>
                <c:pt idx="42">
                  <c:v>38.847466348640765</c:v>
                </c:pt>
                <c:pt idx="43">
                  <c:v>38.633014396470124</c:v>
                </c:pt>
                <c:pt idx="44">
                  <c:v>38.413771572838243</c:v>
                </c:pt>
                <c:pt idx="45">
                  <c:v>38.189563822481453</c:v>
                </c:pt>
                <c:pt idx="46">
                  <c:v>37.960203528342667</c:v>
                </c:pt>
                <c:pt idx="47">
                  <c:v>37.725487987578134</c:v>
                </c:pt>
                <c:pt idx="48">
                  <c:v>37.485197665912132</c:v>
                </c:pt>
                <c:pt idx="49">
                  <c:v>37.239094190079186</c:v>
                </c:pt>
                <c:pt idx="50">
                  <c:v>36.98691802922044</c:v>
                </c:pt>
                <c:pt idx="51">
                  <c:v>36.728385804902679</c:v>
                </c:pt>
                <c:pt idx="52">
                  <c:v>36.463187155197041</c:v>
                </c:pt>
                <c:pt idx="53">
                  <c:v>36.190981060025543</c:v>
                </c:pt>
                <c:pt idx="54">
                  <c:v>35.911391511441359</c:v>
                </c:pt>
                <c:pt idx="55">
                  <c:v>35.62400238183659</c:v>
                </c:pt>
                <c:pt idx="56">
                  <c:v>35.328351302728471</c:v>
                </c:pt>
                <c:pt idx="57">
                  <c:v>35.023922313173152</c:v>
                </c:pt>
                <c:pt idx="58">
                  <c:v>34.710136964853213</c:v>
                </c:pt>
                <c:pt idx="59">
                  <c:v>34.386343473014058</c:v>
                </c:pt>
                <c:pt idx="60">
                  <c:v>34.051803367676349</c:v>
                </c:pt>
                <c:pt idx="61">
                  <c:v>33.705674911427479</c:v>
                </c:pt>
                <c:pt idx="62">
                  <c:v>33.346992283420832</c:v>
                </c:pt>
                <c:pt idx="63">
                  <c:v>32.974639144824003</c:v>
                </c:pt>
                <c:pt idx="64">
                  <c:v>32.587314636607836</c:v>
                </c:pt>
                <c:pt idx="65">
                  <c:v>32.183489014943213</c:v>
                </c:pt>
                <c:pt idx="66">
                  <c:v>31.761344833293197</c:v>
                </c:pt>
                <c:pt idx="67">
                  <c:v>31.318697542284163</c:v>
                </c:pt>
                <c:pt idx="68">
                  <c:v>30.852886080610364</c:v>
                </c:pt>
                <c:pt idx="69">
                  <c:v>30.360618516208302</c:v>
                </c:pt>
                <c:pt idx="70">
                  <c:v>29.837748223674591</c:v>
                </c:pt>
                <c:pt idx="71">
                  <c:v>29.278938718934548</c:v>
                </c:pt>
                <c:pt idx="72">
                  <c:v>28.677142103982291</c:v>
                </c:pt>
                <c:pt idx="73">
                  <c:v>28.022748672916887</c:v>
                </c:pt>
                <c:pt idx="74">
                  <c:v>27.30211747178079</c:v>
                </c:pt>
                <c:pt idx="75">
                  <c:v>26.494841272076329</c:v>
                </c:pt>
              </c:numCache>
            </c:numRef>
          </c:val>
        </c:ser>
        <c:ser>
          <c:idx val="33"/>
          <c:order val="33"/>
          <c:tx>
            <c:strRef>
              <c:f>target!$BM$236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target!$BM$237:$BM$312</c:f>
              <c:numCache>
                <c:formatCode>General</c:formatCode>
                <c:ptCount val="76"/>
                <c:pt idx="0">
                  <c:v>44.313608125320151</c:v>
                </c:pt>
                <c:pt idx="1">
                  <c:v>44.222742839913288</c:v>
                </c:pt>
                <c:pt idx="2">
                  <c:v>44.129918264712174</c:v>
                </c:pt>
                <c:pt idx="3">
                  <c:v>44.035108477785201</c:v>
                </c:pt>
                <c:pt idx="4">
                  <c:v>43.938286885012388</c:v>
                </c:pt>
                <c:pt idx="5">
                  <c:v>43.839426184640622</c:v>
                </c:pt>
                <c:pt idx="6">
                  <c:v>43.738498329481281</c:v>
                </c:pt>
                <c:pt idx="7">
                  <c:v>43.635474486565215</c:v>
                </c:pt>
                <c:pt idx="8">
                  <c:v>43.530324994054517</c:v>
                </c:pt>
                <c:pt idx="9">
                  <c:v>43.423019315190686</c:v>
                </c:pt>
                <c:pt idx="10">
                  <c:v>43.313525989038375</c:v>
                </c:pt>
                <c:pt idx="11">
                  <c:v>43.201812577760286</c:v>
                </c:pt>
                <c:pt idx="12">
                  <c:v>43.087845610133414</c:v>
                </c:pt>
                <c:pt idx="13">
                  <c:v>42.971590520987384</c:v>
                </c:pt>
                <c:pt idx="14">
                  <c:v>42.853011586214002</c:v>
                </c:pt>
                <c:pt idx="15">
                  <c:v>42.732071852960821</c:v>
                </c:pt>
                <c:pt idx="16">
                  <c:v>42.608733064581429</c:v>
                </c:pt>
                <c:pt idx="17">
                  <c:v>42.482955579869987</c:v>
                </c:pt>
                <c:pt idx="18">
                  <c:v>42.354698286056532</c:v>
                </c:pt>
                <c:pt idx="19">
                  <c:v>42.223918504983025</c:v>
                </c:pt>
                <c:pt idx="20">
                  <c:v>42.090571891814875</c:v>
                </c:pt>
                <c:pt idx="21">
                  <c:v>41.954612325570864</c:v>
                </c:pt>
                <c:pt idx="22">
                  <c:v>41.815991790671184</c:v>
                </c:pt>
                <c:pt idx="23">
                  <c:v>41.674660248610294</c:v>
                </c:pt>
                <c:pt idx="24">
                  <c:v>41.530565498755102</c:v>
                </c:pt>
                <c:pt idx="25">
                  <c:v>41.38365302714778</c:v>
                </c:pt>
                <c:pt idx="26">
                  <c:v>41.233865842054549</c:v>
                </c:pt>
                <c:pt idx="27">
                  <c:v>41.081144294843725</c:v>
                </c:pt>
                <c:pt idx="28">
                  <c:v>40.925425884594915</c:v>
                </c:pt>
                <c:pt idx="29">
                  <c:v>40.766645044632654</c:v>
                </c:pt>
                <c:pt idx="30">
                  <c:v>40.604732908937706</c:v>
                </c:pt>
                <c:pt idx="31">
                  <c:v>40.439617056110983</c:v>
                </c:pt>
                <c:pt idx="32">
                  <c:v>40.271221228243093</c:v>
                </c:pt>
                <c:pt idx="33">
                  <c:v>40.09946502166801</c:v>
                </c:pt>
                <c:pt idx="34">
                  <c:v>39.924263546142427</c:v>
                </c:pt>
                <c:pt idx="35">
                  <c:v>39.745527048481733</c:v>
                </c:pt>
                <c:pt idx="36">
                  <c:v>39.563160496083832</c:v>
                </c:pt>
                <c:pt idx="37">
                  <c:v>39.3770631150661</c:v>
                </c:pt>
                <c:pt idx="38">
                  <c:v>39.187127876906438</c:v>
                </c:pt>
                <c:pt idx="39">
                  <c:v>38.993240926489911</c:v>
                </c:pt>
                <c:pt idx="40">
                  <c:v>38.795280943284084</c:v>
                </c:pt>
                <c:pt idx="41">
                  <c:v>38.593118425957506</c:v>
                </c:pt>
                <c:pt idx="42">
                  <c:v>38.386614889064312</c:v>
                </c:pt>
                <c:pt idx="43">
                  <c:v>38.175621958378741</c:v>
                </c:pt>
                <c:pt idx="44">
                  <c:v>37.959980348991358</c:v>
                </c:pt>
                <c:pt idx="45">
                  <c:v>37.739518707270186</c:v>
                </c:pt>
                <c:pt idx="46">
                  <c:v>37.514052294107159</c:v>
                </c:pt>
                <c:pt idx="47">
                  <c:v>37.2833814823382</c:v>
                </c:pt>
                <c:pt idx="48">
                  <c:v>37.047290035616349</c:v>
                </c:pt>
                <c:pt idx="49">
                  <c:v>36.805543129032678</c:v>
                </c:pt>
                <c:pt idx="50">
                  <c:v>36.557885063026397</c:v>
                </c:pt>
                <c:pt idx="51">
                  <c:v>36.304036611079709</c:v>
                </c:pt>
                <c:pt idx="52">
                  <c:v>36.043691927653413</c:v>
                </c:pt>
                <c:pt idx="53">
                  <c:v>35.776514924835936</c:v>
                </c:pt>
                <c:pt idx="54">
                  <c:v>35.502135002952464</c:v>
                </c:pt>
                <c:pt idx="55">
                  <c:v>35.220141990119117</c:v>
                </c:pt>
                <c:pt idx="56">
                  <c:v>34.930080105922755</c:v>
                </c:pt>
                <c:pt idx="57">
                  <c:v>34.631440711518053</c:v>
                </c:pt>
                <c:pt idx="58">
                  <c:v>34.32365353738458</c:v>
                </c:pt>
                <c:pt idx="59">
                  <c:v>34.006075983408003</c:v>
                </c:pt>
                <c:pt idx="60">
                  <c:v>33.67797995297412</c:v>
                </c:pt>
                <c:pt idx="61">
                  <c:v>33.338535497104729</c:v>
                </c:pt>
                <c:pt idx="62">
                  <c:v>32.986790281469304</c:v>
                </c:pt>
                <c:pt idx="63">
                  <c:v>32.621643509711902</c:v>
                </c:pt>
                <c:pt idx="64">
                  <c:v>32.241812379479001</c:v>
                </c:pt>
                <c:pt idx="65">
                  <c:v>31.845788312788951</c:v>
                </c:pt>
                <c:pt idx="66">
                  <c:v>31.431778922792429</c:v>
                </c:pt>
                <c:pt idx="67">
                  <c:v>30.99762966690831</c:v>
                </c:pt>
                <c:pt idx="68">
                  <c:v>30.540715880215732</c:v>
                </c:pt>
                <c:pt idx="69">
                  <c:v>30.057790438289651</c:v>
                </c:pt>
                <c:pt idx="70">
                  <c:v>29.544762844945332</c:v>
                </c:pt>
                <c:pt idx="71">
                  <c:v>28.996368390627055</c:v>
                </c:pt>
                <c:pt idx="72">
                  <c:v>28.405653266797106</c:v>
                </c:pt>
                <c:pt idx="73">
                  <c:v>27.763134941450357</c:v>
                </c:pt>
                <c:pt idx="74">
                  <c:v>27.05535112498216</c:v>
                </c:pt>
                <c:pt idx="75">
                  <c:v>26.262158574333078</c:v>
                </c:pt>
              </c:numCache>
            </c:numRef>
          </c:val>
        </c:ser>
        <c:ser>
          <c:idx val="34"/>
          <c:order val="34"/>
          <c:tx>
            <c:strRef>
              <c:f>target!$BN$236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target!$BN$237:$BN$312</c:f>
              <c:numCache>
                <c:formatCode>General</c:formatCode>
                <c:ptCount val="76"/>
                <c:pt idx="0">
                  <c:v>43.810589568470483</c:v>
                </c:pt>
                <c:pt idx="1">
                  <c:v>43.719046416852315</c:v>
                </c:pt>
                <c:pt idx="2">
                  <c:v>43.625620762882384</c:v>
                </c:pt>
                <c:pt idx="3">
                  <c:v>43.530287662557335</c:v>
                </c:pt>
                <c:pt idx="4">
                  <c:v>43.433021503501926</c:v>
                </c:pt>
                <c:pt idx="5">
                  <c:v>43.333795969786436</c:v>
                </c:pt>
                <c:pt idx="6">
                  <c:v>43.232584004419813</c:v>
                </c:pt>
                <c:pt idx="7">
                  <c:v>43.129357769336352</c:v>
                </c:pt>
                <c:pt idx="8">
                  <c:v>43.024088602678532</c:v>
                </c:pt>
                <c:pt idx="9">
                  <c:v>42.916746973158645</c:v>
                </c:pt>
                <c:pt idx="10">
                  <c:v>42.807302431262379</c:v>
                </c:pt>
                <c:pt idx="11">
                  <c:v>42.695723557033553</c:v>
                </c:pt>
                <c:pt idx="12">
                  <c:v>42.581977904154712</c:v>
                </c:pt>
                <c:pt idx="13">
                  <c:v>42.466031940009088</c:v>
                </c:pt>
                <c:pt idx="14">
                  <c:v>42.347850981378045</c:v>
                </c:pt>
                <c:pt idx="15">
                  <c:v>42.22739912539285</c:v>
                </c:pt>
                <c:pt idx="16">
                  <c:v>42.104639175319484</c:v>
                </c:pt>
                <c:pt idx="17">
                  <c:v>41.979532560711114</c:v>
                </c:pt>
                <c:pt idx="18">
                  <c:v>41.852039251412457</c:v>
                </c:pt>
                <c:pt idx="19">
                  <c:v>41.722117664844333</c:v>
                </c:pt>
                <c:pt idx="20">
                  <c:v>41.589724565932784</c:v>
                </c:pt>
                <c:pt idx="21">
                  <c:v>41.454814958975867</c:v>
                </c:pt>
                <c:pt idx="22">
                  <c:v>41.317341970659683</c:v>
                </c:pt>
                <c:pt idx="23">
                  <c:v>41.177256723343184</c:v>
                </c:pt>
                <c:pt idx="24">
                  <c:v>41.034508197626614</c:v>
                </c:pt>
                <c:pt idx="25">
                  <c:v>40.889043083099317</c:v>
                </c:pt>
                <c:pt idx="26">
                  <c:v>40.74080561602613</c:v>
                </c:pt>
                <c:pt idx="27">
                  <c:v>40.589737402576063</c:v>
                </c:pt>
                <c:pt idx="28">
                  <c:v>40.435777226018118</c:v>
                </c:pt>
                <c:pt idx="29">
                  <c:v>40.278860836103405</c:v>
                </c:pt>
                <c:pt idx="30">
                  <c:v>40.118920718615762</c:v>
                </c:pt>
                <c:pt idx="31">
                  <c:v>39.955885842799283</c:v>
                </c:pt>
                <c:pt idx="32">
                  <c:v>39.789681384053232</c:v>
                </c:pt>
                <c:pt idx="33">
                  <c:v>39.620228418915673</c:v>
                </c:pt>
                <c:pt idx="34">
                  <c:v>39.447443588926397</c:v>
                </c:pt>
                <c:pt idx="35">
                  <c:v>39.271238729456307</c:v>
                </c:pt>
                <c:pt idx="36">
                  <c:v>39.091520458998744</c:v>
                </c:pt>
                <c:pt idx="37">
                  <c:v>38.908189723722415</c:v>
                </c:pt>
                <c:pt idx="38">
                  <c:v>38.721141291262725</c:v>
                </c:pt>
                <c:pt idx="39">
                  <c:v>38.530263186752535</c:v>
                </c:pt>
                <c:pt idx="40">
                  <c:v>38.335436062931173</c:v>
                </c:pt>
                <c:pt idx="41">
                  <c:v>38.136532494781683</c:v>
                </c:pt>
                <c:pt idx="42">
                  <c:v>37.933416187477519</c:v>
                </c:pt>
                <c:pt idx="43">
                  <c:v>37.725941084409214</c:v>
                </c:pt>
                <c:pt idx="44">
                  <c:v>37.513950359623301</c:v>
                </c:pt>
                <c:pt idx="45">
                  <c:v>37.297275276038143</c:v>
                </c:pt>
                <c:pt idx="46">
                  <c:v>37.075733887169143</c:v>
                </c:pt>
                <c:pt idx="47">
                  <c:v>36.849129555625026</c:v>
                </c:pt>
                <c:pt idx="48">
                  <c:v>36.61724925610465</c:v>
                </c:pt>
                <c:pt idx="49">
                  <c:v>36.379861623733163</c:v>
                </c:pt>
                <c:pt idx="50">
                  <c:v>36.136714699941933</c:v>
                </c:pt>
                <c:pt idx="51">
                  <c:v>35.887533317199185</c:v>
                </c:pt>
                <c:pt idx="52">
                  <c:v>35.632016050047689</c:v>
                </c:pt>
                <c:pt idx="53">
                  <c:v>35.369831642163568</c:v>
                </c:pt>
                <c:pt idx="54">
                  <c:v>35.100614796234339</c:v>
                </c:pt>
                <c:pt idx="55">
                  <c:v>34.82396118359614</c:v>
                </c:pt>
                <c:pt idx="56">
                  <c:v>34.539421491293609</c:v>
                </c:pt>
                <c:pt idx="57">
                  <c:v>34.246494272037566</c:v>
                </c:pt>
                <c:pt idx="58">
                  <c:v>33.944617292422862</c:v>
                </c:pt>
                <c:pt idx="59">
                  <c:v>33.6331569794595</c:v>
                </c:pt>
                <c:pt idx="60">
                  <c:v>33.311395434234853</c:v>
                </c:pt>
                <c:pt idx="61">
                  <c:v>32.978514298285347</c:v>
                </c:pt>
                <c:pt idx="62">
                  <c:v>32.63357449847711</c:v>
                </c:pt>
                <c:pt idx="63">
                  <c:v>32.275490521703837</c:v>
                </c:pt>
                <c:pt idx="64">
                  <c:v>31.90299732082163</c:v>
                </c:pt>
                <c:pt idx="65">
                  <c:v>31.514607129179662</c:v>
                </c:pt>
                <c:pt idx="66">
                  <c:v>31.108552197808347</c:v>
                </c:pt>
                <c:pt idx="67">
                  <c:v>30.682707482738582</c:v>
                </c:pt>
                <c:pt idx="68">
                  <c:v>30.23448409481059</c:v>
                </c:pt>
                <c:pt idx="69">
                  <c:v>29.760678947740971</c:v>
                </c:pt>
                <c:pt idx="70">
                  <c:v>29.257256703941092</c:v>
                </c:pt>
                <c:pt idx="71">
                  <c:v>28.71902317933483</c:v>
                </c:pt>
                <c:pt idx="72">
                  <c:v>28.13911700878716</c:v>
                </c:pt>
                <c:pt idx="73">
                  <c:v>27.508180600756713</c:v>
                </c:pt>
                <c:pt idx="74">
                  <c:v>26.81292718626695</c:v>
                </c:pt>
                <c:pt idx="75">
                  <c:v>26.033472865362722</c:v>
                </c:pt>
              </c:numCache>
            </c:numRef>
          </c:val>
        </c:ser>
        <c:ser>
          <c:idx val="35"/>
          <c:order val="35"/>
          <c:tx>
            <c:strRef>
              <c:f>target!$BO$236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target!$BO$237:$BO$312</c:f>
              <c:numCache>
                <c:formatCode>General</c:formatCode>
                <c:ptCount val="76"/>
                <c:pt idx="0">
                  <c:v>43.307629842305886</c:v>
                </c:pt>
                <c:pt idx="1">
                  <c:v>43.215711999277445</c:v>
                </c:pt>
                <c:pt idx="2">
                  <c:v>43.121984005389386</c:v>
                </c:pt>
                <c:pt idx="3">
                  <c:v>43.026421789355709</c:v>
                </c:pt>
                <c:pt idx="4">
                  <c:v>42.92900061568595</c:v>
                </c:pt>
                <c:pt idx="5">
                  <c:v>42.829695049806219</c:v>
                </c:pt>
                <c:pt idx="6">
                  <c:v>42.728478920889366</c:v>
                </c:pt>
                <c:pt idx="7">
                  <c:v>42.625325282214654</c:v>
                </c:pt>
                <c:pt idx="8">
                  <c:v>42.520206368862631</c:v>
                </c:pt>
                <c:pt idx="9">
                  <c:v>42.413093552531024</c:v>
                </c:pt>
                <c:pt idx="10">
                  <c:v>42.303957293238277</c:v>
                </c:pt>
                <c:pt idx="11">
                  <c:v>42.192767087657941</c:v>
                </c:pt>
                <c:pt idx="12">
                  <c:v>42.079491413802693</c:v>
                </c:pt>
                <c:pt idx="13">
                  <c:v>41.964097671748178</c:v>
                </c:pt>
                <c:pt idx="14">
                  <c:v>41.846552120055968</c:v>
                </c:pt>
                <c:pt idx="15">
                  <c:v>41.726819807519888</c:v>
                </c:pt>
                <c:pt idx="16">
                  <c:v>41.604864499820749</c:v>
                </c:pt>
                <c:pt idx="17">
                  <c:v>41.480648600630786</c:v>
                </c:pt>
                <c:pt idx="18">
                  <c:v>41.354133066659671</c:v>
                </c:pt>
                <c:pt idx="19">
                  <c:v>41.225277316078483</c:v>
                </c:pt>
                <c:pt idx="20">
                  <c:v>41.094039129695538</c:v>
                </c:pt>
                <c:pt idx="21">
                  <c:v>40.960374544187033</c:v>
                </c:pt>
                <c:pt idx="22">
                  <c:v>40.824237736605802</c:v>
                </c:pt>
                <c:pt idx="23">
                  <c:v>40.685580899300099</c:v>
                </c:pt>
                <c:pt idx="24">
                  <c:v>40.544354104271711</c:v>
                </c:pt>
                <c:pt idx="25">
                  <c:v>40.400505155884659</c:v>
                </c:pt>
                <c:pt idx="26">
                  <c:v>40.25397943070169</c:v>
                </c:pt>
                <c:pt idx="27">
                  <c:v>40.104719703072163</c:v>
                </c:pt>
                <c:pt idx="28">
                  <c:v>39.952665954918515</c:v>
                </c:pt>
                <c:pt idx="29">
                  <c:v>39.797755167965903</c:v>
                </c:pt>
                <c:pt idx="30">
                  <c:v>39.639921096425965</c:v>
                </c:pt>
                <c:pt idx="31">
                  <c:v>39.479094017875319</c:v>
                </c:pt>
                <c:pt idx="32">
                  <c:v>39.31520045975649</c:v>
                </c:pt>
                <c:pt idx="33">
                  <c:v>39.148162898564394</c:v>
                </c:pt>
                <c:pt idx="34">
                  <c:v>38.977899428357247</c:v>
                </c:pt>
                <c:pt idx="35">
                  <c:v>38.804323394733871</c:v>
                </c:pt>
                <c:pt idx="36">
                  <c:v>38.627342989836272</c:v>
                </c:pt>
                <c:pt idx="37">
                  <c:v>38.446860803249912</c:v>
                </c:pt>
                <c:pt idx="38">
                  <c:v>38.262773322862834</c:v>
                </c:pt>
                <c:pt idx="39">
                  <c:v>38.074970378782119</c:v>
                </c:pt>
                <c:pt idx="40">
                  <c:v>37.883334522260448</c:v>
                </c:pt>
                <c:pt idx="41">
                  <c:v>37.687740330215213</c:v>
                </c:pt>
                <c:pt idx="42">
                  <c:v>37.488053624277192</c:v>
                </c:pt>
                <c:pt idx="43">
                  <c:v>37.284130591322239</c:v>
                </c:pt>
                <c:pt idx="44">
                  <c:v>37.075816790034821</c:v>
                </c:pt>
                <c:pt idx="45">
                  <c:v>36.862946025124643</c:v>
                </c:pt>
                <c:pt idx="46">
                  <c:v>36.645339067235071</c:v>
                </c:pt>
                <c:pt idx="47">
                  <c:v>36.422802192171524</c:v>
                </c:pt>
                <c:pt idx="48">
                  <c:v>36.195125507621036</c:v>
                </c:pt>
                <c:pt idx="49">
                  <c:v>35.962081028735959</c:v>
                </c:pt>
                <c:pt idx="50">
                  <c:v>35.723420455436795</c:v>
                </c:pt>
                <c:pt idx="51">
                  <c:v>35.478872593537766</c:v>
                </c:pt>
                <c:pt idx="52">
                  <c:v>35.228140348133294</c:v>
                </c:pt>
                <c:pt idx="53">
                  <c:v>34.97089720017803</c:v>
                </c:pt>
                <c:pt idx="54">
                  <c:v>34.706783054581692</c:v>
                </c:pt>
                <c:pt idx="55">
                  <c:v>34.435399318677511</c:v>
                </c:pt>
                <c:pt idx="56">
                  <c:v>34.156303031165812</c:v>
                </c:pt>
                <c:pt idx="57">
                  <c:v>33.868999810132436</c:v>
                </c:pt>
                <c:pt idx="58">
                  <c:v>33.572935319549558</c:v>
                </c:pt>
                <c:pt idx="59">
                  <c:v>33.267484859602455</c:v>
                </c:pt>
                <c:pt idx="60">
                  <c:v>32.951940556659856</c:v>
                </c:pt>
                <c:pt idx="61">
                  <c:v>32.625495447842106</c:v>
                </c:pt>
                <c:pt idx="62">
                  <c:v>32.287223498717978</c:v>
                </c:pt>
                <c:pt idx="63">
                  <c:v>31.936054222984311</c:v>
                </c:pt>
                <c:pt idx="64">
                  <c:v>31.570740030131613</c:v>
                </c:pt>
                <c:pt idx="65">
                  <c:v>31.189813613532099</c:v>
                </c:pt>
                <c:pt idx="66">
                  <c:v>30.791531444092758</c:v>
                </c:pt>
                <c:pt idx="67">
                  <c:v>30.373797473055621</c:v>
                </c:pt>
                <c:pt idx="68">
                  <c:v>29.934057972677316</c:v>
                </c:pt>
                <c:pt idx="69">
                  <c:v>29.469153133839541</c:v>
                </c:pt>
                <c:pt idx="70">
                  <c:v>28.975101818762283</c:v>
                </c:pt>
                <c:pt idx="71">
                  <c:v>28.446779136559964</c:v>
                </c:pt>
                <c:pt idx="72">
                  <c:v>27.877414543570836</c:v>
                </c:pt>
                <c:pt idx="73">
                  <c:v>27.257773190788633</c:v>
                </c:pt>
                <c:pt idx="74">
                  <c:v>26.574740739782971</c:v>
                </c:pt>
                <c:pt idx="75">
                  <c:v>25.808688075497429</c:v>
                </c:pt>
              </c:numCache>
            </c:numRef>
          </c:val>
        </c:ser>
        <c:ser>
          <c:idx val="36"/>
          <c:order val="36"/>
          <c:tx>
            <c:strRef>
              <c:f>target!$BP$236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target!$BP$237:$BP$312</c:f>
              <c:numCache>
                <c:formatCode>General</c:formatCode>
                <c:ptCount val="76"/>
                <c:pt idx="0">
                  <c:v>42.80626787047197</c:v>
                </c:pt>
                <c:pt idx="1">
                  <c:v>42.714235374113876</c:v>
                </c:pt>
                <c:pt idx="2">
                  <c:v>42.620460879384979</c:v>
                </c:pt>
                <c:pt idx="3">
                  <c:v>42.52492109870964</c:v>
                </c:pt>
                <c:pt idx="4">
                  <c:v>42.427592084844015</c:v>
                </c:pt>
                <c:pt idx="5">
                  <c:v>42.328449196333082</c:v>
                </c:pt>
                <c:pt idx="6">
                  <c:v>42.227467060709628</c:v>
                </c:pt>
                <c:pt idx="7">
                  <c:v>42.124619535258688</c:v>
                </c:pt>
                <c:pt idx="8">
                  <c:v>42.019879665155528</c:v>
                </c:pt>
                <c:pt idx="9">
                  <c:v>41.91321963876657</c:v>
                </c:pt>
                <c:pt idx="10">
                  <c:v>41.80461073988301</c:v>
                </c:pt>
                <c:pt idx="11">
                  <c:v>41.694023296634377</c:v>
                </c:pt>
                <c:pt idx="12">
                  <c:v>41.581426626804671</c:v>
                </c:pt>
                <c:pt idx="13">
                  <c:v>41.466788979246026</c:v>
                </c:pt>
                <c:pt idx="14">
                  <c:v>41.350077471053993</c:v>
                </c:pt>
                <c:pt idx="15">
                  <c:v>41.231258020134348</c:v>
                </c:pt>
                <c:pt idx="16">
                  <c:v>41.110295272752204</c:v>
                </c:pt>
                <c:pt idx="17">
                  <c:v>40.987152525611748</c:v>
                </c:pt>
                <c:pt idx="18">
                  <c:v>40.861791641965425</c:v>
                </c:pt>
                <c:pt idx="19">
                  <c:v>40.73417296119748</c:v>
                </c:pt>
                <c:pt idx="20">
                  <c:v>40.604255201264337</c:v>
                </c:pt>
                <c:pt idx="21">
                  <c:v>40.471995353305239</c:v>
                </c:pt>
                <c:pt idx="22">
                  <c:v>40.337348567657216</c:v>
                </c:pt>
                <c:pt idx="23">
                  <c:v>40.200268030418968</c:v>
                </c:pt>
                <c:pt idx="24">
                  <c:v>40.060704829606642</c:v>
                </c:pt>
                <c:pt idx="25">
                  <c:v>39.91860780982848</c:v>
                </c:pt>
                <c:pt idx="26">
                  <c:v>39.773923414272751</c:v>
                </c:pt>
                <c:pt idx="27">
                  <c:v>39.626595512652237</c:v>
                </c:pt>
                <c:pt idx="28">
                  <c:v>39.476565213574503</c:v>
                </c:pt>
                <c:pt idx="29">
                  <c:v>39.323770659607298</c:v>
                </c:pt>
                <c:pt idx="30">
                  <c:v>39.168146803078102</c:v>
                </c:pt>
                <c:pt idx="31">
                  <c:v>39.009625160380516</c:v>
                </c:pt>
                <c:pt idx="32">
                  <c:v>38.848133542251091</c:v>
                </c:pt>
                <c:pt idx="33">
                  <c:v>38.683595757121218</c:v>
                </c:pt>
                <c:pt idx="34">
                  <c:v>38.51593128422995</c:v>
                </c:pt>
                <c:pt idx="35">
                  <c:v>38.345054912693833</c:v>
                </c:pt>
                <c:pt idx="36">
                  <c:v>38.170876342154521</c:v>
                </c:pt>
                <c:pt idx="37">
                  <c:v>37.993299739948249</c:v>
                </c:pt>
                <c:pt idx="38">
                  <c:v>37.812223248940825</c:v>
                </c:pt>
                <c:pt idx="39">
                  <c:v>37.627538439222633</c:v>
                </c:pt>
                <c:pt idx="40">
                  <c:v>37.439129695727821</c:v>
                </c:pt>
                <c:pt idx="41">
                  <c:v>37.246873532490405</c:v>
                </c:pt>
                <c:pt idx="42">
                  <c:v>37.050637822627124</c:v>
                </c:pt>
                <c:pt idx="43">
                  <c:v>36.85028093118008</c:v>
                </c:pt>
                <c:pt idx="44">
                  <c:v>36.645650735580361</c:v>
                </c:pt>
                <c:pt idx="45">
                  <c:v>36.43658351560596</c:v>
                </c:pt>
                <c:pt idx="46">
                  <c:v>36.22290269117304</c:v>
                </c:pt>
                <c:pt idx="47">
                  <c:v>36.004417381948826</c:v>
                </c:pt>
                <c:pt idx="48">
                  <c:v>35.780920757390327</c:v>
                </c:pt>
                <c:pt idx="49">
                  <c:v>35.552188139106754</c:v>
                </c:pt>
                <c:pt idx="50">
                  <c:v>35.31797480903883</c:v>
                </c:pt>
                <c:pt idx="51">
                  <c:v>35.078013466340813</c:v>
                </c:pt>
                <c:pt idx="52">
                  <c:v>34.832011262367246</c:v>
                </c:pt>
                <c:pt idx="53">
                  <c:v>34.579646325893052</c:v>
                </c:pt>
                <c:pt idx="54">
                  <c:v>34.320563668383805</c:v>
                </c:pt>
                <c:pt idx="55">
                  <c:v>34.054370330058617</c:v>
                </c:pt>
                <c:pt idx="56">
                  <c:v>33.780629589240476</c:v>
                </c:pt>
                <c:pt idx="57">
                  <c:v>33.49885400666183</c:v>
                </c:pt>
                <c:pt idx="58">
                  <c:v>33.208497008104061</c:v>
                </c:pt>
                <c:pt idx="59">
                  <c:v>32.908942615909062</c:v>
                </c:pt>
                <c:pt idx="60">
                  <c:v>32.599492812053292</c:v>
                </c:pt>
                <c:pt idx="61">
                  <c:v>32.279351836944883</c:v>
                </c:pt>
                <c:pt idx="62">
                  <c:v>31.947606474976208</c:v>
                </c:pt>
                <c:pt idx="63">
                  <c:v>31.603201012916134</c:v>
                </c:pt>
                <c:pt idx="64">
                  <c:v>31.244905021287405</c:v>
                </c:pt>
                <c:pt idx="65">
                  <c:v>30.871271305615291</c:v>
                </c:pt>
                <c:pt idx="66">
                  <c:v>30.480580142860312</c:v>
                </c:pt>
                <c:pt idx="67">
                  <c:v>30.070763981373499</c:v>
                </c:pt>
                <c:pt idx="68">
                  <c:v>29.639303647420316</c:v>
                </c:pt>
                <c:pt idx="69">
                  <c:v>29.183081857379278</c:v>
                </c:pt>
                <c:pt idx="70">
                  <c:v>28.698170727229726</c:v>
                </c:pt>
                <c:pt idx="71">
                  <c:v>28.179513444730794</c:v>
                </c:pt>
                <c:pt idx="72">
                  <c:v>27.620428690940638</c:v>
                </c:pt>
                <c:pt idx="73">
                  <c:v>27.011802197975861</c:v>
                </c:pt>
                <c:pt idx="74">
                  <c:v>26.340689022365595</c:v>
                </c:pt>
                <c:pt idx="75">
                  <c:v>25.587710360310496</c:v>
                </c:pt>
              </c:numCache>
            </c:numRef>
          </c:val>
        </c:ser>
        <c:ser>
          <c:idx val="37"/>
          <c:order val="37"/>
          <c:tx>
            <c:strRef>
              <c:f>target!$BQ$236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target!$BQ$237:$BQ$312</c:f>
              <c:numCache>
                <c:formatCode>General</c:formatCode>
                <c:ptCount val="76"/>
                <c:pt idx="0">
                  <c:v>42.307770944076722</c:v>
                </c:pt>
                <c:pt idx="1">
                  <c:v>42.215846369954782</c:v>
                </c:pt>
                <c:pt idx="2">
                  <c:v>42.122243995978167</c:v>
                </c:pt>
                <c:pt idx="3">
                  <c:v>42.026941242758681</c:v>
                </c:pt>
                <c:pt idx="4">
                  <c:v>41.929914876139456</c:v>
                </c:pt>
                <c:pt idx="5">
                  <c:v>41.831140973012424</c:v>
                </c:pt>
                <c:pt idx="6">
                  <c:v>41.730594884910609</c:v>
                </c:pt>
                <c:pt idx="7">
                  <c:v>41.628251199200918</c:v>
                </c:pt>
                <c:pt idx="8">
                  <c:v>41.52408369768871</c:v>
                </c:pt>
                <c:pt idx="9">
                  <c:v>41.418065312426442</c:v>
                </c:pt>
                <c:pt idx="10">
                  <c:v>41.310168078499501</c:v>
                </c:pt>
                <c:pt idx="11">
                  <c:v>41.200363083540118</c:v>
                </c:pt>
                <c:pt idx="12">
                  <c:v>41.088620413696404</c:v>
                </c:pt>
                <c:pt idx="13">
                  <c:v>40.974909095755187</c:v>
                </c:pt>
                <c:pt idx="14">
                  <c:v>40.859197035088357</c:v>
                </c:pt>
                <c:pt idx="15">
                  <c:v>40.741450949057338</c:v>
                </c:pt>
                <c:pt idx="16">
                  <c:v>40.621636295472989</c:v>
                </c:pt>
                <c:pt idx="17">
                  <c:v>40.499717195665092</c:v>
                </c:pt>
                <c:pt idx="18">
                  <c:v>40.375656351668042</c:v>
                </c:pt>
                <c:pt idx="19">
                  <c:v>40.24941495697518</c:v>
                </c:pt>
                <c:pt idx="20">
                  <c:v>40.120952600253382</c:v>
                </c:pt>
                <c:pt idx="21">
                  <c:v>39.990227161340961</c:v>
                </c:pt>
                <c:pt idx="22">
                  <c:v>39.857194698773888</c:v>
                </c:pt>
                <c:pt idx="23">
                  <c:v>39.7218093279972</c:v>
                </c:pt>
                <c:pt idx="24">
                  <c:v>39.584023089318052</c:v>
                </c:pt>
                <c:pt idx="25">
                  <c:v>39.443785804542657</c:v>
                </c:pt>
                <c:pt idx="26">
                  <c:v>39.301044921108634</c:v>
                </c:pt>
                <c:pt idx="27">
                  <c:v>39.155745342375077</c:v>
                </c:pt>
                <c:pt idx="28">
                  <c:v>39.007829242561371</c:v>
                </c:pt>
                <c:pt idx="29">
                  <c:v>38.857235864628187</c:v>
                </c:pt>
                <c:pt idx="30">
                  <c:v>38.703901299167597</c:v>
                </c:pt>
                <c:pt idx="31">
                  <c:v>38.547758242105907</c:v>
                </c:pt>
                <c:pt idx="32">
                  <c:v>38.388735728718544</c:v>
                </c:pt>
                <c:pt idx="33">
                  <c:v>38.226758841102004</c:v>
                </c:pt>
                <c:pt idx="34">
                  <c:v>38.061748385835088</c:v>
                </c:pt>
                <c:pt idx="35">
                  <c:v>37.89362053807826</c:v>
                </c:pt>
                <c:pt idx="36">
                  <c:v>37.72228644779311</c:v>
                </c:pt>
                <c:pt idx="37">
                  <c:v>37.54765180309581</c:v>
                </c:pt>
                <c:pt idx="38">
                  <c:v>37.36961634496965</c:v>
                </c:pt>
                <c:pt idx="39">
                  <c:v>37.188073326624952</c:v>
                </c:pt>
                <c:pt idx="40">
                  <c:v>37.002908909680137</c:v>
                </c:pt>
                <c:pt idx="41">
                  <c:v>36.8140014880046</c:v>
                </c:pt>
                <c:pt idx="42">
                  <c:v>36.621220928462847</c:v>
                </c:pt>
                <c:pt idx="43">
                  <c:v>36.424427715869591</c:v>
                </c:pt>
                <c:pt idx="44">
                  <c:v>36.223471987125258</c:v>
                </c:pt>
                <c:pt idx="45">
                  <c:v>36.018192436652576</c:v>
                </c:pt>
                <c:pt idx="46">
                  <c:v>35.808415071768366</c:v>
                </c:pt>
                <c:pt idx="47">
                  <c:v>35.593951792331772</c:v>
                </c:pt>
                <c:pt idx="48">
                  <c:v>35.37459876369887</c:v>
                </c:pt>
                <c:pt idx="49">
                  <c:v>35.150134545396064</c:v>
                </c:pt>
                <c:pt idx="50">
                  <c:v>34.920317929632525</c:v>
                </c:pt>
                <c:pt idx="51">
                  <c:v>34.684885433304949</c:v>
                </c:pt>
                <c:pt idx="52">
                  <c:v>34.443548373843029</c:v>
                </c:pt>
                <c:pt idx="53">
                  <c:v>34.195989442198368</c:v>
                </c:pt>
                <c:pt idx="54">
                  <c:v>33.941858664261808</c:v>
                </c:pt>
                <c:pt idx="55">
                  <c:v>33.680768613300899</c:v>
                </c:pt>
                <c:pt idx="56">
                  <c:v>33.412288698262167</c:v>
                </c:pt>
                <c:pt idx="57">
                  <c:v>33.135938302618101</c:v>
                </c:pt>
                <c:pt idx="58">
                  <c:v>32.851178481036598</c:v>
                </c:pt>
                <c:pt idx="59">
                  <c:v>32.557401829511711</c:v>
                </c:pt>
                <c:pt idx="60">
                  <c:v>32.253920018394133</c:v>
                </c:pt>
                <c:pt idx="61">
                  <c:v>31.939948301523028</c:v>
                </c:pt>
                <c:pt idx="62">
                  <c:v>31.614586064767341</c:v>
                </c:pt>
                <c:pt idx="63">
                  <c:v>31.276792116982307</c:v>
                </c:pt>
                <c:pt idx="64">
                  <c:v>30.925352897236689</c:v>
                </c:pt>
                <c:pt idx="65">
                  <c:v>30.558840979031952</c:v>
                </c:pt>
                <c:pt idx="66">
                  <c:v>30.175560036105029</c:v>
                </c:pt>
                <c:pt idx="67">
                  <c:v>29.773470521585114</c:v>
                </c:pt>
                <c:pt idx="68">
                  <c:v>29.350087215849356</c:v>
                </c:pt>
                <c:pt idx="69">
                  <c:v>28.902334619076846</c:v>
                </c:pt>
                <c:pt idx="70">
                  <c:v>28.42633716843288</c:v>
                </c:pt>
                <c:pt idx="71">
                  <c:v>27.917104934303566</c:v>
                </c:pt>
                <c:pt idx="72">
                  <c:v>27.368044251677304</c:v>
                </c:pt>
                <c:pt idx="73">
                  <c:v>26.770159309612211</c:v>
                </c:pt>
                <c:pt idx="74">
                  <c:v>26.11067157901174</c:v>
                </c:pt>
                <c:pt idx="75">
                  <c:v>25.370448178298016</c:v>
                </c:pt>
              </c:numCache>
            </c:numRef>
          </c:val>
        </c:ser>
        <c:ser>
          <c:idx val="38"/>
          <c:order val="38"/>
          <c:tx>
            <c:strRef>
              <c:f>target!$BR$236</c:f>
              <c:strCache>
                <c:ptCount val="1"/>
                <c:pt idx="0">
                  <c:v>39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target!$BR$237:$BR$312</c:f>
              <c:numCache>
                <c:formatCode>General</c:formatCode>
                <c:ptCount val="76"/>
                <c:pt idx="0">
                  <c:v>41.813178215897352</c:v>
                </c:pt>
                <c:pt idx="1">
                  <c:v>41.721551611054018</c:v>
                </c:pt>
                <c:pt idx="2">
                  <c:v>41.62830769603714</c:v>
                </c:pt>
                <c:pt idx="3">
                  <c:v>41.53342453535415</c:v>
                </c:pt>
                <c:pt idx="4">
                  <c:v>41.436879543985931</c:v>
                </c:pt>
                <c:pt idx="5">
                  <c:v>41.338649453583407</c:v>
                </c:pt>
                <c:pt idx="6">
                  <c:v>41.238710276471089</c:v>
                </c:pt>
                <c:pt idx="7">
                  <c:v>41.137037267285891</c:v>
                </c:pt>
                <c:pt idx="8">
                  <c:v>41.033604882065241</c:v>
                </c:pt>
                <c:pt idx="9">
                  <c:v>40.928386734579767</c:v>
                </c:pt>
                <c:pt idx="10">
                  <c:v>40.821355549687105</c:v>
                </c:pt>
                <c:pt idx="11">
                  <c:v>40.712483113461069</c:v>
                </c:pt>
                <c:pt idx="12">
                  <c:v>40.601740219827384</c:v>
                </c:pt>
                <c:pt idx="13">
                  <c:v>40.489096613408933</c:v>
                </c:pt>
                <c:pt idx="14">
                  <c:v>40.374520928255031</c:v>
                </c:pt>
                <c:pt idx="15">
                  <c:v>40.257980622094429</c:v>
                </c:pt>
                <c:pt idx="16">
                  <c:v>40.139441905715316</c:v>
                </c:pt>
                <c:pt idx="17">
                  <c:v>40.018869667032789</c:v>
                </c:pt>
                <c:pt idx="18">
                  <c:v>39.896227389357364</c:v>
                </c:pt>
                <c:pt idx="19">
                  <c:v>39.771477063324937</c:v>
                </c:pt>
                <c:pt idx="20">
                  <c:v>39.644579091888332</c:v>
                </c:pt>
                <c:pt idx="21">
                  <c:v>39.515492187703146</c:v>
                </c:pt>
                <c:pt idx="22">
                  <c:v>39.384173262163706</c:v>
                </c:pt>
                <c:pt idx="23">
                  <c:v>39.250577305257664</c:v>
                </c:pt>
                <c:pt idx="24">
                  <c:v>39.114657255309488</c:v>
                </c:pt>
                <c:pt idx="25">
                  <c:v>38.976363857569375</c:v>
                </c:pt>
                <c:pt idx="26">
                  <c:v>38.835645510476581</c:v>
                </c:pt>
                <c:pt idx="27">
                  <c:v>38.692448098277644</c:v>
                </c:pt>
                <c:pt idx="28">
                  <c:v>38.54671480851205</c:v>
                </c:pt>
                <c:pt idx="29">
                  <c:v>38.398385932682636</c:v>
                </c:pt>
                <c:pt idx="30">
                  <c:v>38.247398648204637</c:v>
                </c:pt>
                <c:pt idx="31">
                  <c:v>38.093686779467689</c:v>
                </c:pt>
                <c:pt idx="32">
                  <c:v>37.937180535544954</c:v>
                </c:pt>
                <c:pt idx="33">
                  <c:v>37.777806221734153</c:v>
                </c:pt>
                <c:pt idx="34">
                  <c:v>37.615485921707936</c:v>
                </c:pt>
                <c:pt idx="35">
                  <c:v>37.450137146574797</c:v>
                </c:pt>
                <c:pt idx="36">
                  <c:v>37.281672446591642</c:v>
                </c:pt>
                <c:pt idx="37">
                  <c:v>37.109998980611493</c:v>
                </c:pt>
                <c:pt idx="38">
                  <c:v>36.935018037570458</c:v>
                </c:pt>
                <c:pt idx="39">
                  <c:v>36.756624503394718</c:v>
                </c:pt>
                <c:pt idx="40">
                  <c:v>36.57470626560896</c:v>
                </c:pt>
                <c:pt idx="41">
                  <c:v>36.389143546612047</c:v>
                </c:pt>
                <c:pt idx="42">
                  <c:v>36.199808155006856</c:v>
                </c:pt>
                <c:pt idx="43">
                  <c:v>36.006562642466747</c:v>
                </c:pt>
                <c:pt idx="44">
                  <c:v>35.809259351312953</c:v>
                </c:pt>
                <c:pt idx="45">
                  <c:v>35.607739335166166</c:v>
                </c:pt>
                <c:pt idx="46">
                  <c:v>35.401831131596083</c:v>
                </c:pt>
                <c:pt idx="47">
                  <c:v>35.191349361456851</c:v>
                </c:pt>
                <c:pt idx="48">
                  <c:v>34.976093124355792</c:v>
                </c:pt>
                <c:pt idx="49">
                  <c:v>34.755844153173463</c:v>
                </c:pt>
                <c:pt idx="50">
                  <c:v>34.530364682370383</c:v>
                </c:pt>
                <c:pt idx="51">
                  <c:v>34.299394974487555</c:v>
                </c:pt>
                <c:pt idx="52">
                  <c:v>34.062650436117728</c:v>
                </c:pt>
                <c:pt idx="53">
                  <c:v>33.819818237803496</c:v>
                </c:pt>
                <c:pt idx="54">
                  <c:v>33.570553330587828</c:v>
                </c:pt>
                <c:pt idx="55">
                  <c:v>33.314473723624928</c:v>
                </c:pt>
                <c:pt idx="56">
                  <c:v>33.051154850002987</c:v>
                </c:pt>
                <c:pt idx="57">
                  <c:v>32.780122798416194</c:v>
                </c:pt>
                <c:pt idx="58">
                  <c:v>32.500846121792421</c:v>
                </c:pt>
                <c:pt idx="59">
                  <c:v>32.212725843523486</c:v>
                </c:pt>
                <c:pt idx="60">
                  <c:v>31.915083157363565</c:v>
                </c:pt>
                <c:pt idx="61">
                  <c:v>31.607144143074795</c:v>
                </c:pt>
                <c:pt idx="62">
                  <c:v>31.288020573184639</c:v>
                </c:pt>
                <c:pt idx="63">
                  <c:v>30.956685530478932</c:v>
                </c:pt>
                <c:pt idx="64">
                  <c:v>30.61194203337336</c:v>
                </c:pt>
                <c:pt idx="65">
                  <c:v>30.252382083118594</c:v>
                </c:pt>
                <c:pt idx="66">
                  <c:v>29.876332345835845</c:v>
                </c:pt>
                <c:pt idx="67">
                  <c:v>29.481780793290415</c:v>
                </c:pt>
                <c:pt idx="68">
                  <c:v>29.06627556807285</c:v>
                </c:pt>
                <c:pt idx="69">
                  <c:v>28.626782222986954</c:v>
                </c:pt>
                <c:pt idx="70">
                  <c:v>28.159476597877216</c:v>
                </c:pt>
                <c:pt idx="71">
                  <c:v>27.659434468872139</c:v>
                </c:pt>
                <c:pt idx="72">
                  <c:v>27.12014828063819</c:v>
                </c:pt>
                <c:pt idx="73">
                  <c:v>26.532738592690215</c:v>
                </c:pt>
                <c:pt idx="74">
                  <c:v>25.884590364944216</c:v>
                </c:pt>
                <c:pt idx="75">
                  <c:v>25.156812333336763</c:v>
                </c:pt>
              </c:numCache>
            </c:numRef>
          </c:val>
        </c:ser>
        <c:ser>
          <c:idx val="39"/>
          <c:order val="39"/>
          <c:tx>
            <c:strRef>
              <c:f>target!$BS$236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target!$BS$237:$BS$312</c:f>
              <c:numCache>
                <c:formatCode>General</c:formatCode>
                <c:ptCount val="76"/>
                <c:pt idx="0">
                  <c:v>41.323337066239532</c:v>
                </c:pt>
                <c:pt idx="1">
                  <c:v>41.232170235512434</c:v>
                </c:pt>
                <c:pt idx="2">
                  <c:v>41.139443115286689</c:v>
                </c:pt>
                <c:pt idx="3">
                  <c:v>41.045134359039331</c:v>
                </c:pt>
                <c:pt idx="4">
                  <c:v>40.94922197627654</c:v>
                </c:pt>
                <c:pt idx="5">
                  <c:v>40.851683299122946</c:v>
                </c:pt>
                <c:pt idx="6">
                  <c:v>40.752494946749465</c:v>
                </c:pt>
                <c:pt idx="7">
                  <c:v>40.651632787470803</c:v>
                </c:pt>
                <c:pt idx="8">
                  <c:v>40.549071898329018</c:v>
                </c:pt>
                <c:pt idx="9">
                  <c:v>40.444786521961554</c:v>
                </c:pt>
                <c:pt idx="10">
                  <c:v>40.338750020533489</c:v>
                </c:pt>
                <c:pt idx="11">
                  <c:v>40.230934826491783</c:v>
                </c:pt>
                <c:pt idx="12">
                  <c:v>40.121312389876465</c:v>
                </c:pt>
                <c:pt idx="13">
                  <c:v>40.009853121896199</c:v>
                </c:pt>
                <c:pt idx="14">
                  <c:v>39.896526334447138</c:v>
                </c:pt>
                <c:pt idx="15">
                  <c:v>39.781300175220125</c:v>
                </c:pt>
                <c:pt idx="16">
                  <c:v>39.664141558004999</c:v>
                </c:pt>
                <c:pt idx="17">
                  <c:v>39.54501608775886</c:v>
                </c:pt>
                <c:pt idx="18">
                  <c:v>39.423887979958678</c:v>
                </c:pt>
                <c:pt idx="19">
                  <c:v>39.300719973706386</c:v>
                </c:pt>
                <c:pt idx="20">
                  <c:v>39.175473237994979</c:v>
                </c:pt>
                <c:pt idx="21">
                  <c:v>39.048107270477892</c:v>
                </c:pt>
                <c:pt idx="22">
                  <c:v>38.918579788007825</c:v>
                </c:pt>
                <c:pt idx="23">
                  <c:v>38.786846608125401</c:v>
                </c:pt>
                <c:pt idx="24">
                  <c:v>38.652861520580792</c:v>
                </c:pt>
                <c:pt idx="25">
                  <c:v>38.51657614785978</c:v>
                </c:pt>
                <c:pt idx="26">
                  <c:v>38.377939793559271</c:v>
                </c:pt>
                <c:pt idx="27">
                  <c:v>38.236899277311522</c:v>
                </c:pt>
                <c:pt idx="28">
                  <c:v>38.093398754790286</c:v>
                </c:pt>
                <c:pt idx="29">
                  <c:v>37.947379521139553</c:v>
                </c:pt>
                <c:pt idx="30">
                  <c:v>37.798779795945478</c:v>
                </c:pt>
                <c:pt idx="31">
                  <c:v>37.647534487615715</c:v>
                </c:pt>
                <c:pt idx="32">
                  <c:v>37.493574934734696</c:v>
                </c:pt>
                <c:pt idx="33">
                  <c:v>37.336828621618515</c:v>
                </c:pt>
                <c:pt idx="34">
                  <c:v>37.177218864891401</c:v>
                </c:pt>
                <c:pt idx="35">
                  <c:v>37.014664467435949</c:v>
                </c:pt>
                <c:pt idx="36">
                  <c:v>36.849079335517111</c:v>
                </c:pt>
                <c:pt idx="37">
                  <c:v>36.68037205423061</c:v>
                </c:pt>
                <c:pt idx="38">
                  <c:v>36.508445415658251</c:v>
                </c:pt>
                <c:pt idx="39">
                  <c:v>36.333195893201619</c:v>
                </c:pt>
                <c:pt idx="40">
                  <c:v>36.154513054480759</c:v>
                </c:pt>
                <c:pt idx="41">
                  <c:v>35.972278903886966</c:v>
                </c:pt>
                <c:pt idx="42">
                  <c:v>35.78636714432097</c:v>
                </c:pt>
                <c:pt idx="43">
                  <c:v>35.596642345768913</c:v>
                </c:pt>
                <c:pt idx="44">
                  <c:v>35.402959006091159</c:v>
                </c:pt>
                <c:pt idx="45">
                  <c:v>35.205160486625651</c:v>
                </c:pt>
                <c:pt idx="46">
                  <c:v>35.003077801813617</c:v>
                </c:pt>
                <c:pt idx="47">
                  <c:v>34.796528237876075</c:v>
                </c:pt>
                <c:pt idx="48">
                  <c:v>34.58531377039828</c:v>
                </c:pt>
                <c:pt idx="49">
                  <c:v>34.369219244236518</c:v>
                </c:pt>
                <c:pt idx="50">
                  <c:v>34.148010271086449</c:v>
                </c:pt>
                <c:pt idx="51">
                  <c:v>33.921430789860068</c:v>
                </c:pt>
                <c:pt idx="52">
                  <c:v>33.689200222060229</c:v>
                </c:pt>
                <c:pt idx="53">
                  <c:v>33.45101013774056</c:v>
                </c:pt>
                <c:pt idx="54">
                  <c:v>33.206520326191367</c:v>
                </c:pt>
                <c:pt idx="55">
                  <c:v>32.955354137542386</c:v>
                </c:pt>
                <c:pt idx="56">
                  <c:v>32.697092924698886</c:v>
                </c:pt>
                <c:pt idx="57">
                  <c:v>32.431269366152783</c:v>
                </c:pt>
                <c:pt idx="58">
                  <c:v>32.157359384534267</c:v>
                </c:pt>
                <c:pt idx="59">
                  <c:v>31.874772286469206</c:v>
                </c:pt>
                <c:pt idx="60">
                  <c:v>31.582838626315382</c:v>
                </c:pt>
                <c:pt idx="61">
                  <c:v>31.280795124575263</c:v>
                </c:pt>
                <c:pt idx="62">
                  <c:v>30.967765728190379</c:v>
                </c:pt>
                <c:pt idx="63">
                  <c:v>30.642737548663362</c:v>
                </c:pt>
                <c:pt idx="64">
                  <c:v>30.304529898023461</c:v>
                </c:pt>
                <c:pt idx="65">
                  <c:v>29.95175386923594</c:v>
                </c:pt>
                <c:pt idx="66">
                  <c:v>29.582758721603113</c:v>
                </c:pt>
                <c:pt idx="67">
                  <c:v>29.195559465932632</c:v>
                </c:pt>
                <c:pt idx="68">
                  <c:v>28.787737023536678</c:v>
                </c:pt>
                <c:pt idx="69">
                  <c:v>28.356297279632184</c:v>
                </c:pt>
                <c:pt idx="70">
                  <c:v>27.897466572764234</c:v>
                </c:pt>
                <c:pt idx="71">
                  <c:v>27.406385227503005</c:v>
                </c:pt>
                <c:pt idx="72">
                  <c:v>26.876630280871666</c:v>
                </c:pt>
                <c:pt idx="73">
                  <c:v>26.299436614312445</c:v>
                </c:pt>
                <c:pt idx="74">
                  <c:v>25.662349806603942</c:v>
                </c:pt>
                <c:pt idx="75">
                  <c:v>24.946715990283998</c:v>
                </c:pt>
              </c:numCache>
            </c:numRef>
          </c:val>
        </c:ser>
        <c:ser>
          <c:idx val="40"/>
          <c:order val="40"/>
          <c:tx>
            <c:strRef>
              <c:f>target!$BT$236</c:f>
              <c:strCache>
                <c:ptCount val="1"/>
                <c:pt idx="0">
                  <c:v>41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target!$BT$237:$BT$312</c:f>
              <c:numCache>
                <c:formatCode>General</c:formatCode>
                <c:ptCount val="76"/>
                <c:pt idx="0">
                  <c:v>40.83893355524205</c:v>
                </c:pt>
                <c:pt idx="1">
                  <c:v>40.748363782950129</c:v>
                </c:pt>
                <c:pt idx="2">
                  <c:v>40.656287503795333</c:v>
                </c:pt>
                <c:pt idx="3">
                  <c:v>40.562683913120374</c:v>
                </c:pt>
                <c:pt idx="4">
                  <c:v>40.467531568132948</c:v>
                </c:pt>
                <c:pt idx="5">
                  <c:v>40.370808354897257</c:v>
                </c:pt>
                <c:pt idx="6">
                  <c:v>40.2724914531954</c:v>
                </c:pt>
                <c:pt idx="7">
                  <c:v>40.172557299091942</c:v>
                </c:pt>
                <c:pt idx="8">
                  <c:v>40.070981545020913</c:v>
                </c:pt>
                <c:pt idx="9">
                  <c:v>39.967739017196465</c:v>
                </c:pt>
                <c:pt idx="10">
                  <c:v>39.862803670129871</c:v>
                </c:pt>
                <c:pt idx="11">
                  <c:v>39.756148538014664</c:v>
                </c:pt>
                <c:pt idx="12">
                  <c:v>39.647745682717861</c:v>
                </c:pt>
                <c:pt idx="13">
                  <c:v>39.537566138089645</c:v>
                </c:pt>
                <c:pt idx="14">
                  <c:v>39.425579850274431</c:v>
                </c:pt>
                <c:pt idx="15">
                  <c:v>39.311755613673697</c:v>
                </c:pt>
                <c:pt idx="16">
                  <c:v>39.196061002174766</c:v>
                </c:pt>
                <c:pt idx="17">
                  <c:v>39.078462295218564</c:v>
                </c:pt>
                <c:pt idx="18">
                  <c:v>38.958924398233556</c:v>
                </c:pt>
                <c:pt idx="19">
                  <c:v>38.837410756911311</c:v>
                </c:pt>
                <c:pt idx="20">
                  <c:v>38.713883264740865</c:v>
                </c:pt>
                <c:pt idx="21">
                  <c:v>38.588302163153074</c:v>
                </c:pt>
                <c:pt idx="22">
                  <c:v>38.460625933551611</c:v>
                </c:pt>
                <c:pt idx="23">
                  <c:v>38.330811180422465</c:v>
                </c:pt>
                <c:pt idx="24">
                  <c:v>38.198812504617784</c:v>
                </c:pt>
                <c:pt idx="25">
                  <c:v>38.064582365800092</c:v>
                </c:pt>
                <c:pt idx="26">
                  <c:v>37.928070932907751</c:v>
                </c:pt>
                <c:pt idx="27">
                  <c:v>37.789225921359261</c:v>
                </c:pt>
                <c:pt idx="28">
                  <c:v>37.647992415549901</c:v>
                </c:pt>
                <c:pt idx="29">
                  <c:v>37.504312675004265</c:v>
                </c:pt>
                <c:pt idx="30">
                  <c:v>37.358125922331617</c:v>
                </c:pt>
                <c:pt idx="31">
                  <c:v>37.209368110877506</c:v>
                </c:pt>
                <c:pt idx="32">
                  <c:v>37.057971669673954</c:v>
                </c:pt>
                <c:pt idx="33">
                  <c:v>36.903865222950024</c:v>
                </c:pt>
                <c:pt idx="34">
                  <c:v>36.746973281068421</c:v>
                </c:pt>
                <c:pt idx="35">
                  <c:v>36.587215899290548</c:v>
                </c:pt>
                <c:pt idx="36">
                  <c:v>36.424508300227316</c:v>
                </c:pt>
                <c:pt idx="37">
                  <c:v>36.258760455192913</c:v>
                </c:pt>
                <c:pt idx="38">
                  <c:v>36.089876618920584</c:v>
                </c:pt>
                <c:pt idx="39">
                  <c:v>35.917754811200844</c:v>
                </c:pt>
                <c:pt idx="40">
                  <c:v>35.742286237932156</c:v>
                </c:pt>
                <c:pt idx="41">
                  <c:v>35.563354642794401</c:v>
                </c:pt>
                <c:pt idx="42">
                  <c:v>35.380835579217631</c:v>
                </c:pt>
                <c:pt idx="43">
                  <c:v>35.194595590465894</c:v>
                </c:pt>
                <c:pt idx="44">
                  <c:v>35.004491283407695</c:v>
                </c:pt>
                <c:pt idx="45">
                  <c:v>34.810368278809356</c:v>
                </c:pt>
                <c:pt idx="46">
                  <c:v>34.612060017637525</c:v>
                </c:pt>
                <c:pt idx="47">
                  <c:v>34.409386398733673</c:v>
                </c:pt>
                <c:pt idx="48">
                  <c:v>34.202152218120254</c:v>
                </c:pt>
                <c:pt idx="49">
                  <c:v>33.99014537383966</c:v>
                </c:pt>
                <c:pt idx="50">
                  <c:v>33.773134792258588</c:v>
                </c:pt>
                <c:pt idx="51">
                  <c:v>33.550868021711018</c:v>
                </c:pt>
                <c:pt idx="52">
                  <c:v>33.32306842656422</c:v>
                </c:pt>
                <c:pt idx="53">
                  <c:v>33.08943189840673</c:v>
                </c:pt>
                <c:pt idx="54">
                  <c:v>32.849622979888487</c:v>
                </c:pt>
                <c:pt idx="55">
                  <c:v>32.60327026915423</c:v>
                </c:pt>
                <c:pt idx="56">
                  <c:v>32.349960936511167</c:v>
                </c:pt>
                <c:pt idx="57">
                  <c:v>32.089234136723832</c:v>
                </c:pt>
                <c:pt idx="58">
                  <c:v>31.820573035493801</c:v>
                </c:pt>
                <c:pt idx="59">
                  <c:v>31.543395080518906</c:v>
                </c:pt>
                <c:pt idx="60">
                  <c:v>31.257040026096149</c:v>
                </c:pt>
                <c:pt idx="61">
                  <c:v>30.960755050628787</c:v>
                </c:pt>
                <c:pt idx="62">
                  <c:v>30.653676065872229</c:v>
                </c:pt>
                <c:pt idx="63">
                  <c:v>30.334803969896544</c:v>
                </c:pt>
                <c:pt idx="64">
                  <c:v>30.002974086249541</c:v>
                </c:pt>
                <c:pt idx="65">
                  <c:v>29.656816267989523</c:v>
                </c:pt>
                <c:pt idx="66">
                  <c:v>29.294701973849918</c:v>
                </c:pt>
                <c:pt idx="67">
                  <c:v>28.914672780938226</c:v>
                </c:pt>
                <c:pt idx="68">
                  <c:v>28.514341814535946</c:v>
                </c:pt>
                <c:pt idx="69">
                  <c:v>28.090754583376246</c:v>
                </c:pt>
                <c:pt idx="70">
                  <c:v>27.640187035603848</c:v>
                </c:pt>
                <c:pt idx="71">
                  <c:v>27.157842906832428</c:v>
                </c:pt>
                <c:pt idx="72">
                  <c:v>26.637382336292976</c:v>
                </c:pt>
                <c:pt idx="73">
                  <c:v>26.070152516868006</c:v>
                </c:pt>
                <c:pt idx="74">
                  <c:v>25.443856831058223</c:v>
                </c:pt>
                <c:pt idx="75">
                  <c:v>24.740074670140537</c:v>
                </c:pt>
              </c:numCache>
            </c:numRef>
          </c:val>
        </c:ser>
        <c:ser>
          <c:idx val="41"/>
          <c:order val="41"/>
          <c:tx>
            <c:strRef>
              <c:f>target!$BU$236</c:f>
              <c:strCache>
                <c:ptCount val="1"/>
                <c:pt idx="0">
                  <c:v>42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target!$BU$237:$BU$312</c:f>
              <c:numCache>
                <c:formatCode>General</c:formatCode>
                <c:ptCount val="76"/>
                <c:pt idx="0">
                  <c:v>40.360517963092207</c:v>
                </c:pt>
                <c:pt idx="1">
                  <c:v>40.270661243763278</c:v>
                </c:pt>
                <c:pt idx="2">
                  <c:v>40.179348782067841</c:v>
                </c:pt>
                <c:pt idx="3">
                  <c:v>40.086560274654623</c:v>
                </c:pt>
                <c:pt idx="4">
                  <c:v>39.992274786118145</c:v>
                </c:pt>
                <c:pt idx="5">
                  <c:v>39.896470716399023</c:v>
                </c:pt>
                <c:pt idx="6">
                  <c:v>39.799125766084671</c:v>
                </c:pt>
                <c:pt idx="7">
                  <c:v>39.700216899446389</c:v>
                </c:pt>
                <c:pt idx="8">
                  <c:v>39.599720305034438</c:v>
                </c:pt>
                <c:pt idx="9">
                  <c:v>39.497611353635172</c:v>
                </c:pt>
                <c:pt idx="10">
                  <c:v>39.393864553376268</c:v>
                </c:pt>
                <c:pt idx="11">
                  <c:v>39.28845350174479</c:v>
                </c:pt>
                <c:pt idx="12">
                  <c:v>39.181350834260236</c:v>
                </c:pt>
                <c:pt idx="13">
                  <c:v>39.07252816951862</c:v>
                </c:pt>
                <c:pt idx="14">
                  <c:v>38.961956050295193</c:v>
                </c:pt>
                <c:pt idx="15">
                  <c:v>38.849603880361165</c:v>
                </c:pt>
                <c:pt idx="16">
                  <c:v>38.735439856633839</c:v>
                </c:pt>
                <c:pt idx="17">
                  <c:v>38.619430896239436</c:v>
                </c:pt>
                <c:pt idx="18">
                  <c:v>38.501542558022258</c:v>
                </c:pt>
                <c:pt idx="19">
                  <c:v>38.381738957983139</c:v>
                </c:pt>
                <c:pt idx="20">
                  <c:v>38.259982678072411</c:v>
                </c:pt>
                <c:pt idx="21">
                  <c:v>38.136234667697735</c:v>
                </c:pt>
                <c:pt idx="22">
                  <c:v>38.010454137233495</c:v>
                </c:pt>
                <c:pt idx="23">
                  <c:v>37.882598442734846</c:v>
                </c:pt>
                <c:pt idx="24">
                  <c:v>37.752622960965041</c:v>
                </c:pt>
                <c:pt idx="25">
                  <c:v>37.620480953735772</c:v>
                </c:pt>
                <c:pt idx="26">
                  <c:v>37.486123420437657</c:v>
                </c:pt>
                <c:pt idx="27">
                  <c:v>37.349498937495859</c:v>
                </c:pt>
                <c:pt idx="28">
                  <c:v>37.210553483324539</c:v>
                </c:pt>
                <c:pt idx="29">
                  <c:v>37.069230247166196</c:v>
                </c:pt>
                <c:pt idx="30">
                  <c:v>36.925469419988467</c:v>
                </c:pt>
                <c:pt idx="31">
                  <c:v>36.779207965360669</c:v>
                </c:pt>
                <c:pt idx="32">
                  <c:v>36.630379367945402</c:v>
                </c:pt>
                <c:pt idx="33">
                  <c:v>36.478913356904584</c:v>
                </c:pt>
                <c:pt idx="34">
                  <c:v>36.324735601128438</c:v>
                </c:pt>
                <c:pt idx="35">
                  <c:v>36.167767372738908</c:v>
                </c:pt>
                <c:pt idx="36">
                  <c:v>36.007925174781519</c:v>
                </c:pt>
                <c:pt idx="37">
                  <c:v>35.845120328387772</c:v>
                </c:pt>
                <c:pt idx="38">
                  <c:v>35.679258513942372</c:v>
                </c:pt>
                <c:pt idx="39">
                  <c:v>35.510239259903223</c:v>
                </c:pt>
                <c:pt idx="40">
                  <c:v>35.337955371865661</c:v>
                </c:pt>
                <c:pt idx="41">
                  <c:v>35.162292293199833</c:v>
                </c:pt>
                <c:pt idx="42">
                  <c:v>34.983127387073125</c:v>
                </c:pt>
                <c:pt idx="43">
                  <c:v>34.800329127840783</c:v>
                </c:pt>
                <c:pt idx="44">
                  <c:v>34.613756187570225</c:v>
                </c:pt>
                <c:pt idx="45">
                  <c:v>34.423256400764565</c:v>
                </c:pt>
                <c:pt idx="46">
                  <c:v>34.22866558704569</c:v>
                </c:pt>
                <c:pt idx="47">
                  <c:v>34.029806207487809</c:v>
                </c:pt>
                <c:pt idx="48">
                  <c:v>33.826485825255979</c:v>
                </c:pt>
                <c:pt idx="49">
                  <c:v>33.618495334929179</c:v>
                </c:pt>
                <c:pt idx="50">
                  <c:v>33.405606917022709</c:v>
                </c:pt>
                <c:pt idx="51">
                  <c:v>33.187571664296215</c:v>
                </c:pt>
                <c:pt idx="52">
                  <c:v>32.964116813810996</c:v>
                </c:pt>
                <c:pt idx="53">
                  <c:v>32.734942502526536</c:v>
                </c:pt>
                <c:pt idx="54">
                  <c:v>32.499717943330687</c:v>
                </c:pt>
                <c:pt idx="55">
                  <c:v>32.258076891163597</c:v>
                </c:pt>
                <c:pt idx="56">
                  <c:v>32.009612233060317</c:v>
                </c:pt>
                <c:pt idx="57">
                  <c:v>31.753869488305675</c:v>
                </c:pt>
                <c:pt idx="58">
                  <c:v>31.490338940884207</c:v>
                </c:pt>
                <c:pt idx="59">
                  <c:v>31.218446039363204</c:v>
                </c:pt>
                <c:pt idx="60">
                  <c:v>30.937539579449865</c:v>
                </c:pt>
                <c:pt idx="61">
                  <c:v>30.646877016993368</c:v>
                </c:pt>
                <c:pt idx="62">
                  <c:v>30.3456060216892</c:v>
                </c:pt>
                <c:pt idx="63">
                  <c:v>30.032741039211604</c:v>
                </c:pt>
                <c:pt idx="64">
                  <c:v>29.707133126329573</c:v>
                </c:pt>
                <c:pt idx="65">
                  <c:v>29.36743056917971</c:v>
                </c:pt>
                <c:pt idx="66">
                  <c:v>29.012026637854412</c:v>
                </c:pt>
                <c:pt idx="67">
                  <c:v>28.638989010118859</c:v>
                </c:pt>
                <c:pt idx="68">
                  <c:v>28.245962449476146</c:v>
                </c:pt>
                <c:pt idx="69">
                  <c:v>27.830031390861929</c:v>
                </c:pt>
                <c:pt idx="70">
                  <c:v>27.387520518049268</c:v>
                </c:pt>
                <c:pt idx="71">
                  <c:v>26.913695860406449</c:v>
                </c:pt>
                <c:pt idx="72">
                  <c:v>26.402299196510043</c:v>
                </c:pt>
                <c:pt idx="73">
                  <c:v>25.844788058182665</c:v>
                </c:pt>
                <c:pt idx="74">
                  <c:v>25.229020871157484</c:v>
                </c:pt>
                <c:pt idx="75">
                  <c:v>24.536806229729891</c:v>
                </c:pt>
              </c:numCache>
            </c:numRef>
          </c:val>
        </c:ser>
        <c:ser>
          <c:idx val="42"/>
          <c:order val="42"/>
          <c:tx>
            <c:strRef>
              <c:f>target!$BV$236</c:f>
              <c:strCache>
                <c:ptCount val="1"/>
                <c:pt idx="0">
                  <c:v>43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target!$BV$237:$BV$312</c:f>
              <c:numCache>
                <c:formatCode>General</c:formatCode>
                <c:ptCount val="76"/>
                <c:pt idx="0">
                  <c:v>39.888526244030892</c:v>
                </c:pt>
                <c:pt idx="1">
                  <c:v>39.799480087000781</c:v>
                </c:pt>
                <c:pt idx="2">
                  <c:v>39.709026141552954</c:v>
                </c:pt>
                <c:pt idx="3">
                  <c:v>39.617144570567987</c:v>
                </c:pt>
                <c:pt idx="4">
                  <c:v>39.523814911163356</c:v>
                </c:pt>
                <c:pt idx="5">
                  <c:v>39.429016042506255</c:v>
                </c:pt>
                <c:pt idx="6">
                  <c:v>39.33272615155709</c:v>
                </c:pt>
                <c:pt idx="7">
                  <c:v>39.234922696581691</c:v>
                </c:pt>
                <c:pt idx="8">
                  <c:v>39.135582368256571</c:v>
                </c:pt>
                <c:pt idx="9">
                  <c:v>39.034681048174001</c:v>
                </c:pt>
                <c:pt idx="10">
                  <c:v>38.932193764535995</c:v>
                </c:pt>
                <c:pt idx="11">
                  <c:v>38.828094644805191</c:v>
                </c:pt>
                <c:pt idx="12">
                  <c:v>38.722356865058501</c:v>
                </c:pt>
                <c:pt idx="13">
                  <c:v>38.614952595763619</c:v>
                </c:pt>
                <c:pt idx="14">
                  <c:v>38.505852943670178</c:v>
                </c:pt>
                <c:pt idx="15">
                  <c:v>38.395027889476005</c:v>
                </c:pt>
                <c:pt idx="16">
                  <c:v>38.282446220893107</c:v>
                </c:pt>
                <c:pt idx="17">
                  <c:v>38.168075460698482</c:v>
                </c:pt>
                <c:pt idx="18">
                  <c:v>38.051881789310059</c:v>
                </c:pt>
                <c:pt idx="19">
                  <c:v>37.933829961377938</c:v>
                </c:pt>
                <c:pt idx="20">
                  <c:v>37.813883215823878</c:v>
                </c:pt>
                <c:pt idx="21">
                  <c:v>37.692003178698798</c:v>
                </c:pt>
                <c:pt idx="22">
                  <c:v>37.568149758154341</c:v>
                </c:pt>
                <c:pt idx="23">
                  <c:v>37.442281030743125</c:v>
                </c:pt>
                <c:pt idx="24">
                  <c:v>37.314353118168206</c:v>
                </c:pt>
                <c:pt idx="25">
                  <c:v>37.184320053495803</c:v>
                </c:pt>
                <c:pt idx="26">
                  <c:v>37.052133635723386</c:v>
                </c:pt>
                <c:pt idx="27">
                  <c:v>36.917743271456096</c:v>
                </c:pt>
                <c:pt idx="28">
                  <c:v>36.781095802284248</c:v>
                </c:pt>
                <c:pt idx="29">
                  <c:v>36.642135316270782</c:v>
                </c:pt>
                <c:pt idx="30">
                  <c:v>36.500802941745633</c:v>
                </c:pt>
                <c:pt idx="31">
                  <c:v>36.357036621358269</c:v>
                </c:pt>
                <c:pt idx="32">
                  <c:v>36.210770864055789</c:v>
                </c:pt>
                <c:pt idx="33">
                  <c:v>36.061936472322813</c:v>
                </c:pt>
                <c:pt idx="34">
                  <c:v>35.910460241633878</c:v>
                </c:pt>
                <c:pt idx="35">
                  <c:v>35.756264628617913</c:v>
                </c:pt>
                <c:pt idx="36">
                  <c:v>35.599267383904433</c:v>
                </c:pt>
                <c:pt idx="37">
                  <c:v>35.439381144997213</c:v>
                </c:pt>
                <c:pt idx="38">
                  <c:v>35.276512983783896</c:v>
                </c:pt>
                <c:pt idx="39">
                  <c:v>35.110563902414839</c:v>
                </c:pt>
                <c:pt idx="40">
                  <c:v>34.94142827024271</c:v>
                </c:pt>
                <c:pt idx="41">
                  <c:v>34.768993193267939</c:v>
                </c:pt>
                <c:pt idx="42">
                  <c:v>34.593137806038769</c:v>
                </c:pt>
                <c:pt idx="43">
                  <c:v>34.413732474149633</c:v>
                </c:pt>
                <c:pt idx="44">
                  <c:v>34.230637893293292</c:v>
                </c:pt>
                <c:pt idx="45">
                  <c:v>34.043704068157858</c:v>
                </c:pt>
                <c:pt idx="46">
                  <c:v>33.852769151197784</c:v>
                </c:pt>
                <c:pt idx="47">
                  <c:v>33.657658117291788</c:v>
                </c:pt>
                <c:pt idx="48">
                  <c:v>33.458181245330309</c:v>
                </c:pt>
                <c:pt idx="49">
                  <c:v>33.254132371581179</c:v>
                </c:pt>
                <c:pt idx="50">
                  <c:v>33.04528687192041</c:v>
                </c:pt>
                <c:pt idx="51">
                  <c:v>32.831399320214253</c:v>
                </c:pt>
                <c:pt idx="52">
                  <c:v>32.612200757679631</c:v>
                </c:pt>
                <c:pt idx="53">
                  <c:v>32.387395492084153</c:v>
                </c:pt>
                <c:pt idx="54">
                  <c:v>32.156657325019793</c:v>
                </c:pt>
                <c:pt idx="55">
                  <c:v>31.919625078598269</c:v>
                </c:pt>
                <c:pt idx="56">
                  <c:v>31.675897257537926</c:v>
                </c:pt>
                <c:pt idx="57">
                  <c:v>31.425025635585889</c:v>
                </c:pt>
                <c:pt idx="58">
                  <c:v>31.166507492018781</c:v>
                </c:pt>
                <c:pt idx="59">
                  <c:v>30.89977613801868</c:v>
                </c:pt>
                <c:pt idx="60">
                  <c:v>30.624189254330471</c:v>
                </c:pt>
                <c:pt idx="61">
                  <c:v>30.339014396232173</c:v>
                </c:pt>
                <c:pt idx="62">
                  <c:v>30.043410787296274</c:v>
                </c:pt>
                <c:pt idx="63">
                  <c:v>29.736406185138062</c:v>
                </c:pt>
                <c:pt idx="64">
                  <c:v>29.416867105389251</c:v>
                </c:pt>
                <c:pt idx="65">
                  <c:v>29.083459945022813</c:v>
                </c:pt>
                <c:pt idx="66">
                  <c:v>28.734599403281592</c:v>
                </c:pt>
                <c:pt idx="67">
                  <c:v>28.368378800246401</c:v>
                </c:pt>
                <c:pt idx="68">
                  <c:v>27.982473981103343</c:v>
                </c:pt>
                <c:pt idx="69">
                  <c:v>27.574007621456225</c:v>
                </c:pt>
                <c:pt idx="70">
                  <c:v>27.139352282033766</c:v>
                </c:pt>
                <c:pt idx="71">
                  <c:v>26.67383518889071</c:v>
                </c:pt>
                <c:pt idx="72">
                  <c:v>26.171278324381159</c:v>
                </c:pt>
                <c:pt idx="73">
                  <c:v>25.623247624581683</c:v>
                </c:pt>
                <c:pt idx="74">
                  <c:v>25.017753852133257</c:v>
                </c:pt>
                <c:pt idx="75">
                  <c:v>24.336830829728438</c:v>
                </c:pt>
              </c:numCache>
            </c:numRef>
          </c:val>
        </c:ser>
        <c:ser>
          <c:idx val="43"/>
          <c:order val="43"/>
          <c:tx>
            <c:strRef>
              <c:f>target!$BW$236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target!$BW$237:$BW$312</c:f>
              <c:numCache>
                <c:formatCode>General</c:formatCode>
                <c:ptCount val="76"/>
                <c:pt idx="0">
                  <c:v>39.423298075743325</c:v>
                </c:pt>
                <c:pt idx="1">
                  <c:v>39.335143940335222</c:v>
                </c:pt>
                <c:pt idx="2">
                  <c:v>39.245627354637037</c:v>
                </c:pt>
                <c:pt idx="3">
                  <c:v>39.154728917294889</c:v>
                </c:pt>
                <c:pt idx="4">
                  <c:v>39.062428607659669</c:v>
                </c:pt>
                <c:pt idx="5">
                  <c:v>38.96870575401428</c:v>
                </c:pt>
                <c:pt idx="6">
                  <c:v>38.873538999761124</c:v>
                </c:pt>
                <c:pt idx="7">
                  <c:v>38.776906267410133</c:v>
                </c:pt>
                <c:pt idx="8">
                  <c:v>38.678784720194244</c:v>
                </c:pt>
                <c:pt idx="9">
                  <c:v>38.579150721121742</c:v>
                </c:pt>
                <c:pt idx="10">
                  <c:v>38.477979789257503</c:v>
                </c:pt>
                <c:pt idx="11">
                  <c:v>38.375246553004494</c:v>
                </c:pt>
                <c:pt idx="12">
                  <c:v>38.270924700134941</c:v>
                </c:pt>
                <c:pt idx="13">
                  <c:v>38.164986924295</c:v>
                </c:pt>
                <c:pt idx="14">
                  <c:v>38.057404867679288</c:v>
                </c:pt>
                <c:pt idx="15">
                  <c:v>37.948149059540391</c:v>
                </c:pt>
                <c:pt idx="16">
                  <c:v>37.837188850162967</c:v>
                </c:pt>
                <c:pt idx="17">
                  <c:v>37.7244923398938</c:v>
                </c:pt>
                <c:pt idx="18">
                  <c:v>37.610026302774052</c:v>
                </c:pt>
                <c:pt idx="19">
                  <c:v>37.493756104271093</c:v>
                </c:pt>
                <c:pt idx="20">
                  <c:v>37.375645612551025</c:v>
                </c:pt>
                <c:pt idx="21">
                  <c:v>37.255657102669751</c:v>
                </c:pt>
                <c:pt idx="22">
                  <c:v>37.133751152989099</c:v>
                </c:pt>
                <c:pt idx="23">
                  <c:v>37.009886533042874</c:v>
                </c:pt>
                <c:pt idx="24">
                  <c:v>36.884020081985845</c:v>
                </c:pt>
                <c:pt idx="25">
                  <c:v>36.75610657665306</c:v>
                </c:pt>
                <c:pt idx="26">
                  <c:v>36.626098588136998</c:v>
                </c:pt>
                <c:pt idx="27">
                  <c:v>36.493946325652416</c:v>
                </c:pt>
                <c:pt idx="28">
                  <c:v>36.359597466301196</c:v>
                </c:pt>
                <c:pt idx="29">
                  <c:v>36.222996969167475</c:v>
                </c:pt>
                <c:pt idx="30">
                  <c:v>36.084086871964843</c:v>
                </c:pt>
                <c:pt idx="31">
                  <c:v>35.942806068214821</c:v>
                </c:pt>
                <c:pt idx="32">
                  <c:v>35.79909006265553</c:v>
                </c:pt>
                <c:pt idx="33">
                  <c:v>35.652870702253047</c:v>
                </c:pt>
                <c:pt idx="34">
                  <c:v>35.504075879807608</c:v>
                </c:pt>
                <c:pt idx="35">
                  <c:v>35.352629206701415</c:v>
                </c:pt>
                <c:pt idx="36">
                  <c:v>35.19844965081208</c:v>
                </c:pt>
                <c:pt idx="37">
                  <c:v>35.041451135000415</c:v>
                </c:pt>
                <c:pt idx="38">
                  <c:v>34.881542090853259</c:v>
                </c:pt>
                <c:pt idx="39">
                  <c:v>34.718624961499053</c:v>
                </c:pt>
                <c:pt idx="40">
                  <c:v>34.552595646285191</c:v>
                </c:pt>
                <c:pt idx="41">
                  <c:v>34.383342878877109</c:v>
                </c:pt>
                <c:pt idx="42">
                  <c:v>34.210747528861503</c:v>
                </c:pt>
                <c:pt idx="43">
                  <c:v>34.034681815155324</c:v>
                </c:pt>
                <c:pt idx="44">
                  <c:v>33.855008417362676</c:v>
                </c:pt>
                <c:pt idx="45">
                  <c:v>33.671579468591794</c:v>
                </c:pt>
                <c:pt idx="46">
                  <c:v>33.484235410025363</c:v>
                </c:pt>
                <c:pt idx="47">
                  <c:v>33.292803683573297</c:v>
                </c:pt>
                <c:pt idx="48">
                  <c:v>33.097097234031281</c:v>
                </c:pt>
                <c:pt idx="49">
                  <c:v>32.896912786055069</c:v>
                </c:pt>
                <c:pt idx="50">
                  <c:v>32.692028853598302</c:v>
                </c:pt>
                <c:pt idx="51">
                  <c:v>32.482203429788036</c:v>
                </c:pt>
                <c:pt idx="52">
                  <c:v>32.267171292912352</c:v>
                </c:pt>
                <c:pt idx="53">
                  <c:v>32.046640848433633</c:v>
                </c:pt>
                <c:pt idx="54">
                  <c:v>31.820290406576781</c:v>
                </c:pt>
                <c:pt idx="55">
                  <c:v>31.58776376849837</c:v>
                </c:pt>
                <c:pt idx="56">
                  <c:v>31.348664959112803</c:v>
                </c:pt>
                <c:pt idx="57">
                  <c:v>31.102551898220323</c:v>
                </c:pt>
                <c:pt idx="58">
                  <c:v>30.848928739177158</c:v>
                </c:pt>
                <c:pt idx="59">
                  <c:v>30.587236519480282</c:v>
                </c:pt>
                <c:pt idx="60">
                  <c:v>30.316841650728524</c:v>
                </c:pt>
                <c:pt idx="61">
                  <c:v>30.037021612106479</c:v>
                </c:pt>
                <c:pt idx="62">
                  <c:v>29.746946979891874</c:v>
                </c:pt>
                <c:pt idx="63">
                  <c:v>29.445658591380198</c:v>
                </c:pt>
                <c:pt idx="64">
                  <c:v>29.132038150768302</c:v>
                </c:pt>
                <c:pt idx="65">
                  <c:v>28.804769848534164</c:v>
                </c:pt>
                <c:pt idx="66">
                  <c:v>28.462289436875917</c:v>
                </c:pt>
                <c:pt idx="67">
                  <c:v>28.102715427302808</c:v>
                </c:pt>
                <c:pt idx="68">
                  <c:v>27.723754199505557</c:v>
                </c:pt>
                <c:pt idx="69">
                  <c:v>27.322565996135189</c:v>
                </c:pt>
                <c:pt idx="70">
                  <c:v>26.895570411599273</c:v>
                </c:pt>
                <c:pt idx="71">
                  <c:v>26.4381547918228</c:v>
                </c:pt>
                <c:pt idx="72">
                  <c:v>25.944219914582149</c:v>
                </c:pt>
                <c:pt idx="73">
                  <c:v>25.40543822306574</c:v>
                </c:pt>
                <c:pt idx="74">
                  <c:v>24.809970164074091</c:v>
                </c:pt>
                <c:pt idx="75">
                  <c:v>24.140070894027058</c:v>
                </c:pt>
              </c:numCache>
            </c:numRef>
          </c:val>
        </c:ser>
        <c:ser>
          <c:idx val="44"/>
          <c:order val="44"/>
          <c:tx>
            <c:strRef>
              <c:f>target!$BX$236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target!$BX$237:$BX$312</c:f>
              <c:numCache>
                <c:formatCode>General</c:formatCode>
                <c:ptCount val="76"/>
                <c:pt idx="0">
                  <c:v>38.965092067259143</c:v>
                </c:pt>
                <c:pt idx="1">
                  <c:v>38.877897477931576</c:v>
                </c:pt>
                <c:pt idx="2">
                  <c:v>38.78938334240047</c:v>
                </c:pt>
                <c:pt idx="3">
                  <c:v>38.699530668490198</c:v>
                </c:pt>
                <c:pt idx="4">
                  <c:v>38.608319851343282</c:v>
                </c:pt>
                <c:pt idx="5">
                  <c:v>38.515730642062252</c:v>
                </c:pt>
                <c:pt idx="6">
                  <c:v>38.421742114340631</c:v>
                </c:pt>
                <c:pt idx="7">
                  <c:v>38.326332628925883</c:v>
                </c:pt>
                <c:pt idx="8">
                  <c:v>38.229479795743394</c:v>
                </c:pt>
                <c:pt idx="9">
                  <c:v>38.131160433493804</c:v>
                </c:pt>
                <c:pt idx="10">
                  <c:v>38.031350526518501</c:v>
                </c:pt>
                <c:pt idx="11">
                  <c:v>37.930025178707787</c:v>
                </c:pt>
                <c:pt idx="12">
                  <c:v>37.827158564204808</c:v>
                </c:pt>
                <c:pt idx="13">
                  <c:v>37.722723874632742</c:v>
                </c:pt>
                <c:pt idx="14">
                  <c:v>37.616693262545965</c:v>
                </c:pt>
                <c:pt idx="15">
                  <c:v>37.509037780774783</c:v>
                </c:pt>
                <c:pt idx="16">
                  <c:v>37.399727317298826</c:v>
                </c:pt>
                <c:pt idx="17">
                  <c:v>37.288730525245676</c:v>
                </c:pt>
                <c:pt idx="18">
                  <c:v>37.176014747567599</c:v>
                </c:pt>
                <c:pt idx="19">
                  <c:v>37.061545935900618</c:v>
                </c:pt>
                <c:pt idx="20">
                  <c:v>36.945288563054611</c:v>
                </c:pt>
                <c:pt idx="21">
                  <c:v>36.827205528521077</c:v>
                </c:pt>
                <c:pt idx="22">
                  <c:v>36.707258056314465</c:v>
                </c:pt>
                <c:pt idx="23">
                  <c:v>36.585405584382556</c:v>
                </c:pt>
                <c:pt idx="24">
                  <c:v>36.461605644730994</c:v>
                </c:pt>
                <c:pt idx="25">
                  <c:v>36.335813733302444</c:v>
                </c:pt>
                <c:pt idx="26">
                  <c:v>36.207983168532913</c:v>
                </c:pt>
                <c:pt idx="27">
                  <c:v>36.078064937371998</c:v>
                </c:pt>
                <c:pt idx="28">
                  <c:v>35.946007527397946</c:v>
                </c:pt>
                <c:pt idx="29">
                  <c:v>35.811756743479613</c:v>
                </c:pt>
                <c:pt idx="30">
                  <c:v>35.67525550723083</c:v>
                </c:pt>
                <c:pt idx="31">
                  <c:v>35.536443637264092</c:v>
                </c:pt>
                <c:pt idx="32">
                  <c:v>35.395257607973384</c:v>
                </c:pt>
                <c:pt idx="33">
                  <c:v>35.251630284254368</c:v>
                </c:pt>
                <c:pt idx="34">
                  <c:v>35.105490629194449</c:v>
                </c:pt>
                <c:pt idx="35">
                  <c:v>34.956763381326084</c:v>
                </c:pt>
                <c:pt idx="36">
                  <c:v>34.805368697520777</c:v>
                </c:pt>
                <c:pt idx="37">
                  <c:v>34.651221756993927</c:v>
                </c:pt>
                <c:pt idx="38">
                  <c:v>34.494232321172611</c:v>
                </c:pt>
                <c:pt idx="39">
                  <c:v>34.334304243326308</c:v>
                </c:pt>
                <c:pt idx="40">
                  <c:v>34.171334920846078</c:v>
                </c:pt>
                <c:pt idx="41">
                  <c:v>34.005214681844031</c:v>
                </c:pt>
                <c:pt idx="42">
                  <c:v>33.83582609628737</c:v>
                </c:pt>
                <c:pt idx="43">
                  <c:v>33.663043200123518</c:v>
                </c:pt>
                <c:pt idx="44">
                  <c:v>33.486730618721452</c:v>
                </c:pt>
                <c:pt idx="45">
                  <c:v>33.306742573358981</c:v>
                </c:pt>
                <c:pt idx="46">
                  <c:v>33.122921751308056</c:v>
                </c:pt>
                <c:pt idx="47">
                  <c:v>32.935098016158143</c:v>
                </c:pt>
                <c:pt idx="48">
                  <c:v>32.743086930174385</c:v>
                </c:pt>
                <c:pt idx="49">
                  <c:v>32.546688054453696</c:v>
                </c:pt>
                <c:pt idx="50">
                  <c:v>32.345682985077403</c:v>
                </c:pt>
                <c:pt idx="51">
                  <c:v>32.139833073910012</c:v>
                </c:pt>
                <c:pt idx="52">
                  <c:v>31.928876770550573</c:v>
                </c:pt>
                <c:pt idx="53">
                  <c:v>31.712526506383764</c:v>
                </c:pt>
                <c:pt idx="54">
                  <c:v>31.490465021571641</c:v>
                </c:pt>
                <c:pt idx="55">
                  <c:v>31.262341009620098</c:v>
                </c:pt>
                <c:pt idx="56">
                  <c:v>31.02776391966502</c:v>
                </c:pt>
                <c:pt idx="57">
                  <c:v>30.786297710775777</c:v>
                </c:pt>
                <c:pt idx="58">
                  <c:v>30.537453290951266</c:v>
                </c:pt>
                <c:pt idx="59">
                  <c:v>30.280679289675572</c:v>
                </c:pt>
                <c:pt idx="60">
                  <c:v>30.015350697443594</c:v>
                </c:pt>
                <c:pt idx="61">
                  <c:v>29.740754744374833</c:v>
                </c:pt>
                <c:pt idx="62">
                  <c:v>29.456073161244674</c:v>
                </c:pt>
                <c:pt idx="63">
                  <c:v>29.16035963625901</c:v>
                </c:pt>
                <c:pt idx="64">
                  <c:v>28.852510796044513</c:v>
                </c:pt>
                <c:pt idx="65">
                  <c:v>28.531228312274873</c:v>
                </c:pt>
                <c:pt idx="66">
                  <c:v>28.194968620037837</c:v>
                </c:pt>
                <c:pt idx="67">
                  <c:v>27.841874978953602</c:v>
                </c:pt>
                <c:pt idx="68">
                  <c:v>27.46968376550323</c:v>
                </c:pt>
                <c:pt idx="69">
                  <c:v>27.075592127757357</c:v>
                </c:pt>
                <c:pt idx="70">
                  <c:v>26.656065865957974</c:v>
                </c:pt>
                <c:pt idx="71">
                  <c:v>26.206551389299491</c:v>
                </c:pt>
                <c:pt idx="72">
                  <c:v>25.72102688968258</c:v>
                </c:pt>
                <c:pt idx="73">
                  <c:v>25.19126945746013</c:v>
                </c:pt>
                <c:pt idx="74">
                  <c:v>24.60558662374828</c:v>
                </c:pt>
                <c:pt idx="75">
                  <c:v>23.946451062745862</c:v>
                </c:pt>
              </c:numCache>
            </c:numRef>
          </c:val>
        </c:ser>
        <c:ser>
          <c:idx val="45"/>
          <c:order val="45"/>
          <c:tx>
            <c:strRef>
              <c:f>target!$BY$236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target!$BY$237:$BY$312</c:f>
              <c:numCache>
                <c:formatCode>General</c:formatCode>
                <c:ptCount val="76"/>
                <c:pt idx="0">
                  <c:v>38.51409859121965</c:v>
                </c:pt>
                <c:pt idx="1">
                  <c:v>38.427918975561852</c:v>
                </c:pt>
                <c:pt idx="2">
                  <c:v>38.34046045282291</c:v>
                </c:pt>
                <c:pt idx="3">
                  <c:v>38.25170441669151</c:v>
                </c:pt>
                <c:pt idx="4">
                  <c:v>38.161631654904525</c:v>
                </c:pt>
                <c:pt idx="5">
                  <c:v>38.070222318302179</c:v>
                </c:pt>
                <c:pt idx="6">
                  <c:v>37.977455887900938</c:v>
                </c:pt>
                <c:pt idx="7">
                  <c:v>37.883311139828947</c:v>
                </c:pt>
                <c:pt idx="8">
                  <c:v>37.78776610795569</c:v>
                </c:pt>
                <c:pt idx="9">
                  <c:v>37.690798044030622</c:v>
                </c:pt>
                <c:pt idx="10">
                  <c:v>37.592383375128527</c:v>
                </c:pt>
                <c:pt idx="11">
                  <c:v>37.492497658179325</c:v>
                </c:pt>
                <c:pt idx="12">
                  <c:v>37.39111553133862</c:v>
                </c:pt>
                <c:pt idx="13">
                  <c:v>37.28821066193052</c:v>
                </c:pt>
                <c:pt idx="14">
                  <c:v>37.18375569066739</c:v>
                </c:pt>
                <c:pt idx="15">
                  <c:v>37.077722171820895</c:v>
                </c:pt>
                <c:pt idx="16">
                  <c:v>36.970080508984211</c:v>
                </c:pt>
                <c:pt idx="17">
                  <c:v>36.860799886027728</c:v>
                </c:pt>
                <c:pt idx="18">
                  <c:v>36.749848192807292</c:v>
                </c:pt>
                <c:pt idx="19">
                  <c:v>36.637191945135839</c:v>
                </c:pt>
                <c:pt idx="20">
                  <c:v>36.5227961984749</c:v>
                </c:pt>
                <c:pt idx="21">
                  <c:v>36.406624454740871</c:v>
                </c:pt>
                <c:pt idx="22">
                  <c:v>36.288638561551288</c:v>
                </c:pt>
                <c:pt idx="23">
                  <c:v>36.168798603157342</c:v>
                </c:pt>
                <c:pt idx="24">
                  <c:v>36.047062782218859</c:v>
                </c:pt>
                <c:pt idx="25">
                  <c:v>35.923387291475819</c:v>
                </c:pt>
                <c:pt idx="26">
                  <c:v>35.797726174253363</c:v>
                </c:pt>
                <c:pt idx="27">
                  <c:v>35.670031172603338</c:v>
                </c:pt>
                <c:pt idx="28">
                  <c:v>35.540251561732404</c:v>
                </c:pt>
                <c:pt idx="29">
                  <c:v>35.408333969189002</c:v>
                </c:pt>
                <c:pt idx="30">
                  <c:v>35.274222177079054</c:v>
                </c:pt>
                <c:pt idx="31">
                  <c:v>35.137856905343725</c:v>
                </c:pt>
                <c:pt idx="32">
                  <c:v>34.999175573859958</c:v>
                </c:pt>
                <c:pt idx="33">
                  <c:v>34.858112040806638</c:v>
                </c:pt>
                <c:pt idx="34">
                  <c:v>34.714596314368833</c:v>
                </c:pt>
                <c:pt idx="35">
                  <c:v>34.568554234419047</c:v>
                </c:pt>
                <c:pt idx="36">
                  <c:v>34.419907120305389</c:v>
                </c:pt>
                <c:pt idx="37">
                  <c:v>34.268571380277322</c:v>
                </c:pt>
                <c:pt idx="38">
                  <c:v>34.114458077370841</c:v>
                </c:pt>
                <c:pt idx="39">
                  <c:v>33.957472445734297</c:v>
                </c:pt>
                <c:pt idx="40">
                  <c:v>33.797513350374558</c:v>
                </c:pt>
                <c:pt idx="41">
                  <c:v>33.634472682105837</c:v>
                </c:pt>
                <c:pt idx="42">
                  <c:v>33.468234678044347</c:v>
                </c:pt>
                <c:pt idx="43">
                  <c:v>33.298675156257765</c:v>
                </c:pt>
                <c:pt idx="44">
                  <c:v>33.125660651074121</c:v>
                </c:pt>
                <c:pt idx="45">
                  <c:v>32.94904743299341</c:v>
                </c:pt>
                <c:pt idx="46">
                  <c:v>32.768680394008378</c:v>
                </c:pt>
                <c:pt idx="47">
                  <c:v>32.584391775279471</c:v>
                </c:pt>
                <c:pt idx="48">
                  <c:v>32.395999709327818</c:v>
                </c:pt>
                <c:pt idx="49">
                  <c:v>32.203306542953797</c:v>
                </c:pt>
                <c:pt idx="50">
                  <c:v>32.006096899621305</c:v>
                </c:pt>
                <c:pt idx="51">
                  <c:v>31.804135430619947</c:v>
                </c:pt>
                <c:pt idx="52">
                  <c:v>31.597164192329611</c:v>
                </c:pt>
                <c:pt idx="53">
                  <c:v>31.384899571548623</c:v>
                </c:pt>
                <c:pt idx="54">
                  <c:v>31.167028660995832</c:v>
                </c:pt>
                <c:pt idx="55">
                  <c:v>30.943204961219177</c:v>
                </c:pt>
                <c:pt idx="56">
                  <c:v>30.713043251088063</c:v>
                </c:pt>
                <c:pt idx="57">
                  <c:v>30.47611342377273</c:v>
                </c:pt>
                <c:pt idx="58">
                  <c:v>30.231933024260098</c:v>
                </c:pt>
                <c:pt idx="59">
                  <c:v>29.979958141688151</c:v>
                </c:pt>
                <c:pt idx="60">
                  <c:v>29.719572195753166</c:v>
                </c:pt>
                <c:pt idx="61">
                  <c:v>29.450071997139446</c:v>
                </c:pt>
                <c:pt idx="62">
                  <c:v>29.170650235940393</c:v>
                </c:pt>
                <c:pt idx="63">
                  <c:v>28.880373226067366</c:v>
                </c:pt>
                <c:pt idx="64">
                  <c:v>28.578152254686024</c:v>
                </c:pt>
                <c:pt idx="65">
                  <c:v>28.262706167464756</c:v>
                </c:pt>
                <c:pt idx="66">
                  <c:v>27.932511718530964</c:v>
                </c:pt>
                <c:pt idx="67">
                  <c:v>27.585736479947133</c:v>
                </c:pt>
                <c:pt idx="68">
                  <c:v>27.220146296797502</c:v>
                </c:pt>
                <c:pt idx="69">
                  <c:v>26.832974572971697</c:v>
                </c:pt>
                <c:pt idx="70">
                  <c:v>26.4207325021187</c:v>
                </c:pt>
                <c:pt idx="71">
                  <c:v>25.978924520223583</c:v>
                </c:pt>
                <c:pt idx="72">
                  <c:v>25.501604878853602</c:v>
                </c:pt>
                <c:pt idx="73">
                  <c:v>24.980653492358908</c:v>
                </c:pt>
                <c:pt idx="74">
                  <c:v>24.404522428493689</c:v>
                </c:pt>
                <c:pt idx="75">
                  <c:v>23.755898140715097</c:v>
                </c:pt>
              </c:numCache>
            </c:numRef>
          </c:val>
        </c:ser>
        <c:ser>
          <c:idx val="46"/>
          <c:order val="46"/>
          <c:tx>
            <c:strRef>
              <c:f>target!$BZ$236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target!$BZ$237:$BZ$312</c:f>
              <c:numCache>
                <c:formatCode>General</c:formatCode>
                <c:ptCount val="76"/>
                <c:pt idx="0">
                  <c:v>38.070450626480579</c:v>
                </c:pt>
                <c:pt idx="1">
                  <c:v>37.985330913198389</c:v>
                </c:pt>
                <c:pt idx="2">
                  <c:v>37.898970823824811</c:v>
                </c:pt>
                <c:pt idx="3">
                  <c:v>37.811352117367953</c:v>
                </c:pt>
                <c:pt idx="4">
                  <c:v>37.722455953704419</c:v>
                </c:pt>
                <c:pt idx="5">
                  <c:v>37.63226286304559</c:v>
                </c:pt>
                <c:pt idx="6">
                  <c:v>37.540752713449479</c:v>
                </c:pt>
                <c:pt idx="7">
                  <c:v>37.447904676225505</c:v>
                </c:pt>
                <c:pt idx="8">
                  <c:v>37.353697189065649</c:v>
                </c:pt>
                <c:pt idx="9">
                  <c:v>37.258107916719872</c:v>
                </c:pt>
                <c:pt idx="10">
                  <c:v>37.161113709015964</c:v>
                </c:pt>
                <c:pt idx="11">
                  <c:v>37.062690556004682</c:v>
                </c:pt>
                <c:pt idx="12">
                  <c:v>36.962813539990144</c:v>
                </c:pt>
                <c:pt idx="13">
                  <c:v>36.861456784180156</c:v>
                </c:pt>
                <c:pt idx="14">
                  <c:v>36.758593397665798</c:v>
                </c:pt>
                <c:pt idx="15">
                  <c:v>36.654195416408605</c:v>
                </c:pt>
                <c:pt idx="16">
                  <c:v>36.548233739880523</c:v>
                </c:pt>
                <c:pt idx="17">
                  <c:v>36.440678062964253</c:v>
                </c:pt>
                <c:pt idx="18">
                  <c:v>36.331496802678991</c:v>
                </c:pt>
                <c:pt idx="19">
                  <c:v>36.220657019249408</c:v>
                </c:pt>
                <c:pt idx="20">
                  <c:v>36.108124330981354</c:v>
                </c:pt>
                <c:pt idx="21">
                  <c:v>35.993862822347857</c:v>
                </c:pt>
                <c:pt idx="22">
                  <c:v>35.877834944619508</c:v>
                </c:pt>
                <c:pt idx="23">
                  <c:v>35.760001408295864</c:v>
                </c:pt>
                <c:pt idx="24">
                  <c:v>35.640321066505621</c:v>
                </c:pt>
                <c:pt idx="25">
                  <c:v>35.518750788442262</c:v>
                </c:pt>
                <c:pt idx="26">
                  <c:v>35.39524532178666</c:v>
                </c:pt>
                <c:pt idx="27">
                  <c:v>35.269757142935916</c:v>
                </c:pt>
                <c:pt idx="28">
                  <c:v>35.142236293706333</c:v>
                </c:pt>
                <c:pt idx="29">
                  <c:v>35.012630203003937</c:v>
                </c:pt>
                <c:pt idx="30">
                  <c:v>34.880883491755149</c:v>
                </c:pt>
                <c:pt idx="31">
                  <c:v>34.746937759157703</c:v>
                </c:pt>
                <c:pt idx="32">
                  <c:v>34.610731348042357</c:v>
                </c:pt>
                <c:pt idx="33">
                  <c:v>34.472199086822492</c:v>
                </c:pt>
                <c:pt idx="34">
                  <c:v>34.331272005143113</c:v>
                </c:pt>
                <c:pt idx="35">
                  <c:v>34.187877019913124</c:v>
                </c:pt>
                <c:pt idx="36">
                  <c:v>34.041936587901994</c:v>
                </c:pt>
                <c:pt idx="37">
                  <c:v>33.893368320491106</c:v>
                </c:pt>
                <c:pt idx="38">
                  <c:v>33.742084555470058</c:v>
                </c:pt>
                <c:pt idx="39">
                  <c:v>33.587991879938741</c:v>
                </c:pt>
                <c:pt idx="40">
                  <c:v>33.430990597387726</c:v>
                </c:pt>
                <c:pt idx="41">
                  <c:v>33.270974130847137</c:v>
                </c:pt>
                <c:pt idx="42">
                  <c:v>33.107828352574536</c:v>
                </c:pt>
                <c:pt idx="43">
                  <c:v>32.941430829039589</c:v>
                </c:pt>
                <c:pt idx="44">
                  <c:v>32.771649967887264</c:v>
                </c:pt>
                <c:pt idx="45">
                  <c:v>32.598344051031788</c:v>
                </c:pt>
                <c:pt idx="46">
                  <c:v>32.421360134938261</c:v>
                </c:pt>
                <c:pt idx="47">
                  <c:v>32.240532795335788</c:v>
                </c:pt>
                <c:pt idx="48">
                  <c:v>32.055682688886868</c:v>
                </c:pt>
                <c:pt idx="49">
                  <c:v>31.866614898457104</c:v>
                </c:pt>
                <c:pt idx="50">
                  <c:v>31.673117021256591</c:v>
                </c:pt>
                <c:pt idx="51">
                  <c:v>31.474956949816871</c:v>
                </c:pt>
                <c:pt idx="52">
                  <c:v>31.271880283930233</c:v>
                </c:pt>
                <c:pt idx="53">
                  <c:v>31.06360729650952</c:v>
                </c:pt>
                <c:pt idx="54">
                  <c:v>30.849829356724722</c:v>
                </c:pt>
                <c:pt idx="55">
                  <c:v>30.630204688219706</c:v>
                </c:pt>
                <c:pt idx="56">
                  <c:v>30.404353306582212</c:v>
                </c:pt>
                <c:pt idx="57">
                  <c:v>30.171850935530131</c:v>
                </c:pt>
                <c:pt idx="58">
                  <c:v>29.932221641177804</c:v>
                </c:pt>
                <c:pt idx="59">
                  <c:v>29.68492884200213</c:v>
                </c:pt>
                <c:pt idx="60">
                  <c:v>29.429364239503911</c:v>
                </c:pt>
                <c:pt idx="61">
                  <c:v>29.164834057208548</c:v>
                </c:pt>
                <c:pt idx="62">
                  <c:v>28.890541752428629</c:v>
                </c:pt>
                <c:pt idx="63">
                  <c:v>28.60556604320066</c:v>
                </c:pt>
                <c:pt idx="64">
                  <c:v>28.308832619646093</c:v>
                </c:pt>
                <c:pt idx="65">
                  <c:v>27.999077199399107</c:v>
                </c:pt>
                <c:pt idx="66">
                  <c:v>27.674796498051506</c:v>
                </c:pt>
                <c:pt idx="67">
                  <c:v>27.334181972136143</c:v>
                </c:pt>
                <c:pt idx="68">
                  <c:v>26.975028416707953</c:v>
                </c:pt>
                <c:pt idx="69">
                  <c:v>26.594604853895543</c:v>
                </c:pt>
                <c:pt idx="70">
                  <c:v>26.189467073685464</c:v>
                </c:pt>
                <c:pt idx="71">
                  <c:v>25.755176522355764</c:v>
                </c:pt>
                <c:pt idx="72">
                  <c:v>25.285862183255134</c:v>
                </c:pt>
                <c:pt idx="73">
                  <c:v>24.77350500787696</c:v>
                </c:pt>
                <c:pt idx="74">
                  <c:v>24.206699104311141</c:v>
                </c:pt>
                <c:pt idx="75">
                  <c:v>23.568341042839094</c:v>
                </c:pt>
              </c:numCache>
            </c:numRef>
          </c:val>
        </c:ser>
        <c:ser>
          <c:idx val="47"/>
          <c:order val="47"/>
          <c:tx>
            <c:strRef>
              <c:f>target!$CA$236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target!$AE$237:$AE$312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target!$CA$237:$CA$312</c:f>
              <c:numCache>
                <c:formatCode>General</c:formatCode>
                <c:ptCount val="76"/>
                <c:pt idx="0">
                  <c:v>37.634232931350539</c:v>
                </c:pt>
                <c:pt idx="1">
                  <c:v>37.55020894036921</c:v>
                </c:pt>
                <c:pt idx="2">
                  <c:v>37.464981141331407</c:v>
                </c:pt>
                <c:pt idx="3">
                  <c:v>37.378531640368323</c:v>
                </c:pt>
                <c:pt idx="4">
                  <c:v>37.290841951366446</c:v>
                </c:pt>
                <c:pt idx="5">
                  <c:v>37.201892965841836</c:v>
                </c:pt>
                <c:pt idx="6">
                  <c:v>37.111664920887492</c:v>
                </c:pt>
                <c:pt idx="7">
                  <c:v>37.02013736504302</c:v>
                </c:pt>
                <c:pt idx="8">
                  <c:v>36.927289121922698</c:v>
                </c:pt>
                <c:pt idx="9">
                  <c:v>36.833098251422072</c:v>
                </c:pt>
                <c:pt idx="10">
                  <c:v>36.737542008306157</c:v>
                </c:pt>
                <c:pt idx="11">
                  <c:v>36.64059679796312</c:v>
                </c:pt>
                <c:pt idx="12">
                  <c:v>36.542238129086471</c:v>
                </c:pt>
                <c:pt idx="13">
                  <c:v>36.442440563024505</c:v>
                </c:pt>
                <c:pt idx="14">
                  <c:v>36.341177659509896</c:v>
                </c:pt>
                <c:pt idx="15">
                  <c:v>36.238421918452367</c:v>
                </c:pt>
                <c:pt idx="16">
                  <c:v>36.134144717444528</c:v>
                </c:pt>
                <c:pt idx="17">
                  <c:v>36.028316244593711</c:v>
                </c:pt>
                <c:pt idx="18">
                  <c:v>35.920905426250805</c:v>
                </c:pt>
                <c:pt idx="19">
                  <c:v>35.811879849160455</c:v>
                </c:pt>
                <c:pt idx="20">
                  <c:v>35.701205676503541</c:v>
                </c:pt>
                <c:pt idx="21">
                  <c:v>35.588847557243348</c:v>
                </c:pt>
                <c:pt idx="22">
                  <c:v>35.474768528118794</c:v>
                </c:pt>
                <c:pt idx="23">
                  <c:v>35.358929907551243</c:v>
                </c:pt>
                <c:pt idx="24">
                  <c:v>35.241291180643984</c:v>
                </c:pt>
                <c:pt idx="25">
                  <c:v>35.121809874353595</c:v>
                </c:pt>
                <c:pt idx="26">
                  <c:v>35.00044142179889</c:v>
                </c:pt>
                <c:pt idx="27">
                  <c:v>34.877139014542486</c:v>
                </c:pt>
                <c:pt idx="28">
                  <c:v>34.751853441530905</c:v>
                </c:pt>
                <c:pt idx="29">
                  <c:v>34.62453291320665</c:v>
                </c:pt>
                <c:pt idx="30">
                  <c:v>34.495122869107924</c:v>
                </c:pt>
                <c:pt idx="31">
                  <c:v>34.363565767041734</c:v>
                </c:pt>
                <c:pt idx="32">
                  <c:v>34.229800851650616</c:v>
                </c:pt>
                <c:pt idx="33">
                  <c:v>34.093763899883541</c:v>
                </c:pt>
                <c:pt idx="34">
                  <c:v>33.955386940520917</c:v>
                </c:pt>
                <c:pt idx="35">
                  <c:v>33.814597944481477</c:v>
                </c:pt>
                <c:pt idx="36">
                  <c:v>33.671320482142868</c:v>
                </c:pt>
                <c:pt idx="37">
                  <c:v>33.525473343324329</c:v>
                </c:pt>
                <c:pt idx="38">
                  <c:v>33.376970114889133</c:v>
                </c:pt>
                <c:pt idx="39">
                  <c:v>33.225718710105873</c:v>
                </c:pt>
                <c:pt idx="40">
                  <c:v>33.071620842931971</c:v>
                </c:pt>
                <c:pt idx="41">
                  <c:v>32.914571439215784</c:v>
                </c:pt>
                <c:pt idx="42">
                  <c:v>32.754457975412649</c:v>
                </c:pt>
                <c:pt idx="43">
                  <c:v>32.591159733719117</c:v>
                </c:pt>
                <c:pt idx="44">
                  <c:v>32.424546960480406</c:v>
                </c:pt>
                <c:pt idx="45">
                  <c:v>32.254479912229286</c:v>
                </c:pt>
                <c:pt idx="46">
                  <c:v>32.08080777065841</c:v>
                </c:pt>
                <c:pt idx="47">
                  <c:v>31.903367404064152</c:v>
                </c:pt>
                <c:pt idx="48">
                  <c:v>31.721981948140662</c:v>
                </c:pt>
                <c:pt idx="49">
                  <c:v>31.53645917319686</c:v>
                </c:pt>
                <c:pt idx="50">
                  <c:v>31.346589597590029</c:v>
                </c:pt>
                <c:pt idx="51">
                  <c:v>31.152144297978996</c:v>
                </c:pt>
                <c:pt idx="52">
                  <c:v>30.952872355312611</c:v>
                </c:pt>
                <c:pt idx="53">
                  <c:v>30.748497860490264</c:v>
                </c:pt>
                <c:pt idx="54">
                  <c:v>30.538716384274991</c:v>
                </c:pt>
                <c:pt idx="55">
                  <c:v>30.323190790805107</c:v>
                </c:pt>
                <c:pt idx="56">
                  <c:v>30.10154624083841</c:v>
                </c:pt>
                <c:pt idx="57">
                  <c:v>29.873364186706134</c:v>
                </c:pt>
                <c:pt idx="58">
                  <c:v>29.63817510159712</c:v>
                </c:pt>
                <c:pt idx="59">
                  <c:v>29.395449605052903</c:v>
                </c:pt>
                <c:pt idx="60">
                  <c:v>29.144587535310208</c:v>
                </c:pt>
                <c:pt idx="61">
                  <c:v>28.884904363695288</c:v>
                </c:pt>
                <c:pt idx="62">
                  <c:v>28.615614125764445</c:v>
                </c:pt>
                <c:pt idx="63">
                  <c:v>28.335807725769087</c:v>
                </c:pt>
                <c:pt idx="64">
                  <c:v>28.044425003557169</c:v>
                </c:pt>
                <c:pt idx="65">
                  <c:v>27.740218251914765</c:v>
                </c:pt>
                <c:pt idx="66">
                  <c:v>27.421703796632737</c:v>
                </c:pt>
                <c:pt idx="67">
                  <c:v>27.087096558459766</c:v>
                </c:pt>
                <c:pt idx="68">
                  <c:v>26.734219773340321</c:v>
                </c:pt>
                <c:pt idx="69">
                  <c:v>26.360377456042738</c:v>
                </c:pt>
                <c:pt idx="70">
                  <c:v>25.962169211083534</c:v>
                </c:pt>
                <c:pt idx="71">
                  <c:v>25.535212498336506</c:v>
                </c:pt>
                <c:pt idx="72">
                  <c:v>25.073709731309922</c:v>
                </c:pt>
                <c:pt idx="73">
                  <c:v>24.569741147589713</c:v>
                </c:pt>
                <c:pt idx="74">
                  <c:v>24.012040449842903</c:v>
                </c:pt>
                <c:pt idx="75">
                  <c:v>23.383710737451111</c:v>
                </c:pt>
              </c:numCache>
            </c:numRef>
          </c:val>
        </c:ser>
        <c:bandFmts/>
        <c:axId val="135577088"/>
        <c:axId val="136180224"/>
        <c:axId val="137280000"/>
      </c:surface3DChart>
      <c:catAx>
        <c:axId val="1355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77088"/>
        <c:crosses val="autoZero"/>
        <c:crossBetween val="midCat"/>
      </c:valAx>
      <c:serAx>
        <c:axId val="1372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802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18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target!$AF$317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target!$AF$318:$AF$393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target!$AG$317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target!$AG$318:$AG$393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ser>
          <c:idx val="2"/>
          <c:order val="2"/>
          <c:tx>
            <c:strRef>
              <c:f>target!$AH$317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target!$AH$318:$AH$393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32.890454615485858</c:v>
                </c:pt>
              </c:numCache>
            </c:numRef>
          </c:val>
        </c:ser>
        <c:ser>
          <c:idx val="3"/>
          <c:order val="3"/>
          <c:tx>
            <c:strRef>
              <c:f>target!$AI$317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target!$AI$318:$AI$393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35.149501043109964</c:v>
                </c:pt>
                <c:pt idx="74">
                  <c:v>34.68282081755293</c:v>
                </c:pt>
                <c:pt idx="75">
                  <c:v>33.961716828220453</c:v>
                </c:pt>
              </c:numCache>
            </c:numRef>
          </c:val>
        </c:ser>
        <c:ser>
          <c:idx val="4"/>
          <c:order val="4"/>
          <c:tx>
            <c:strRef>
              <c:f>target!$AJ$317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target!$AJ$318:$AJ$393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36.976696857957023</c:v>
                </c:pt>
                <c:pt idx="72">
                  <c:v>36.548307243114046</c:v>
                </c:pt>
                <c:pt idx="73">
                  <c:v>35.965029997731619</c:v>
                </c:pt>
                <c:pt idx="74">
                  <c:v>35.20214547618172</c:v>
                </c:pt>
                <c:pt idx="75">
                  <c:v>34.225773682490789</c:v>
                </c:pt>
              </c:numCache>
            </c:numRef>
          </c:val>
        </c:ser>
        <c:ser>
          <c:idx val="5"/>
          <c:order val="5"/>
          <c:tx>
            <c:strRef>
              <c:f>target!$AK$317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target!$AK$318:$AK$393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38.798405479900609</c:v>
                </c:pt>
                <c:pt idx="69">
                  <c:v>38.488192759774186</c:v>
                </c:pt>
                <c:pt idx="70">
                  <c:v>38.083945389607109</c:v>
                </c:pt>
                <c:pt idx="71">
                  <c:v>37.575150372502527</c:v>
                </c:pt>
                <c:pt idx="72">
                  <c:v>36.949054121967933</c:v>
                </c:pt>
                <c:pt idx="73">
                  <c:v>36.18949162816066</c:v>
                </c:pt>
                <c:pt idx="74">
                  <c:v>35.274831094988016</c:v>
                </c:pt>
                <c:pt idx="75">
                  <c:v>34.174115286269711</c:v>
                </c:pt>
              </c:numCache>
            </c:numRef>
          </c:val>
        </c:ser>
        <c:ser>
          <c:idx val="6"/>
          <c:order val="6"/>
          <c:tx>
            <c:strRef>
              <c:f>target!$AL$317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target!$AL$318:$AL$393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40.070271399686554</c:v>
                </c:pt>
                <c:pt idx="67">
                  <c:v>39.754252176530876</c:v>
                </c:pt>
                <c:pt idx="68">
                  <c:v>39.369165514000677</c:v>
                </c:pt>
                <c:pt idx="69">
                  <c:v>38.908695262717671</c:v>
                </c:pt>
                <c:pt idx="70">
                  <c:v>38.365421095211957</c:v>
                </c:pt>
                <c:pt idx="71">
                  <c:v>37.730361744819092</c:v>
                </c:pt>
                <c:pt idx="72">
                  <c:v>36.992253911945326</c:v>
                </c:pt>
                <c:pt idx="73">
                  <c:v>36.136365670095351</c:v>
                </c:pt>
                <c:pt idx="74">
                  <c:v>35.14243614387275</c:v>
                </c:pt>
                <c:pt idx="75">
                  <c:v>33.980835690195043</c:v>
                </c:pt>
              </c:numCache>
            </c:numRef>
          </c:val>
        </c:ser>
        <c:ser>
          <c:idx val="7"/>
          <c:order val="7"/>
          <c:tx>
            <c:strRef>
              <c:f>target!$AM$317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target!$AM$318:$AM$393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41.402963323594754</c:v>
                </c:pt>
                <c:pt idx="64">
                  <c:v>41.136924077504119</c:v>
                </c:pt>
                <c:pt idx="65">
                  <c:v>40.821668605099369</c:v>
                </c:pt>
                <c:pt idx="66">
                  <c:v>40.453581707605899</c:v>
                </c:pt>
                <c:pt idx="67">
                  <c:v>40.028585496768549</c:v>
                </c:pt>
                <c:pt idx="68">
                  <c:v>39.54199430017291</c:v>
                </c:pt>
                <c:pt idx="69">
                  <c:v>38.988306383051352</c:v>
                </c:pt>
                <c:pt idx="70">
                  <c:v>38.360898036845846</c:v>
                </c:pt>
                <c:pt idx="71">
                  <c:v>37.651561375169884</c:v>
                </c:pt>
                <c:pt idx="72">
                  <c:v>36.849781056279419</c:v>
                </c:pt>
                <c:pt idx="73">
                  <c:v>35.941551686912149</c:v>
                </c:pt>
                <c:pt idx="74">
                  <c:v>34.907333395815101</c:v>
                </c:pt>
                <c:pt idx="75">
                  <c:v>33.718252168085208</c:v>
                </c:pt>
              </c:numCache>
            </c:numRef>
          </c:val>
        </c:ser>
        <c:ser>
          <c:idx val="8"/>
          <c:order val="8"/>
          <c:tx>
            <c:strRef>
              <c:f>target!$AN$317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target!$AN$318:$AN$393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42.305775059787145</c:v>
                </c:pt>
                <c:pt idx="62">
                  <c:v>42.034350098568112</c:v>
                </c:pt>
                <c:pt idx="63">
                  <c:v>41.723755417675804</c:v>
                </c:pt>
                <c:pt idx="64">
                  <c:v>41.371497634471318</c:v>
                </c:pt>
                <c:pt idx="65">
                  <c:v>40.974798352410858</c:v>
                </c:pt>
                <c:pt idx="66">
                  <c:v>40.530516735903973</c:v>
                </c:pt>
                <c:pt idx="67">
                  <c:v>40.035043441140104</c:v>
                </c:pt>
                <c:pt idx="68">
                  <c:v>39.484152787688316</c:v>
                </c:pt>
                <c:pt idx="69">
                  <c:v>38.87279244186783</c:v>
                </c:pt>
                <c:pt idx="70">
                  <c:v>38.194776692265798</c:v>
                </c:pt>
                <c:pt idx="71">
                  <c:v>37.442325524726819</c:v>
                </c:pt>
                <c:pt idx="72">
                  <c:v>36.60534621470849</c:v>
                </c:pt>
                <c:pt idx="73">
                  <c:v>35.670261959323149</c:v>
                </c:pt>
                <c:pt idx="74">
                  <c:v>34.617990556189561</c:v>
                </c:pt>
                <c:pt idx="75">
                  <c:v>33.420191799157912</c:v>
                </c:pt>
              </c:numCache>
            </c:numRef>
          </c:val>
        </c:ser>
        <c:ser>
          <c:idx val="9"/>
          <c:order val="9"/>
          <c:tx>
            <c:strRef>
              <c:f>target!$AO$317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target!$AO$318:$AO$393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43.302231082754879</c:v>
                </c:pt>
                <c:pt idx="59">
                  <c:v>43.060732813288752</c:v>
                </c:pt>
                <c:pt idx="60">
                  <c:v>42.789014500965557</c:v>
                </c:pt>
                <c:pt idx="61">
                  <c:v>42.485438833173241</c:v>
                </c:pt>
                <c:pt idx="62">
                  <c:v>42.1482172172988</c:v>
                </c:pt>
                <c:pt idx="63">
                  <c:v>41.775375797146197</c:v>
                </c:pt>
                <c:pt idx="64">
                  <c:v>41.36471105807987</c:v>
                </c:pt>
                <c:pt idx="65">
                  <c:v>40.913731165178454</c:v>
                </c:pt>
                <c:pt idx="66">
                  <c:v>40.419577404465016</c:v>
                </c:pt>
                <c:pt idx="67">
                  <c:v>39.878917312602283</c:v>
                </c:pt>
                <c:pt idx="68">
                  <c:v>39.287796582421215</c:v>
                </c:pt>
                <c:pt idx="69">
                  <c:v>38.641429324795624</c:v>
                </c:pt>
                <c:pt idx="70">
                  <c:v>37.933893259727434</c:v>
                </c:pt>
                <c:pt idx="71">
                  <c:v>37.157672864688294</c:v>
                </c:pt>
                <c:pt idx="72">
                  <c:v>36.302948639918696</c:v>
                </c:pt>
                <c:pt idx="73">
                  <c:v>35.356439705437047</c:v>
                </c:pt>
                <c:pt idx="74">
                  <c:v>34.299408143619495</c:v>
                </c:pt>
                <c:pt idx="75">
                  <c:v>33.103955633202325</c:v>
                </c:pt>
              </c:numCache>
            </c:numRef>
          </c:val>
        </c:ser>
        <c:ser>
          <c:idx val="10"/>
          <c:order val="10"/>
          <c:tx>
            <c:strRef>
              <c:f>target!$AP$317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target!$AP$318:$AP$393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44.153195239569321</c:v>
                </c:pt>
                <c:pt idx="56">
                  <c:v>43.933603413618115</c:v>
                </c:pt>
                <c:pt idx="57">
                  <c:v>43.689993035420741</c:v>
                </c:pt>
                <c:pt idx="58">
                  <c:v>43.421232020714669</c:v>
                </c:pt>
                <c:pt idx="59">
                  <c:v>43.126100567661716</c:v>
                </c:pt>
                <c:pt idx="60">
                  <c:v>42.803274372141345</c:v>
                </c:pt>
                <c:pt idx="61">
                  <c:v>42.451303449773718</c:v>
                </c:pt>
                <c:pt idx="62">
                  <c:v>42.06858519775345</c:v>
                </c:pt>
                <c:pt idx="63">
                  <c:v>41.653329808607531</c:v>
                </c:pt>
                <c:pt idx="64">
                  <c:v>41.20351538429999</c:v>
                </c:pt>
                <c:pt idx="65">
                  <c:v>40.716828956514824</c:v>
                </c:pt>
                <c:pt idx="66">
                  <c:v>40.190587870230431</c:v>
                </c:pt>
                <c:pt idx="67">
                  <c:v>39.621633242439962</c:v>
                </c:pt>
                <c:pt idx="68">
                  <c:v>39.006182772833803</c:v>
                </c:pt>
                <c:pt idx="69">
                  <c:v>38.33962278067407</c:v>
                </c:pt>
                <c:pt idx="70">
                  <c:v>37.616206513963455</c:v>
                </c:pt>
                <c:pt idx="71">
                  <c:v>36.828602555278387</c:v>
                </c:pt>
                <c:pt idx="72">
                  <c:v>35.96719289240675</c:v>
                </c:pt>
                <c:pt idx="73">
                  <c:v>35.018930509689518</c:v>
                </c:pt>
                <c:pt idx="74">
                  <c:v>33.965370229310231</c:v>
                </c:pt>
                <c:pt idx="75">
                  <c:v>32.779015033267633</c:v>
                </c:pt>
              </c:numCache>
            </c:numRef>
          </c:val>
        </c:ser>
        <c:ser>
          <c:idx val="11"/>
          <c:order val="11"/>
          <c:tx>
            <c:strRef>
              <c:f>target!$AQ$317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target!$AQ$318:$AQ$393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44.878045508969812</c:v>
                </c:pt>
                <c:pt idx="53">
                  <c:v>44.675446033884718</c:v>
                </c:pt>
                <c:pt idx="54">
                  <c:v>44.453311516047421</c:v>
                </c:pt>
                <c:pt idx="55">
                  <c:v>44.210827796557354</c:v>
                </c:pt>
                <c:pt idx="56">
                  <c:v>43.947126370658097</c:v>
                </c:pt>
                <c:pt idx="57">
                  <c:v>43.661275332847239</c:v>
                </c:pt>
                <c:pt idx="58">
                  <c:v>43.352268252262313</c:v>
                </c:pt>
                <c:pt idx="59">
                  <c:v>43.01901042289844</c:v>
                </c:pt>
                <c:pt idx="60">
                  <c:v>42.66030175254442</c:v>
                </c:pt>
                <c:pt idx="61">
                  <c:v>42.274815302436352</c:v>
                </c:pt>
                <c:pt idx="62">
                  <c:v>41.861070133037906</c:v>
                </c:pt>
                <c:pt idx="63">
                  <c:v>41.417396598028795</c:v>
                </c:pt>
                <c:pt idx="64">
                  <c:v>40.941891475903738</c:v>
                </c:pt>
                <c:pt idx="65">
                  <c:v>40.432359202262639</c:v>
                </c:pt>
                <c:pt idx="66">
                  <c:v>39.886233741820732</c:v>
                </c:pt>
                <c:pt idx="67">
                  <c:v>39.300472932352534</c:v>
                </c:pt>
                <c:pt idx="68">
                  <c:v>38.671412759487296</c:v>
                </c:pt>
                <c:pt idx="69">
                  <c:v>37.994561721207738</c:v>
                </c:pt>
                <c:pt idx="70">
                  <c:v>37.264302789534263</c:v>
                </c:pt>
                <c:pt idx="71">
                  <c:v>36.473447573397607</c:v>
                </c:pt>
                <c:pt idx="72">
                  <c:v>35.612543633362918</c:v>
                </c:pt>
                <c:pt idx="73">
                  <c:v>34.66874740027923</c:v>
                </c:pt>
                <c:pt idx="74">
                  <c:v>33.623881654918819</c:v>
                </c:pt>
                <c:pt idx="75">
                  <c:v>32.450831292341846</c:v>
                </c:pt>
              </c:numCache>
            </c:numRef>
          </c:val>
        </c:ser>
        <c:ser>
          <c:idx val="12"/>
          <c:order val="12"/>
          <c:tx>
            <c:strRef>
              <c:f>target!$AR$317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target!$AR$318:$AR$393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45.491780540446229</c:v>
                </c:pt>
                <c:pt idx="50">
                  <c:v>45.303004557502675</c:v>
                </c:pt>
                <c:pt idx="51">
                  <c:v>45.098044607133041</c:v>
                </c:pt>
                <c:pt idx="52">
                  <c:v>44.876296642561151</c:v>
                </c:pt>
                <c:pt idx="53">
                  <c:v>44.63712116605857</c:v>
                </c:pt>
                <c:pt idx="54">
                  <c:v>44.379837997900829</c:v>
                </c:pt>
                <c:pt idx="55">
                  <c:v>44.103719984031244</c:v>
                </c:pt>
                <c:pt idx="56">
                  <c:v>43.807985391989739</c:v>
                </c:pt>
                <c:pt idx="57">
                  <c:v>43.491788673614138</c:v>
                </c:pt>
                <c:pt idx="58">
                  <c:v>43.154209177699236</c:v>
                </c:pt>
                <c:pt idx="59">
                  <c:v>42.79423726638386</c:v>
                </c:pt>
                <c:pt idx="60">
                  <c:v>42.410757111061351</c:v>
                </c:pt>
                <c:pt idx="61">
                  <c:v>42.002525195412041</c:v>
                </c:pt>
                <c:pt idx="62">
                  <c:v>41.568143201720787</c:v>
                </c:pt>
                <c:pt idx="63">
                  <c:v>41.106023450657702</c:v>
                </c:pt>
                <c:pt idx="64">
                  <c:v>40.614344322699658</c:v>
                </c:pt>
                <c:pt idx="65">
                  <c:v>40.090991978925054</c:v>
                </c:pt>
                <c:pt idx="66">
                  <c:v>39.533482999033637</c:v>
                </c:pt>
                <c:pt idx="67">
                  <c:v>38.938859885397534</c:v>
                </c:pt>
                <c:pt idx="68">
                  <c:v>38.303547069396579</c:v>
                </c:pt>
                <c:pt idx="69">
                  <c:v>37.623147857146492</c:v>
                </c:pt>
                <c:pt idx="70">
                  <c:v>36.892150274376291</c:v>
                </c:pt>
                <c:pt idx="71">
                  <c:v>36.103487179993124</c:v>
                </c:pt>
                <c:pt idx="72">
                  <c:v>35.247852957769204</c:v>
                </c:pt>
                <c:pt idx="73">
                  <c:v>34.312591790788716</c:v>
                </c:pt>
                <c:pt idx="74">
                  <c:v>33.27978161597607</c:v>
                </c:pt>
                <c:pt idx="75">
                  <c:v>32.122678781482087</c:v>
                </c:pt>
              </c:numCache>
            </c:numRef>
          </c:val>
        </c:ser>
        <c:ser>
          <c:idx val="13"/>
          <c:order val="13"/>
          <c:tx>
            <c:strRef>
              <c:f>target!$AS$317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target!$AS$318:$AS$393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45.829506917373287</c:v>
                </c:pt>
                <c:pt idx="48">
                  <c:v>45.638804194886752</c:v>
                </c:pt>
                <c:pt idx="49">
                  <c:v>45.434030453478989</c:v>
                </c:pt>
                <c:pt idx="50">
                  <c:v>45.214701911781255</c:v>
                </c:pt>
                <c:pt idx="51">
                  <c:v>44.980307497254095</c:v>
                </c:pt>
                <c:pt idx="52">
                  <c:v>44.730305072416193</c:v>
                </c:pt>
                <c:pt idx="53">
                  <c:v>44.464116956464345</c:v>
                </c:pt>
                <c:pt idx="54">
                  <c:v>44.18112458888433</c:v>
                </c:pt>
                <c:pt idx="55">
                  <c:v>43.880662141527473</c:v>
                </c:pt>
                <c:pt idx="56">
                  <c:v>43.562008832906429</c:v>
                </c:pt>
                <c:pt idx="57">
                  <c:v>43.224379628488037</c:v>
                </c:pt>
                <c:pt idx="58">
                  <c:v>42.866913916854195</c:v>
                </c:pt>
                <c:pt idx="59">
                  <c:v>42.488661624081892</c:v>
                </c:pt>
                <c:pt idx="60">
                  <c:v>42.08856605329661</c:v>
                </c:pt>
                <c:pt idx="61">
                  <c:v>41.665442491718856</c:v>
                </c:pt>
                <c:pt idx="62">
                  <c:v>41.217951281097662</c:v>
                </c:pt>
                <c:pt idx="63">
                  <c:v>40.744563548609527</c:v>
                </c:pt>
                <c:pt idx="64">
                  <c:v>40.243517063764145</c:v>
                </c:pt>
                <c:pt idx="65">
                  <c:v>39.712758592002658</c:v>
                </c:pt>
                <c:pt idx="66">
                  <c:v>39.149867439558484</c:v>
                </c:pt>
                <c:pt idx="67">
                  <c:v>38.551952252263625</c:v>
                </c:pt>
                <c:pt idx="68">
                  <c:v>37.915508878204832</c:v>
                </c:pt>
                <c:pt idx="69">
                  <c:v>37.236220004295951</c:v>
                </c:pt>
                <c:pt idx="70">
                  <c:v>36.508664970681494</c:v>
                </c:pt>
                <c:pt idx="71">
                  <c:v>35.725885884775309</c:v>
                </c:pt>
                <c:pt idx="72">
                  <c:v>34.878713679951566</c:v>
                </c:pt>
                <c:pt idx="73">
                  <c:v>33.954671632633058</c:v>
                </c:pt>
                <c:pt idx="74">
                  <c:v>32.936085487421629</c:v>
                </c:pt>
                <c:pt idx="75">
                  <c:v>31.796576317311519</c:v>
                </c:pt>
              </c:numCache>
            </c:numRef>
          </c:val>
        </c:ser>
        <c:ser>
          <c:idx val="14"/>
          <c:order val="14"/>
          <c:tx>
            <c:strRef>
              <c:f>target!$AT$317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target!$AT$318:$AT$393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46.265850484510054</c:v>
                </c:pt>
                <c:pt idx="45">
                  <c:v>46.087345089977873</c:v>
                </c:pt>
                <c:pt idx="46">
                  <c:v>45.89689003983122</c:v>
                </c:pt>
                <c:pt idx="47">
                  <c:v>45.694111093375312</c:v>
                </c:pt>
                <c:pt idx="48">
                  <c:v>45.478615027834408</c:v>
                </c:pt>
                <c:pt idx="49">
                  <c:v>45.249987264952047</c:v>
                </c:pt>
                <c:pt idx="50">
                  <c:v>45.007789096356788</c:v>
                </c:pt>
                <c:pt idx="51">
                  <c:v>44.75155442911381</c:v>
                </c:pt>
                <c:pt idx="52">
                  <c:v>44.48078595449271</c:v>
                </c:pt>
                <c:pt idx="53">
                  <c:v>44.194950619451248</c:v>
                </c:pt>
                <c:pt idx="54">
                  <c:v>43.89347424997186</c:v>
                </c:pt>
                <c:pt idx="55">
                  <c:v>43.575735135864782</c:v>
                </c:pt>
                <c:pt idx="56">
                  <c:v>43.24105633471185</c:v>
                </c:pt>
                <c:pt idx="57">
                  <c:v>42.888696383672887</c:v>
                </c:pt>
                <c:pt idx="58">
                  <c:v>42.517838015332309</c:v>
                </c:pt>
                <c:pt idx="59">
                  <c:v>42.127574348079214</c:v>
                </c:pt>
                <c:pt idx="60">
                  <c:v>41.716891848626332</c:v>
                </c:pt>
                <c:pt idx="61">
                  <c:v>41.284649123120587</c:v>
                </c:pt>
                <c:pt idx="62">
                  <c:v>40.829550251779501</c:v>
                </c:pt>
                <c:pt idx="63">
                  <c:v>40.350110890211234</c:v>
                </c:pt>
                <c:pt idx="64">
                  <c:v>39.844614639320028</c:v>
                </c:pt>
                <c:pt idx="65">
                  <c:v>39.311056106174206</c:v>
                </c:pt>
                <c:pt idx="66">
                  <c:v>38.747065425473842</c:v>
                </c:pt>
                <c:pt idx="67">
                  <c:v>38.149806415919976</c:v>
                </c:pt>
                <c:pt idx="68">
                  <c:v>37.515836351801916</c:v>
                </c:pt>
                <c:pt idx="69">
                  <c:v>36.840908327939644</c:v>
                </c:pt>
                <c:pt idx="70">
                  <c:v>36.119685058291118</c:v>
                </c:pt>
                <c:pt idx="71">
                  <c:v>35.345310969286601</c:v>
                </c:pt>
                <c:pt idx="72">
                  <c:v>34.508747545444812</c:v>
                </c:pt>
                <c:pt idx="73">
                  <c:v>33.597691906692958</c:v>
                </c:pt>
                <c:pt idx="74">
                  <c:v>32.594712731443778</c:v>
                </c:pt>
                <c:pt idx="75">
                  <c:v>31.473790562502021</c:v>
                </c:pt>
              </c:numCache>
            </c:numRef>
          </c:val>
        </c:ser>
        <c:ser>
          <c:idx val="15"/>
          <c:order val="15"/>
          <c:tx>
            <c:strRef>
              <c:f>target!$AU$317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target!$AU$318:$AU$393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46.621282953611811</c:v>
                </c:pt>
                <c:pt idx="42">
                  <c:v>46.453465466685252</c:v>
                </c:pt>
                <c:pt idx="43">
                  <c:v>46.275386814241529</c:v>
                </c:pt>
                <c:pt idx="44">
                  <c:v>46.086752006055242</c:v>
                </c:pt>
                <c:pt idx="45">
                  <c:v>45.887252447266199</c:v>
                </c:pt>
                <c:pt idx="46">
                  <c:v>45.676564385887716</c:v>
                </c:pt>
                <c:pt idx="47">
                  <c:v>45.454347120577161</c:v>
                </c:pt>
                <c:pt idx="48">
                  <c:v>45.220240926001942</c:v>
                </c:pt>
                <c:pt idx="49">
                  <c:v>44.973864644099748</c:v>
                </c:pt>
                <c:pt idx="50">
                  <c:v>44.714812878220975</c:v>
                </c:pt>
                <c:pt idx="51">
                  <c:v>44.442652712880573</c:v>
                </c:pt>
                <c:pt idx="52">
                  <c:v>44.156919863735119</c:v>
                </c:pt>
                <c:pt idx="53">
                  <c:v>43.857114139221736</c:v>
                </c:pt>
                <c:pt idx="54">
                  <c:v>43.54269406538117</c:v>
                </c:pt>
                <c:pt idx="55">
                  <c:v>43.213070486442994</c:v>
                </c:pt>
                <c:pt idx="56">
                  <c:v>42.867598902564829</c:v>
                </c:pt>
                <c:pt idx="57">
                  <c:v>42.505570238160587</c:v>
                </c:pt>
                <c:pt idx="58">
                  <c:v>42.126199643035797</c:v>
                </c:pt>
                <c:pt idx="59">
                  <c:v>41.728612804658972</c:v>
                </c:pt>
                <c:pt idx="60">
                  <c:v>41.311829079468239</c:v>
                </c:pt>
                <c:pt idx="61">
                  <c:v>40.874740513376871</c:v>
                </c:pt>
                <c:pt idx="62">
                  <c:v>40.41608548494429</c:v>
                </c:pt>
                <c:pt idx="63">
                  <c:v>39.93441521982006</c:v>
                </c:pt>
                <c:pt idx="64">
                  <c:v>39.428050713923732</c:v>
                </c:pt>
                <c:pt idx="65">
                  <c:v>38.895026538372399</c:v>
                </c:pt>
                <c:pt idx="66">
                  <c:v>38.333016369415382</c:v>
                </c:pt>
                <c:pt idx="67">
                  <c:v>37.739232527238649</c:v>
                </c:pt>
                <c:pt idx="68">
                  <c:v>37.110287671314509</c:v>
                </c:pt>
                <c:pt idx="69">
                  <c:v>36.441999893781578</c:v>
                </c:pt>
                <c:pt idx="70">
                  <c:v>35.729110479931997</c:v>
                </c:pt>
                <c:pt idx="71">
                  <c:v>34.964861923227687</c:v>
                </c:pt>
                <c:pt idx="72">
                  <c:v>34.140342441989851</c:v>
                </c:pt>
                <c:pt idx="73">
                  <c:v>33.243419399594679</c:v>
                </c:pt>
                <c:pt idx="74">
                  <c:v>32.256900619196436</c:v>
                </c:pt>
                <c:pt idx="75">
                  <c:v>31.155121347432512</c:v>
                </c:pt>
              </c:numCache>
            </c:numRef>
          </c:val>
        </c:ser>
        <c:ser>
          <c:idx val="16"/>
          <c:order val="16"/>
          <c:tx>
            <c:strRef>
              <c:f>target!$AV$317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target!$AV$318:$AV$393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46.903819440984051</c:v>
                </c:pt>
                <c:pt idx="39">
                  <c:v>46.745544866846764</c:v>
                </c:pt>
                <c:pt idx="40">
                  <c:v>46.578375133404933</c:v>
                </c:pt>
                <c:pt idx="41">
                  <c:v>46.402073957201722</c:v>
                </c:pt>
                <c:pt idx="42">
                  <c:v>46.216395054640579</c:v>
                </c:pt>
                <c:pt idx="43">
                  <c:v>46.02108109237529</c:v>
                </c:pt>
                <c:pt idx="44">
                  <c:v>45.815862488563198</c:v>
                </c:pt>
                <c:pt idx="45">
                  <c:v>45.600456040658855</c:v>
                </c:pt>
                <c:pt idx="46">
                  <c:v>45.374563350723754</c:v>
                </c:pt>
                <c:pt idx="47">
                  <c:v>45.137869013446164</c:v>
                </c:pt>
                <c:pt idx="48">
                  <c:v>44.89003852491583</c:v>
                </c:pt>
                <c:pt idx="49">
                  <c:v>44.63071586130232</c:v>
                </c:pt>
                <c:pt idx="50">
                  <c:v>44.35952066544472</c:v>
                </c:pt>
                <c:pt idx="51">
                  <c:v>44.07604496531178</c:v>
                </c:pt>
                <c:pt idx="52">
                  <c:v>43.779849330447924</c:v>
                </c:pt>
                <c:pt idx="53">
                  <c:v>43.470458349679795</c:v>
                </c:pt>
                <c:pt idx="54">
                  <c:v>43.147355283878696</c:v>
                </c:pt>
                <c:pt idx="55">
                  <c:v>42.809975709192834</c:v>
                </c:pt>
                <c:pt idx="56">
                  <c:v>42.457699915713093</c:v>
                </c:pt>
                <c:pt idx="57">
                  <c:v>42.08984375955233</c:v>
                </c:pt>
                <c:pt idx="58">
                  <c:v>41.705647576402541</c:v>
                </c:pt>
                <c:pt idx="59">
                  <c:v>41.304262642506146</c:v>
                </c:pt>
                <c:pt idx="60">
                  <c:v>40.884734500962693</c:v>
                </c:pt>
                <c:pt idx="61">
                  <c:v>40.445982236914205</c:v>
                </c:pt>
                <c:pt idx="62">
                  <c:v>39.986772453193694</c:v>
                </c:pt>
                <c:pt idx="63">
                  <c:v>39.50568621996463</c:v>
                </c:pt>
                <c:pt idx="64">
                  <c:v>39.001076570672424</c:v>
                </c:pt>
                <c:pt idx="65">
                  <c:v>38.471013066998175</c:v>
                </c:pt>
                <c:pt idx="66">
                  <c:v>37.913208348346664</c:v>
                </c:pt>
                <c:pt idx="67">
                  <c:v>37.324919057324429</c:v>
                </c:pt>
                <c:pt idx="68">
                  <c:v>36.702809453273403</c:v>
                </c:pt>
                <c:pt idx="69">
                  <c:v>36.042759214048516</c:v>
                </c:pt>
                <c:pt idx="70">
                  <c:v>35.339585116331953</c:v>
                </c:pt>
                <c:pt idx="71">
                  <c:v>34.586624895457419</c:v>
                </c:pt>
                <c:pt idx="72">
                  <c:v>33.775090798681006</c:v>
                </c:pt>
                <c:pt idx="73">
                  <c:v>32.893017613208187</c:v>
                </c:pt>
                <c:pt idx="74">
                  <c:v>31.923448950369028</c:v>
                </c:pt>
                <c:pt idx="75">
                  <c:v>30.841070067426877</c:v>
                </c:pt>
              </c:numCache>
            </c:numRef>
          </c:val>
        </c:ser>
        <c:ser>
          <c:idx val="17"/>
          <c:order val="17"/>
          <c:tx>
            <c:strRef>
              <c:f>target!$AW$317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target!$AW$318:$AW$393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47.120512727865595</c:v>
                </c:pt>
                <c:pt idx="36">
                  <c:v>46.970884002782519</c:v>
                </c:pt>
                <c:pt idx="37">
                  <c:v>46.813480762635137</c:v>
                </c:pt>
                <c:pt idx="38">
                  <c:v>46.648111100179925</c:v>
                </c:pt>
                <c:pt idx="39">
                  <c:v>46.47457559705957</c:v>
                </c:pt>
                <c:pt idx="40">
                  <c:v>46.292666593937774</c:v>
                </c:pt>
                <c:pt idx="41">
                  <c:v>46.102167364622339</c:v>
                </c:pt>
                <c:pt idx="42">
                  <c:v>45.902851179726333</c:v>
                </c:pt>
                <c:pt idx="43">
                  <c:v>45.694480242848634</c:v>
                </c:pt>
                <c:pt idx="44">
                  <c:v>45.476804479142601</c:v>
                </c:pt>
                <c:pt idx="45">
                  <c:v>45.249560152356459</c:v>
                </c:pt>
                <c:pt idx="46">
                  <c:v>45.012468281799762</c:v>
                </c:pt>
                <c:pt idx="47">
                  <c:v>44.765232824995515</c:v>
                </c:pt>
                <c:pt idx="48">
                  <c:v>44.507538584736288</c:v>
                </c:pt>
                <c:pt idx="49">
                  <c:v>44.239048790497598</c:v>
                </c:pt>
                <c:pt idx="50">
                  <c:v>43.959402293185626</c:v>
                </c:pt>
                <c:pt idx="51">
                  <c:v>43.66821029835301</c:v>
                </c:pt>
                <c:pt idx="52">
                  <c:v>43.365052545431837</c:v>
                </c:pt>
                <c:pt idx="53">
                  <c:v>43.049472818023155</c:v>
                </c:pt>
                <c:pt idx="54">
                  <c:v>42.720973641227694</c:v>
                </c:pt>
                <c:pt idx="55">
                  <c:v>42.37900998417129</c:v>
                </c:pt>
                <c:pt idx="56">
                  <c:v>42.02298173615042</c:v>
                </c:pt>
                <c:pt idx="57">
                  <c:v>41.652224658794033</c:v>
                </c:pt>
                <c:pt idx="58">
                  <c:v>41.265999427999702</c:v>
                </c:pt>
                <c:pt idx="59">
                  <c:v>40.863478259004488</c:v>
                </c:pt>
                <c:pt idx="60">
                  <c:v>40.443728442308625</c:v>
                </c:pt>
                <c:pt idx="61">
                  <c:v>40.005691887091544</c:v>
                </c:pt>
                <c:pt idx="62">
                  <c:v>39.548159441459418</c:v>
                </c:pt>
                <c:pt idx="63">
                  <c:v>39.069738287490864</c:v>
                </c:pt>
                <c:pt idx="64">
                  <c:v>38.568810017608968</c:v>
                </c:pt>
                <c:pt idx="65">
                  <c:v>38.043475963739724</c:v>
                </c:pt>
                <c:pt idx="66">
                  <c:v>37.491484765759672</c:v>
                </c:pt>
                <c:pt idx="67">
                  <c:v>36.910134676361473</c:v>
                </c:pt>
                <c:pt idx="68">
                  <c:v>36.296139075870947</c:v>
                </c:pt>
                <c:pt idx="69">
                  <c:v>35.645436951315801</c:v>
                </c:pt>
                <c:pt idx="70">
                  <c:v>34.952918443772312</c:v>
                </c:pt>
                <c:pt idx="71">
                  <c:v>34.212014465820026</c:v>
                </c:pt>
                <c:pt idx="72">
                  <c:v>33.414059147255543</c:v>
                </c:pt>
                <c:pt idx="73">
                  <c:v>32.547252227389606</c:v>
                </c:pt>
                <c:pt idx="74">
                  <c:v>31.594869880200235</c:v>
                </c:pt>
                <c:pt idx="75">
                  <c:v>30.531942593280878</c:v>
                </c:pt>
              </c:numCache>
            </c:numRef>
          </c:val>
        </c:ser>
        <c:ser>
          <c:idx val="18"/>
          <c:order val="18"/>
          <c:tx>
            <c:strRef>
              <c:f>target!$AX$317</c:f>
              <c:strCache>
                <c:ptCount val="1"/>
                <c:pt idx="0">
                  <c:v>19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target!$AX$318:$AX$393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47.412652717485614</c:v>
                </c:pt>
                <c:pt idx="32">
                  <c:v>47.277637216368539</c:v>
                </c:pt>
                <c:pt idx="33">
                  <c:v>47.13593023117253</c:v>
                </c:pt>
                <c:pt idx="34">
                  <c:v>46.987379274903233</c:v>
                </c:pt>
                <c:pt idx="35">
                  <c:v>46.831826576631123</c:v>
                </c:pt>
                <c:pt idx="36">
                  <c:v>46.669108617513395</c:v>
                </c:pt>
                <c:pt idx="37">
                  <c:v>46.499055610816249</c:v>
                </c:pt>
                <c:pt idx="38">
                  <c:v>46.321490918274456</c:v>
                </c:pt>
                <c:pt idx="39">
                  <c:v>46.136230393894103</c:v>
                </c:pt>
                <c:pt idx="40">
                  <c:v>45.943081644840007</c:v>
                </c:pt>
                <c:pt idx="41">
                  <c:v>45.74184319729904</c:v>
                </c:pt>
                <c:pt idx="42">
                  <c:v>45.532303553111028</c:v>
                </c:pt>
                <c:pt idx="43">
                  <c:v>45.314240120429297</c:v>
                </c:pt>
                <c:pt idx="44">
                  <c:v>45.087417998607883</c:v>
                </c:pt>
                <c:pt idx="45">
                  <c:v>44.851588593784335</c:v>
                </c:pt>
                <c:pt idx="46">
                  <c:v>44.606488037066811</c:v>
                </c:pt>
                <c:pt idx="47">
                  <c:v>44.351835371623608</c:v>
                </c:pt>
                <c:pt idx="48">
                  <c:v>44.087330468035489</c:v>
                </c:pt>
                <c:pt idx="49">
                  <c:v>43.81265161863459</c:v>
                </c:pt>
                <c:pt idx="50">
                  <c:v>43.5274527507367</c:v>
                </c:pt>
                <c:pt idx="51">
                  <c:v>43.231360185031278</c:v>
                </c:pt>
                <c:pt idx="52">
                  <c:v>42.92396884806211</c:v>
                </c:pt>
                <c:pt idx="53">
                  <c:v>42.604837825545978</c:v>
                </c:pt>
                <c:pt idx="54">
                  <c:v>42.273485114637488</c:v>
                </c:pt>
                <c:pt idx="55">
                  <c:v>41.929381395958394</c:v>
                </c:pt>
                <c:pt idx="56">
                  <c:v>41.571942597188965</c:v>
                </c:pt>
                <c:pt idx="57">
                  <c:v>41.200520954928322</c:v>
                </c:pt>
                <c:pt idx="58">
                  <c:v>40.814394194147198</c:v>
                </c:pt>
                <c:pt idx="59">
                  <c:v>40.41275232585911</c:v>
                </c:pt>
                <c:pt idx="60">
                  <c:v>39.994681400325717</c:v>
                </c:pt>
                <c:pt idx="61">
                  <c:v>39.559143325275464</c:v>
                </c:pt>
                <c:pt idx="62">
                  <c:v>39.104950535891845</c:v>
                </c:pt>
                <c:pt idx="63">
                  <c:v>38.630733838522879</c:v>
                </c:pt>
                <c:pt idx="64">
                  <c:v>38.134901068222149</c:v>
                </c:pt>
                <c:pt idx="65">
                  <c:v>37.615583179470029</c:v>
                </c:pt>
                <c:pt idx="66">
                  <c:v>37.070562826274944</c:v>
                </c:pt>
                <c:pt idx="67">
                  <c:v>36.497178032565898</c:v>
                </c:pt>
                <c:pt idx="68">
                  <c:v>35.892189584993353</c:v>
                </c:pt>
                <c:pt idx="69">
                  <c:v>35.251594152008288</c:v>
                </c:pt>
                <c:pt idx="70">
                  <c:v>34.570353639577945</c:v>
                </c:pt>
                <c:pt idx="71">
                  <c:v>33.841990473671629</c:v>
                </c:pt>
                <c:pt idx="72">
                  <c:v>33.057958789580958</c:v>
                </c:pt>
                <c:pt idx="73">
                  <c:v>32.206620941530858</c:v>
                </c:pt>
                <c:pt idx="74">
                  <c:v>31.271482439528462</c:v>
                </c:pt>
                <c:pt idx="75">
                  <c:v>30.227914089348523</c:v>
                </c:pt>
              </c:numCache>
            </c:numRef>
          </c:val>
        </c:ser>
        <c:ser>
          <c:idx val="19"/>
          <c:order val="19"/>
          <c:tx>
            <c:strRef>
              <c:f>target!$AY$317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target!$AY$318:$AY$393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47.50926948083422</c:v>
                </c:pt>
                <c:pt idx="29">
                  <c:v>47.380819749986181</c:v>
                </c:pt>
                <c:pt idx="30">
                  <c:v>47.246433940620719</c:v>
                </c:pt>
                <c:pt idx="31">
                  <c:v>47.105985077923883</c:v>
                </c:pt>
                <c:pt idx="32">
                  <c:v>46.959342056134815</c:v>
                </c:pt>
                <c:pt idx="33">
                  <c:v>46.806369298599478</c:v>
                </c:pt>
                <c:pt idx="34">
                  <c:v>46.646926379423284</c:v>
                </c:pt>
                <c:pt idx="35">
                  <c:v>46.480867601813308</c:v>
                </c:pt>
                <c:pt idx="36">
                  <c:v>46.308041527463537</c:v>
                </c:pt>
                <c:pt idx="37">
                  <c:v>46.128290450472583</c:v>
                </c:pt>
                <c:pt idx="38">
                  <c:v>45.94144980825984</c:v>
                </c:pt>
                <c:pt idx="39">
                  <c:v>45.747347520734579</c:v>
                </c:pt>
                <c:pt idx="40">
                  <c:v>45.545803247530522</c:v>
                </c:pt>
                <c:pt idx="41">
                  <c:v>45.336627551394912</c:v>
                </c:pt>
                <c:pt idx="42">
                  <c:v>45.119620953753326</c:v>
                </c:pt>
                <c:pt idx="43">
                  <c:v>44.894572865979441</c:v>
                </c:pt>
                <c:pt idx="44">
                  <c:v>44.661260376879959</c:v>
                </c:pt>
                <c:pt idx="45">
                  <c:v>44.419446873231628</c:v>
                </c:pt>
                <c:pt idx="46">
                  <c:v>44.168880465713755</c:v>
                </c:pt>
                <c:pt idx="47">
                  <c:v>43.909292187051634</c:v>
                </c:pt>
                <c:pt idx="48">
                  <c:v>43.640393922349055</c:v>
                </c:pt>
                <c:pt idx="49">
                  <c:v>43.36187602307654</c:v>
                </c:pt>
                <c:pt idx="50">
                  <c:v>43.073404545521683</c:v>
                </c:pt>
                <c:pt idx="51">
                  <c:v>42.774618041061096</c:v>
                </c:pt>
                <c:pt idx="52">
                  <c:v>42.465123808531594</c:v>
                </c:pt>
                <c:pt idx="53">
                  <c:v>42.144493497109217</c:v>
                </c:pt>
                <c:pt idx="54">
                  <c:v>41.812257919875016</c:v>
                </c:pt>
                <c:pt idx="55">
                  <c:v>41.467900901486665</c:v>
                </c:pt>
                <c:pt idx="56">
                  <c:v>41.11085193505037</c:v>
                </c:pt>
                <c:pt idx="57">
                  <c:v>40.740477359117968</c:v>
                </c:pt>
                <c:pt idx="58">
                  <c:v>40.356069679583875</c:v>
                </c:pt>
                <c:pt idx="59">
                  <c:v>39.95683454422975</c:v>
                </c:pt>
                <c:pt idx="60">
                  <c:v>39.541874716644806</c:v>
                </c:pt>
                <c:pt idx="61">
                  <c:v>39.110170171599314</c:v>
                </c:pt>
                <c:pt idx="62">
                  <c:v>38.660553115722223</c:v>
                </c:pt>
                <c:pt idx="63">
                  <c:v>38.191676278980978</c:v>
                </c:pt>
                <c:pt idx="64">
                  <c:v>37.701972150047332</c:v>
                </c:pt>
                <c:pt idx="65">
                  <c:v>37.189599821922663</c:v>
                </c:pt>
                <c:pt idx="66">
                  <c:v>36.6523745724663</c:v>
                </c:pt>
                <c:pt idx="67">
                  <c:v>36.087672882655859</c:v>
                </c:pt>
                <c:pt idx="68">
                  <c:v>35.492301680430884</c:v>
                </c:pt>
                <c:pt idx="69">
                  <c:v>34.862314059073121</c:v>
                </c:pt>
                <c:pt idx="70">
                  <c:v>34.192742379504686</c:v>
                </c:pt>
                <c:pt idx="71">
                  <c:v>33.477199122555689</c:v>
                </c:pt>
                <c:pt idx="72">
                  <c:v>32.707256671199396</c:v>
                </c:pt>
                <c:pt idx="73">
                  <c:v>31.871437690110934</c:v>
                </c:pt>
                <c:pt idx="74">
                  <c:v>30.953473747369973</c:v>
                </c:pt>
                <c:pt idx="75">
                  <c:v>29.929070927941897</c:v>
                </c:pt>
              </c:numCache>
            </c:numRef>
          </c:val>
        </c:ser>
        <c:ser>
          <c:idx val="20"/>
          <c:order val="20"/>
          <c:tx>
            <c:strRef>
              <c:f>target!$AZ$317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target!$AZ$318:$AZ$393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47.557416396024962</c:v>
                </c:pt>
                <c:pt idx="26">
                  <c:v>47.435136334135827</c:v>
                </c:pt>
                <c:pt idx="27">
                  <c:v>47.307561443448925</c:v>
                </c:pt>
                <c:pt idx="28">
                  <c:v>47.174585006089757</c:v>
                </c:pt>
                <c:pt idx="29">
                  <c:v>47.036097029858169</c:v>
                </c:pt>
                <c:pt idx="30">
                  <c:v>46.891983994694961</c:v>
                </c:pt>
                <c:pt idx="31">
                  <c:v>46.742128572239835</c:v>
                </c:pt>
                <c:pt idx="32">
                  <c:v>46.586409315252652</c:v>
                </c:pt>
                <c:pt idx="33">
                  <c:v>46.424700313215979</c:v>
                </c:pt>
                <c:pt idx="34">
                  <c:v>46.256870809909188</c:v>
                </c:pt>
                <c:pt idx="35">
                  <c:v>46.082784778126971</c:v>
                </c:pt>
                <c:pt idx="36">
                  <c:v>45.902300445990278</c:v>
                </c:pt>
                <c:pt idx="37">
                  <c:v>45.715269768446419</c:v>
                </c:pt>
                <c:pt idx="38">
                  <c:v>45.521537836547189</c:v>
                </c:pt>
                <c:pt idx="39">
                  <c:v>45.320942215901482</c:v>
                </c:pt>
                <c:pt idx="40">
                  <c:v>45.113312204277626</c:v>
                </c:pt>
                <c:pt idx="41">
                  <c:v>44.898467996633428</c:v>
                </c:pt>
                <c:pt idx="42">
                  <c:v>44.676219743814769</c:v>
                </c:pt>
                <c:pt idx="43">
                  <c:v>44.446366488708158</c:v>
                </c:pt>
                <c:pt idx="44">
                  <c:v>44.208694960657851</c:v>
                </c:pt>
                <c:pt idx="45">
                  <c:v>43.9629782053388</c:v>
                </c:pt>
                <c:pt idx="46">
                  <c:v>43.708974022848231</c:v>
                </c:pt>
                <c:pt idx="47">
                  <c:v>43.446423181331134</c:v>
                </c:pt>
                <c:pt idx="48">
                  <c:v>43.175047366715908</c:v>
                </c:pt>
                <c:pt idx="49">
                  <c:v>42.894546820748403</c:v>
                </c:pt>
                <c:pt idx="50">
                  <c:v>42.604597609004259</c:v>
                </c:pt>
                <c:pt idx="51">
                  <c:v>42.304848447306533</c:v>
                </c:pt>
                <c:pt idx="52">
                  <c:v>41.994916998136546</c:v>
                </c:pt>
                <c:pt idx="53">
                  <c:v>41.674385527069695</c:v>
                </c:pt>
                <c:pt idx="54">
                  <c:v>41.342795781438703</c:v>
                </c:pt>
                <c:pt idx="55">
                  <c:v>40.999642917188694</c:v>
                </c:pt>
                <c:pt idx="56">
                  <c:v>40.644368252247411</c:v>
                </c:pt>
                <c:pt idx="57">
                  <c:v>40.276350561468718</c:v>
                </c:pt>
                <c:pt idx="58">
                  <c:v>39.894895543269669</c:v>
                </c:pt>
                <c:pt idx="59">
                  <c:v>39.499222972694739</c:v>
                </c:pt>
                <c:pt idx="60">
                  <c:v>39.08845089687162</c:v>
                </c:pt>
                <c:pt idx="61">
                  <c:v>38.66157600730164</c:v>
                </c:pt>
                <c:pt idx="62">
                  <c:v>38.217449009617354</c:v>
                </c:pt>
                <c:pt idx="63">
                  <c:v>37.754743359424076</c:v>
                </c:pt>
                <c:pt idx="64">
                  <c:v>37.271915069685129</c:v>
                </c:pt>
                <c:pt idx="65">
                  <c:v>36.767150302199774</c:v>
                </c:pt>
                <c:pt idx="66">
                  <c:v>36.238295935025207</c:v>
                </c:pt>
                <c:pt idx="67">
                  <c:v>35.682765908750333</c:v>
                </c:pt>
                <c:pt idx="68">
                  <c:v>35.097412292395596</c:v>
                </c:pt>
                <c:pt idx="69">
                  <c:v>34.478343558550364</c:v>
                </c:pt>
                <c:pt idx="70">
                  <c:v>33.820661368947619</c:v>
                </c:pt>
                <c:pt idx="71">
                  <c:v>33.118066900247676</c:v>
                </c:pt>
                <c:pt idx="72">
                  <c:v>32.362249068336332</c:v>
                </c:pt>
                <c:pt idx="73">
                  <c:v>31.541888531859996</c:v>
                </c:pt>
                <c:pt idx="74">
                  <c:v>30.640939576369625</c:v>
                </c:pt>
                <c:pt idx="75">
                  <c:v>29.635438424602757</c:v>
                </c:pt>
              </c:numCache>
            </c:numRef>
          </c:val>
        </c:ser>
        <c:ser>
          <c:idx val="21"/>
          <c:order val="21"/>
          <c:tx>
            <c:strRef>
              <c:f>target!$BA$317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target!$BA$318:$BA$393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47.561646777740016</c:v>
                </c:pt>
                <c:pt idx="23">
                  <c:v>47.445186152232829</c:v>
                </c:pt>
                <c:pt idx="24">
                  <c:v>47.323979458670998</c:v>
                </c:pt>
                <c:pt idx="25">
                  <c:v>47.197936253217641</c:v>
                </c:pt>
                <c:pt idx="26">
                  <c:v>47.066963464715506</c:v>
                </c:pt>
                <c:pt idx="27">
                  <c:v>46.930965202598962</c:v>
                </c:pt>
                <c:pt idx="28">
                  <c:v>46.789842545586048</c:v>
                </c:pt>
                <c:pt idx="29">
                  <c:v>46.643493308977533</c:v>
                </c:pt>
                <c:pt idx="30">
                  <c:v>46.491811788104826</c:v>
                </c:pt>
                <c:pt idx="31">
                  <c:v>46.334688475136026</c:v>
                </c:pt>
                <c:pt idx="32">
                  <c:v>46.172009746065839</c:v>
                </c:pt>
                <c:pt idx="33">
                  <c:v>46.003657514268909</c:v>
                </c:pt>
                <c:pt idx="34">
                  <c:v>45.829508846476074</c:v>
                </c:pt>
                <c:pt idx="35">
                  <c:v>45.649435536425344</c:v>
                </c:pt>
                <c:pt idx="36">
                  <c:v>45.463303630725314</c:v>
                </c:pt>
                <c:pt idx="37">
                  <c:v>45.270972900630632</c:v>
                </c:pt>
                <c:pt idx="38">
                  <c:v>45.072296252436075</c:v>
                </c:pt>
                <c:pt idx="39">
                  <c:v>44.867119068020997</c:v>
                </c:pt>
                <c:pt idx="40">
                  <c:v>44.655278465676155</c:v>
                </c:pt>
                <c:pt idx="41">
                  <c:v>44.436602469672259</c:v>
                </c:pt>
                <c:pt idx="42">
                  <c:v>44.210909075022364</c:v>
                </c:pt>
                <c:pt idx="43">
                  <c:v>43.978005191470736</c:v>
                </c:pt>
                <c:pt idx="44">
                  <c:v>43.737685447809199</c:v>
                </c:pt>
                <c:pt idx="45">
                  <c:v>43.489730834055194</c:v>
                </c:pt>
                <c:pt idx="46">
                  <c:v>43.233907154661097</c:v>
                </c:pt>
                <c:pt idx="47">
                  <c:v>42.969963260555524</c:v>
                </c:pt>
                <c:pt idx="48">
                  <c:v>42.697629021175388</c:v>
                </c:pt>
                <c:pt idx="49">
                  <c:v>42.41661298937899</c:v>
                </c:pt>
                <c:pt idx="50">
                  <c:v>42.126599701773472</c:v>
                </c:pt>
                <c:pt idx="51">
                  <c:v>41.827246543925156</c:v>
                </c:pt>
                <c:pt idx="52">
                  <c:v>41.518180093322648</c:v>
                </c:pt>
                <c:pt idx="53">
                  <c:v>41.198991831712085</c:v>
                </c:pt>
                <c:pt idx="54">
                  <c:v>40.869233090989098</c:v>
                </c:pt>
                <c:pt idx="55">
                  <c:v>40.528409061105805</c:v>
                </c:pt>
                <c:pt idx="56">
                  <c:v>40.175971641481439</c:v>
                </c:pt>
                <c:pt idx="57">
                  <c:v>39.811310855028999</c:v>
                </c:pt>
                <c:pt idx="58">
                  <c:v>39.433744460162458</c:v>
                </c:pt>
                <c:pt idx="59">
                  <c:v>39.04250528237386</c:v>
                </c:pt>
                <c:pt idx="60">
                  <c:v>38.63672563041051</c:v>
                </c:pt>
                <c:pt idx="61">
                  <c:v>38.2154179436343</c:v>
                </c:pt>
                <c:pt idx="62">
                  <c:v>37.77745050767134</c:v>
                </c:pt>
                <c:pt idx="63">
                  <c:v>37.32151662966718</c:v>
                </c:pt>
                <c:pt idx="64">
                  <c:v>36.84609501039597</c:v>
                </c:pt>
                <c:pt idx="65">
                  <c:v>36.349398071111317</c:v>
                </c:pt>
                <c:pt idx="66">
                  <c:v>35.829303492980372</c:v>
                </c:pt>
                <c:pt idx="67">
                  <c:v>35.283261870274821</c:v>
                </c:pt>
                <c:pt idx="68">
                  <c:v>34.708169568245701</c:v>
                </c:pt>
                <c:pt idx="69">
                  <c:v>34.100189511594074</c:v>
                </c:pt>
                <c:pt idx="70">
                  <c:v>33.454491589464475</c:v>
                </c:pt>
                <c:pt idx="71">
                  <c:v>32.764864358457707</c:v>
                </c:pt>
                <c:pt idx="72">
                  <c:v>32.023111559021778</c:v>
                </c:pt>
                <c:pt idx="73">
                  <c:v>31.218069499510069</c:v>
                </c:pt>
                <c:pt idx="74">
                  <c:v>30.333911786028999</c:v>
                </c:pt>
                <c:pt idx="75">
                  <c:v>29.34699956509731</c:v>
                </c:pt>
              </c:numCache>
            </c:numRef>
          </c:val>
        </c:ser>
        <c:ser>
          <c:idx val="22"/>
          <c:order val="22"/>
          <c:tx>
            <c:strRef>
              <c:f>target!$BB$317</c:f>
              <c:strCache>
                <c:ptCount val="1"/>
                <c:pt idx="0">
                  <c:v>23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target!$BB$318:$BB$393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47.52610645427513</c:v>
                </c:pt>
                <c:pt idx="20">
                  <c:v>47.415149952975298</c:v>
                </c:pt>
                <c:pt idx="21">
                  <c:v>47.299920410636183</c:v>
                </c:pt>
                <c:pt idx="22">
                  <c:v>47.180340596395673</c:v>
                </c:pt>
                <c:pt idx="23">
                  <c:v>47.05633114799064</c:v>
                </c:pt>
                <c:pt idx="24">
                  <c:v>46.927810424162821</c:v>
                </c:pt>
                <c:pt idx="25">
                  <c:v>46.794694343098321</c:v>
                </c:pt>
                <c:pt idx="26">
                  <c:v>46.656896205409581</c:v>
                </c:pt>
                <c:pt idx="27">
                  <c:v>46.514326499981934</c:v>
                </c:pt>
                <c:pt idx="28">
                  <c:v>46.366892690794465</c:v>
                </c:pt>
                <c:pt idx="29">
                  <c:v>46.214498982578718</c:v>
                </c:pt>
                <c:pt idx="30">
                  <c:v>46.057046062897889</c:v>
                </c:pt>
                <c:pt idx="31">
                  <c:v>45.894430817901522</c:v>
                </c:pt>
                <c:pt idx="32">
                  <c:v>45.726546018633464</c:v>
                </c:pt>
                <c:pt idx="33">
                  <c:v>45.553279974331119</c:v>
                </c:pt>
                <c:pt idx="34">
                  <c:v>45.374516148641874</c:v>
                </c:pt>
                <c:pt idx="35">
                  <c:v>45.190132734084116</c:v>
                </c:pt>
                <c:pt idx="36">
                  <c:v>45.000002179376743</c:v>
                </c:pt>
                <c:pt idx="37">
                  <c:v>44.803990663435307</c:v>
                </c:pt>
                <c:pt idx="38">
                  <c:v>44.60195750885466</c:v>
                </c:pt>
                <c:pt idx="39">
                  <c:v>44.393754526540448</c:v>
                </c:pt>
                <c:pt idx="40">
                  <c:v>44.179225281772261</c:v>
                </c:pt>
                <c:pt idx="41">
                  <c:v>43.958204270333411</c:v>
                </c:pt>
                <c:pt idx="42">
                  <c:v>43.730515991363873</c:v>
                </c:pt>
                <c:pt idx="43">
                  <c:v>43.495973901208693</c:v>
                </c:pt>
                <c:pt idx="44">
                  <c:v>43.254379229644968</c:v>
                </c:pt>
                <c:pt idx="45">
                  <c:v>43.005519636354869</c:v>
                </c:pt>
                <c:pt idx="46">
                  <c:v>42.74916768121065</c:v>
                </c:pt>
                <c:pt idx="47">
                  <c:v>42.48507907664554</c:v>
                </c:pt>
                <c:pt idx="48">
                  <c:v>42.212990683837397</c:v>
                </c:pt>
                <c:pt idx="49">
                  <c:v>41.932618206282086</c:v>
                </c:pt>
                <c:pt idx="50">
                  <c:v>41.643653524123607</c:v>
                </c:pt>
                <c:pt idx="51">
                  <c:v>41.345761599729215</c:v>
                </c:pt>
                <c:pt idx="52">
                  <c:v>41.038576868634721</c:v>
                </c:pt>
                <c:pt idx="53">
                  <c:v>40.721699009034445</c:v>
                </c:pt>
                <c:pt idx="54">
                  <c:v>40.394687955944136</c:v>
                </c:pt>
                <c:pt idx="55">
                  <c:v>40.057057990940024</c:v>
                </c:pt>
                <c:pt idx="56">
                  <c:v>39.70827069206829</c:v>
                </c:pt>
                <c:pt idx="57">
                  <c:v>39.347726467014908</c:v>
                </c:pt>
                <c:pt idx="58">
                  <c:v>38.974754310047452</c:v>
                </c:pt>
                <c:pt idx="59">
                  <c:v>38.588599311046956</c:v>
                </c:pt>
                <c:pt idx="60">
                  <c:v>38.188407290560079</c:v>
                </c:pt>
                <c:pt idx="61">
                  <c:v>37.773205719369813</c:v>
                </c:pt>
                <c:pt idx="62">
                  <c:v>37.341879775869231</c:v>
                </c:pt>
                <c:pt idx="63">
                  <c:v>36.893141954837752</c:v>
                </c:pt>
                <c:pt idx="64">
                  <c:v>36.42549299607996</c:v>
                </c:pt>
                <c:pt idx="65">
                  <c:v>35.937170935328545</c:v>
                </c:pt>
                <c:pt idx="66">
                  <c:v>35.426083600044706</c:v>
                </c:pt>
                <c:pt idx="67">
                  <c:v>34.889717547770282</c:v>
                </c:pt>
                <c:pt idx="68">
                  <c:v>34.32501268538541</c:v>
                </c:pt>
                <c:pt idx="69">
                  <c:v>33.728185527197063</c:v>
                </c:pt>
                <c:pt idx="70">
                  <c:v>33.094473155542936</c:v>
                </c:pt>
                <c:pt idx="71">
                  <c:v>32.417750205346671</c:v>
                </c:pt>
                <c:pt idx="72">
                  <c:v>31.689933524172115</c:v>
                </c:pt>
                <c:pt idx="73">
                  <c:v>30.900012696579523</c:v>
                </c:pt>
                <c:pt idx="74">
                  <c:v>30.032377209402028</c:v>
                </c:pt>
                <c:pt idx="75">
                  <c:v>29.063707875511604</c:v>
                </c:pt>
              </c:numCache>
            </c:numRef>
          </c:val>
        </c:ser>
        <c:ser>
          <c:idx val="23"/>
          <c:order val="23"/>
          <c:tx>
            <c:strRef>
              <c:f>target!$BC$317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target!$BC$318:$BC$393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47.454577701970379</c:v>
                </c:pt>
                <c:pt idx="17">
                  <c:v>47.348837345937035</c:v>
                </c:pt>
                <c:pt idx="18">
                  <c:v>47.239234368199121</c:v>
                </c:pt>
                <c:pt idx="19">
                  <c:v>47.125702368508342</c:v>
                </c:pt>
                <c:pt idx="20">
                  <c:v>47.008173200380938</c:v>
                </c:pt>
                <c:pt idx="21">
                  <c:v>46.886576856250144</c:v>
                </c:pt>
                <c:pt idx="22">
                  <c:v>46.760841342312858</c:v>
                </c:pt>
                <c:pt idx="23">
                  <c:v>46.630892542027411</c:v>
                </c:pt>
                <c:pt idx="24">
                  <c:v>46.496654067096237</c:v>
                </c:pt>
                <c:pt idx="25">
                  <c:v>46.358047094626279</c:v>
                </c:pt>
                <c:pt idx="26">
                  <c:v>46.214990189001043</c:v>
                </c:pt>
                <c:pt idx="27">
                  <c:v>46.067399106813859</c:v>
                </c:pt>
                <c:pt idx="28">
                  <c:v>45.915186583003404</c:v>
                </c:pt>
                <c:pt idx="29">
                  <c:v>45.758262096089645</c:v>
                </c:pt>
                <c:pt idx="30">
                  <c:v>45.596531610132061</c:v>
                </c:pt>
                <c:pt idx="31">
                  <c:v>45.429897290709057</c:v>
                </c:pt>
                <c:pt idx="32">
                  <c:v>45.258257191846077</c:v>
                </c:pt>
                <c:pt idx="33">
                  <c:v>45.081504910386911</c:v>
                </c:pt>
                <c:pt idx="34">
                  <c:v>44.899529203797414</c:v>
                </c:pt>
                <c:pt idx="35">
                  <c:v>44.712213566802497</c:v>
                </c:pt>
                <c:pt idx="36">
                  <c:v>44.519435761562697</c:v>
                </c:pt>
                <c:pt idx="37">
                  <c:v>44.321067295284081</c:v>
                </c:pt>
                <c:pt idx="38">
                  <c:v>44.116972838190598</c:v>
                </c:pt>
                <c:pt idx="39">
                  <c:v>43.907009573647741</c:v>
                </c:pt>
                <c:pt idx="40">
                  <c:v>43.691026470866625</c:v>
                </c:pt>
                <c:pt idx="41">
                  <c:v>43.468863468993696</c:v>
                </c:pt>
                <c:pt idx="42">
                  <c:v>43.240350559441559</c:v>
                </c:pt>
                <c:pt idx="43">
                  <c:v>43.005306750966341</c:v>
                </c:pt>
                <c:pt idx="44">
                  <c:v>42.763538899149594</c:v>
                </c:pt>
                <c:pt idx="45">
                  <c:v>42.514840378477267</c:v>
                </c:pt>
                <c:pt idx="46">
                  <c:v>42.258989570968829</c:v>
                </c:pt>
                <c:pt idx="47">
                  <c:v>41.995748140092388</c:v>
                </c:pt>
                <c:pt idx="48">
                  <c:v>41.724859052249002</c:v>
                </c:pt>
                <c:pt idx="49">
                  <c:v>41.44604430007449</c:v>
                </c:pt>
                <c:pt idx="50">
                  <c:v>41.15900227174248</c:v>
                </c:pt>
                <c:pt idx="51">
                  <c:v>40.863404697756081</c:v>
                </c:pt>
                <c:pt idx="52">
                  <c:v>40.558893090583283</c:v>
                </c:pt>
                <c:pt idx="53">
                  <c:v>40.245074571836383</c:v>
                </c:pt>
                <c:pt idx="54">
                  <c:v>39.921516955028871</c:v>
                </c:pt>
                <c:pt idx="55">
                  <c:v>39.587742917212893</c:v>
                </c:pt>
                <c:pt idx="56">
                  <c:v>39.243223047138024</c:v>
                </c:pt>
                <c:pt idx="57">
                  <c:v>38.887367496925712</c:v>
                </c:pt>
                <c:pt idx="58">
                  <c:v>38.519515882822411</c:v>
                </c:pt>
                <c:pt idx="59">
                  <c:v>38.138924969955148</c:v>
                </c:pt>
                <c:pt idx="60">
                  <c:v>37.744753523756096</c:v>
                </c:pt>
                <c:pt idx="61">
                  <c:v>37.336043498253595</c:v>
                </c:pt>
                <c:pt idx="62">
                  <c:v>36.911696430394116</c:v>
                </c:pt>
                <c:pt idx="63">
                  <c:v>36.4704434758738</c:v>
                </c:pt>
                <c:pt idx="64">
                  <c:v>36.010806885581069</c:v>
                </c:pt>
                <c:pt idx="65">
                  <c:v>35.531049768755956</c:v>
                </c:pt>
                <c:pt idx="66">
                  <c:v>35.029109529111011</c:v>
                </c:pt>
                <c:pt idx="67">
                  <c:v>34.502508066293331</c:v>
                </c:pt>
                <c:pt idx="68">
                  <c:v>33.948228125788184</c:v>
                </c:pt>
                <c:pt idx="69">
                  <c:v>33.362538982991126</c:v>
                </c:pt>
                <c:pt idx="70">
                  <c:v>32.740743896044648</c:v>
                </c:pt>
                <c:pt idx="71">
                  <c:v>32.076802277248461</c:v>
                </c:pt>
                <c:pt idx="72">
                  <c:v>31.362742350309428</c:v>
                </c:pt>
                <c:pt idx="73">
                  <c:v>30.58770457845468</c:v>
                </c:pt>
                <c:pt idx="74">
                  <c:v>29.736290861818713</c:v>
                </c:pt>
                <c:pt idx="75">
                  <c:v>28.785496404725521</c:v>
                </c:pt>
              </c:numCache>
            </c:numRef>
          </c:val>
        </c:ser>
        <c:ser>
          <c:idx val="24"/>
          <c:order val="24"/>
          <c:tx>
            <c:strRef>
              <c:f>target!$BD$317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target!$BD$318:$BD$393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47.44785804276021</c:v>
                </c:pt>
                <c:pt idx="13">
                  <c:v>47.350516181771937</c:v>
                </c:pt>
                <c:pt idx="14">
                  <c:v>47.24972599910582</c:v>
                </c:pt>
                <c:pt idx="15">
                  <c:v>47.145431409895444</c:v>
                </c:pt>
                <c:pt idx="16">
                  <c:v>47.037574969120307</c:v>
                </c:pt>
                <c:pt idx="17">
                  <c:v>46.926097788257344</c:v>
                </c:pt>
                <c:pt idx="18">
                  <c:v>46.810939444889613</c:v>
                </c:pt>
                <c:pt idx="19">
                  <c:v>46.692037884604062</c:v>
                </c:pt>
                <c:pt idx="20">
                  <c:v>46.569329314436445</c:v>
                </c:pt>
                <c:pt idx="21">
                  <c:v>46.442748087038325</c:v>
                </c:pt>
                <c:pt idx="22">
                  <c:v>46.312226574646942</c:v>
                </c:pt>
                <c:pt idx="23">
                  <c:v>46.177695031831966</c:v>
                </c:pt>
                <c:pt idx="24">
                  <c:v>46.039081445872021</c:v>
                </c:pt>
                <c:pt idx="25">
                  <c:v>45.896311373475598</c:v>
                </c:pt>
                <c:pt idx="26">
                  <c:v>45.749307762403639</c:v>
                </c:pt>
                <c:pt idx="27">
                  <c:v>45.597990756370486</c:v>
                </c:pt>
                <c:pt idx="28">
                  <c:v>45.442277481393553</c:v>
                </c:pt>
                <c:pt idx="29">
                  <c:v>45.282081811523831</c:v>
                </c:pt>
                <c:pt idx="30">
                  <c:v>45.117314111616167</c:v>
                </c:pt>
                <c:pt idx="31">
                  <c:v>44.947880954481114</c:v>
                </c:pt>
                <c:pt idx="32">
                  <c:v>44.773684809393245</c:v>
                </c:pt>
                <c:pt idx="33">
                  <c:v>44.59462369850506</c:v>
                </c:pt>
                <c:pt idx="34">
                  <c:v>44.410590817217347</c:v>
                </c:pt>
                <c:pt idx="35">
                  <c:v>44.221474113976775</c:v>
                </c:pt>
                <c:pt idx="36">
                  <c:v>44.027155824288229</c:v>
                </c:pt>
                <c:pt idx="37">
                  <c:v>43.827511952927047</c:v>
                </c:pt>
                <c:pt idx="38">
                  <c:v>43.622411697387278</c:v>
                </c:pt>
                <c:pt idx="39">
                  <c:v>43.41171680447718</c:v>
                </c:pt>
                <c:pt idx="40">
                  <c:v>43.195280850633537</c:v>
                </c:pt>
                <c:pt idx="41">
                  <c:v>42.972948434926181</c:v>
                </c:pt>
                <c:pt idx="42">
                  <c:v>42.744554271801498</c:v>
                </c:pt>
                <c:pt idx="43">
                  <c:v>42.509922168298594</c:v>
                </c:pt>
                <c:pt idx="44">
                  <c:v>42.268863867663889</c:v>
                </c:pt>
                <c:pt idx="45">
                  <c:v>42.02117773787505</c:v>
                </c:pt>
                <c:pt idx="46">
                  <c:v>41.766647279405326</c:v>
                </c:pt>
                <c:pt idx="47">
                  <c:v>41.505039421417088</c:v>
                </c:pt>
                <c:pt idx="48">
                  <c:v>41.236102569211688</c:v>
                </c:pt>
                <c:pt idx="49">
                  <c:v>40.959564357842204</c:v>
                </c:pt>
                <c:pt idx="50">
                  <c:v>40.675129056873274</c:v>
                </c:pt>
                <c:pt idx="51">
                  <c:v>40.382474558754623</c:v>
                </c:pt>
                <c:pt idx="52">
                  <c:v>40.081248867370192</c:v>
                </c:pt>
                <c:pt idx="53">
                  <c:v>39.771065982959321</c:v>
                </c:pt>
                <c:pt idx="54">
                  <c:v>39.451501053313194</c:v>
                </c:pt>
                <c:pt idx="55">
                  <c:v>39.122084626904403</c:v>
                </c:pt>
                <c:pt idx="56">
                  <c:v>38.782295798580471</c:v>
                </c:pt>
                <c:pt idx="57">
                  <c:v>38.431553978647749</c:v>
                </c:pt>
                <c:pt idx="58">
                  <c:v>38.069208935867401</c:v>
                </c:pt>
                <c:pt idx="59">
                  <c:v>37.694528655771371</c:v>
                </c:pt>
                <c:pt idx="60">
                  <c:v>37.306684405541382</c:v>
                </c:pt>
                <c:pt idx="61">
                  <c:v>36.904732187133384</c:v>
                </c:pt>
                <c:pt idx="62">
                  <c:v>36.487589463401889</c:v>
                </c:pt>
                <c:pt idx="63">
                  <c:v>36.054005614181932</c:v>
                </c:pt>
                <c:pt idx="64">
                  <c:v>35.602523951512886</c:v>
                </c:pt>
                <c:pt idx="65">
                  <c:v>35.131432183015939</c:v>
                </c:pt>
                <c:pt idx="66">
                  <c:v>34.638696772122273</c:v>
                </c:pt>
                <c:pt idx="67">
                  <c:v>34.121874380531757</c:v>
                </c:pt>
                <c:pt idx="68">
                  <c:v>33.577989918116835</c:v>
                </c:pt>
                <c:pt idx="69">
                  <c:v>33.003364609664409</c:v>
                </c:pt>
                <c:pt idx="70">
                  <c:v>32.393366877246685</c:v>
                </c:pt>
                <c:pt idx="71">
                  <c:v>31.742039605055584</c:v>
                </c:pt>
                <c:pt idx="72">
                  <c:v>31.041520649615599</c:v>
                </c:pt>
                <c:pt idx="73">
                  <c:v>30.281098939085545</c:v>
                </c:pt>
                <c:pt idx="74">
                  <c:v>29.445585306696941</c:v>
                </c:pt>
                <c:pt idx="75">
                  <c:v>28.512284077930641</c:v>
                </c:pt>
              </c:numCache>
            </c:numRef>
          </c:val>
        </c:ser>
        <c:ser>
          <c:idx val="25"/>
          <c:order val="25"/>
          <c:tx>
            <c:strRef>
              <c:f>target!$BE$317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target!$BE$318:$BE$393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47.310029072666111</c:v>
                </c:pt>
                <c:pt idx="10">
                  <c:v>47.217082527548904</c:v>
                </c:pt>
                <c:pt idx="11">
                  <c:v>47.120994764959718</c:v>
                </c:pt>
                <c:pt idx="12">
                  <c:v>47.021716939866565</c:v>
                </c:pt>
                <c:pt idx="13">
                  <c:v>46.91919907078789</c:v>
                </c:pt>
                <c:pt idx="14">
                  <c:v>46.813389973268066</c:v>
                </c:pt>
                <c:pt idx="15">
                  <c:v>46.704237187994948</c:v>
                </c:pt>
                <c:pt idx="16">
                  <c:v>46.59168690307434</c:v>
                </c:pt>
                <c:pt idx="17">
                  <c:v>46.475683869926144</c:v>
                </c:pt>
                <c:pt idx="18">
                  <c:v>46.356171312209298</c:v>
                </c:pt>
                <c:pt idx="19">
                  <c:v>46.233090827118431</c:v>
                </c:pt>
                <c:pt idx="20">
                  <c:v>46.106382278322485</c:v>
                </c:pt>
                <c:pt idx="21">
                  <c:v>45.975983679733901</c:v>
                </c:pt>
                <c:pt idx="22">
                  <c:v>45.841831069204318</c:v>
                </c:pt>
                <c:pt idx="23">
                  <c:v>45.703858371137102</c:v>
                </c:pt>
                <c:pt idx="24">
                  <c:v>45.56199724688841</c:v>
                </c:pt>
                <c:pt idx="25">
                  <c:v>45.416176931691716</c:v>
                </c:pt>
                <c:pt idx="26">
                  <c:v>45.266324056686294</c:v>
                </c:pt>
                <c:pt idx="27">
                  <c:v>45.112362454451741</c:v>
                </c:pt>
                <c:pt idx="28">
                  <c:v>44.954212946247786</c:v>
                </c:pt>
                <c:pt idx="29">
                  <c:v>44.791793108923763</c:v>
                </c:pt>
                <c:pt idx="30">
                  <c:v>44.625017019192768</c:v>
                </c:pt>
                <c:pt idx="31">
                  <c:v>44.453794972653405</c:v>
                </c:pt>
                <c:pt idx="32">
                  <c:v>44.278033174580514</c:v>
                </c:pt>
                <c:pt idx="33">
                  <c:v>44.09763339908605</c:v>
                </c:pt>
                <c:pt idx="34">
                  <c:v>43.91249261276144</c:v>
                </c:pt>
                <c:pt idx="35">
                  <c:v>43.722502558339912</c:v>
                </c:pt>
                <c:pt idx="36">
                  <c:v>43.527549293244725</c:v>
                </c:pt>
                <c:pt idx="37">
                  <c:v>43.327512677098262</c:v>
                </c:pt>
                <c:pt idx="38">
                  <c:v>43.122265801331451</c:v>
                </c:pt>
                <c:pt idx="39">
                  <c:v>42.911674352924443</c:v>
                </c:pt>
                <c:pt idx="40">
                  <c:v>42.695595902989155</c:v>
                </c:pt>
                <c:pt idx="41">
                  <c:v>42.473879109326809</c:v>
                </c:pt>
                <c:pt idx="42">
                  <c:v>42.246362820198868</c:v>
                </c:pt>
                <c:pt idx="43">
                  <c:v>42.012875064267284</c:v>
                </c:pt>
                <c:pt idx="44">
                  <c:v>41.773231908892662</c:v>
                </c:pt>
                <c:pt idx="45">
                  <c:v>41.52723616561223</c:v>
                </c:pt>
                <c:pt idx="46">
                  <c:v>41.274675917499202</c:v>
                </c:pt>
                <c:pt idx="47">
                  <c:v>41.015322838035878</c:v>
                </c:pt>
                <c:pt idx="48">
                  <c:v>40.748930264860917</c:v>
                </c:pt>
                <c:pt idx="49">
                  <c:v>40.475230983942438</c:v>
                </c:pt>
                <c:pt idx="50">
                  <c:v>40.193934669946316</c:v>
                </c:pt>
                <c:pt idx="51">
                  <c:v>39.904724916226762</c:v>
                </c:pt>
                <c:pt idx="52">
                  <c:v>39.607255772184843</c:v>
                </c:pt>
                <c:pt idx="53">
                  <c:v>39.30114768565975</c:v>
                </c:pt>
                <c:pt idx="54">
                  <c:v>38.985982722090824</c:v>
                </c:pt>
                <c:pt idx="55">
                  <c:v>38.661298898418934</c:v>
                </c:pt>
                <c:pt idx="56">
                  <c:v>38.3265834252933</c:v>
                </c:pt>
                <c:pt idx="57">
                  <c:v>37.981264592171364</c:v>
                </c:pt>
                <c:pt idx="58">
                  <c:v>37.624701950700981</c:v>
                </c:pt>
                <c:pt idx="59">
                  <c:v>37.256174344157969</c:v>
                </c:pt>
                <c:pt idx="60">
                  <c:v>36.874865182601297</c:v>
                </c:pt>
                <c:pt idx="61">
                  <c:v>36.47984415670301</c:v>
                </c:pt>
                <c:pt idx="62">
                  <c:v>36.070044290311877</c:v>
                </c:pt>
                <c:pt idx="63">
                  <c:v>35.644232809794964</c:v>
                </c:pt>
                <c:pt idx="64">
                  <c:v>35.200973688874129</c:v>
                </c:pt>
                <c:pt idx="65">
                  <c:v>34.73857880009227</c:v>
                </c:pt>
                <c:pt idx="66">
                  <c:v>34.25504318291938</c:v>
                </c:pt>
                <c:pt idx="67">
                  <c:v>33.747957705184724</c:v>
                </c:pt>
                <c:pt idx="68">
                  <c:v>33.2143887825804</c:v>
                </c:pt>
                <c:pt idx="69">
                  <c:v>32.650708785237775</c:v>
                </c:pt>
                <c:pt idx="70">
                  <c:v>32.052350287773969</c:v>
                </c:pt>
                <c:pt idx="71">
                  <c:v>31.41343833554529</c:v>
                </c:pt>
                <c:pt idx="72">
                  <c:v>30.726218665999564</c:v>
                </c:pt>
                <c:pt idx="73">
                  <c:v>29.980126250750288</c:v>
                </c:pt>
                <c:pt idx="74">
                  <c:v>29.160177376437652</c:v>
                </c:pt>
                <c:pt idx="75">
                  <c:v>28.243980242272055</c:v>
                </c:pt>
              </c:numCache>
            </c:numRef>
          </c:val>
        </c:ser>
        <c:ser>
          <c:idx val="26"/>
          <c:order val="26"/>
          <c:tx>
            <c:strRef>
              <c:f>target!$BF$317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target!$BF$318:$BF$393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47.145917268305652</c:v>
                </c:pt>
                <c:pt idx="7">
                  <c:v>47.057169749553971</c:v>
                </c:pt>
                <c:pt idx="8">
                  <c:v>46.965552139493809</c:v>
                </c:pt>
                <c:pt idx="9">
                  <c:v>46.871021678771278</c:v>
                </c:pt>
                <c:pt idx="10">
                  <c:v>46.773534651639565</c:v>
                </c:pt>
                <c:pt idx="11">
                  <c:v>46.673046332375812</c:v>
                </c:pt>
                <c:pt idx="12">
                  <c:v>46.569510927575777</c:v>
                </c:pt>
                <c:pt idx="13">
                  <c:v>46.462881513969826</c:v>
                </c:pt>
                <c:pt idx="14">
                  <c:v>46.353109971368404</c:v>
                </c:pt>
                <c:pt idx="15">
                  <c:v>46.240146910305022</c:v>
                </c:pt>
                <c:pt idx="16">
                  <c:v>46.123941593900014</c:v>
                </c:pt>
                <c:pt idx="17">
                  <c:v>46.004441853418456</c:v>
                </c:pt>
                <c:pt idx="18">
                  <c:v>45.881593996939053</c:v>
                </c:pt>
                <c:pt idx="19">
                  <c:v>45.755342710487731</c:v>
                </c:pt>
                <c:pt idx="20">
                  <c:v>45.625630950917895</c:v>
                </c:pt>
                <c:pt idx="21">
                  <c:v>45.492399829739092</c:v>
                </c:pt>
                <c:pt idx="22">
                  <c:v>45.355588487004347</c:v>
                </c:pt>
                <c:pt idx="23">
                  <c:v>45.215133954262697</c:v>
                </c:pt>
                <c:pt idx="24">
                  <c:v>45.070971005466212</c:v>
                </c:pt>
                <c:pt idx="25">
                  <c:v>44.923031994586708</c:v>
                </c:pt>
                <c:pt idx="26">
                  <c:v>44.771246678544138</c:v>
                </c:pt>
                <c:pt idx="27">
                  <c:v>44.615542023874191</c:v>
                </c:pt>
                <c:pt idx="28">
                  <c:v>44.455841995361709</c:v>
                </c:pt>
                <c:pt idx="29">
                  <c:v>44.292067324635518</c:v>
                </c:pt>
                <c:pt idx="30">
                  <c:v>44.124135256455169</c:v>
                </c:pt>
                <c:pt idx="31">
                  <c:v>43.951959270111828</c:v>
                </c:pt>
                <c:pt idx="32">
                  <c:v>43.775448773009913</c:v>
                </c:pt>
                <c:pt idx="33">
                  <c:v>43.594508763081613</c:v>
                </c:pt>
                <c:pt idx="34">
                  <c:v>43.409039456203942</c:v>
                </c:pt>
                <c:pt idx="35">
                  <c:v>43.218935874223028</c:v>
                </c:pt>
                <c:pt idx="36">
                  <c:v>43.024087388528024</c:v>
                </c:pt>
                <c:pt idx="37">
                  <c:v>42.824377213336867</c:v>
                </c:pt>
                <c:pt idx="38">
                  <c:v>42.61968184193455</c:v>
                </c:pt>
                <c:pt idx="39">
                  <c:v>42.4098704180116</c:v>
                </c:pt>
                <c:pt idx="40">
                  <c:v>42.194804032949193</c:v>
                </c:pt>
                <c:pt idx="41">
                  <c:v>41.974334938342366</c:v>
                </c:pt>
                <c:pt idx="42">
                  <c:v>41.748305661185036</c:v>
                </c:pt>
                <c:pt idx="43">
                  <c:v>41.516548006890496</c:v>
                </c:pt>
                <c:pt idx="44">
                  <c:v>41.278881932593357</c:v>
                </c:pt>
                <c:pt idx="45">
                  <c:v>41.035114269859271</c:v>
                </c:pt>
                <c:pt idx="46">
                  <c:v>40.785037271867665</c:v>
                </c:pt>
                <c:pt idx="47">
                  <c:v>40.52842695513398</c:v>
                </c:pt>
                <c:pt idx="48">
                  <c:v>40.265041199655322</c:v>
                </c:pt>
                <c:pt idx="49">
                  <c:v>39.994617563663894</c:v>
                </c:pt>
                <c:pt idx="50">
                  <c:v>39.716870759527346</c:v>
                </c:pt>
                <c:pt idx="51">
                  <c:v>39.431489725166038</c:v>
                </c:pt>
                <c:pt idx="52">
                  <c:v>39.138134209894169</c:v>
                </c:pt>
                <c:pt idx="53">
                  <c:v>38.836430773790596</c:v>
                </c:pt>
                <c:pt idx="54">
                  <c:v>38.5259680741379</c:v>
                </c:pt>
                <c:pt idx="55">
                  <c:v>38.206291279166955</c:v>
                </c:pt>
                <c:pt idx="56">
                  <c:v>37.876895405553213</c:v>
                </c:pt>
                <c:pt idx="57">
                  <c:v>37.537217317945114</c:v>
                </c:pt>
                <c:pt idx="58">
                  <c:v>37.186626050691409</c:v>
                </c:pt>
                <c:pt idx="59">
                  <c:v>36.824411005788996</c:v>
                </c:pt>
                <c:pt idx="60">
                  <c:v>36.449767434978178</c:v>
                </c:pt>
                <c:pt idx="61">
                  <c:v>36.061778410010547</c:v>
                </c:pt>
                <c:pt idx="62">
                  <c:v>35.659392196172774</c:v>
                </c:pt>
                <c:pt idx="63">
                  <c:v>35.241393527810907</c:v>
                </c:pt>
                <c:pt idx="64">
                  <c:v>34.806366673565378</c:v>
                </c:pt>
                <c:pt idx="65">
                  <c:v>34.352647263804982</c:v>
                </c:pt>
                <c:pt idx="66">
                  <c:v>33.878258450465424</c:v>
                </c:pt>
                <c:pt idx="67">
                  <c:v>33.38082476562262</c:v>
                </c:pt>
                <c:pt idx="68">
                  <c:v>32.857453480542702</c:v>
                </c:pt>
                <c:pt idx="69">
                  <c:v>32.304567309840003</c:v>
                </c:pt>
                <c:pt idx="70">
                  <c:v>31.717661968287974</c:v>
                </c:pt>
                <c:pt idx="71">
                  <c:v>31.090943348020502</c:v>
                </c:pt>
                <c:pt idx="72">
                  <c:v>30.416763311719652</c:v>
                </c:pt>
                <c:pt idx="73">
                  <c:v>29.684700453301989</c:v>
                </c:pt>
                <c:pt idx="74">
                  <c:v>28.879973045086039</c:v>
                </c:pt>
                <c:pt idx="75">
                  <c:v>27.980487950281216</c:v>
                </c:pt>
              </c:numCache>
            </c:numRef>
          </c:val>
        </c:ser>
        <c:ser>
          <c:idx val="27"/>
          <c:order val="27"/>
          <c:tx>
            <c:strRef>
              <c:f>target!$BG$317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target!$BG$318:$BG$393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47.040307625389048</c:v>
                </c:pt>
                <c:pt idx="3">
                  <c:v>46.958163869564039</c:v>
                </c:pt>
                <c:pt idx="4">
                  <c:v>46.87342729084007</c:v>
                </c:pt>
                <c:pt idx="5">
                  <c:v>46.786061048794963</c:v>
                </c:pt>
                <c:pt idx="6">
                  <c:v>46.696027533374021</c:v>
                </c:pt>
                <c:pt idx="7">
                  <c:v>46.603288324330165</c:v>
                </c:pt>
                <c:pt idx="8">
                  <c:v>46.507804147702281</c:v>
                </c:pt>
                <c:pt idx="9">
                  <c:v>46.409534829089353</c:v>
                </c:pt>
                <c:pt idx="10">
                  <c:v>46.30843924345546</c:v>
                </c:pt>
                <c:pt idx="11">
                  <c:v>46.20447526117465</c:v>
                </c:pt>
                <c:pt idx="12">
                  <c:v>46.097599689997743</c:v>
                </c:pt>
                <c:pt idx="13">
                  <c:v>45.987768212589678</c:v>
                </c:pt>
                <c:pt idx="14">
                  <c:v>45.874935319252593</c:v>
                </c:pt>
                <c:pt idx="15">
                  <c:v>45.759054235409401</c:v>
                </c:pt>
                <c:pt idx="16">
                  <c:v>45.640076843379035</c:v>
                </c:pt>
                <c:pt idx="17">
                  <c:v>45.517953597925086</c:v>
                </c:pt>
                <c:pt idx="18">
                  <c:v>45.392633435004228</c:v>
                </c:pt>
                <c:pt idx="19">
                  <c:v>45.264063673078098</c:v>
                </c:pt>
                <c:pt idx="20">
                  <c:v>45.132189906282527</c:v>
                </c:pt>
                <c:pt idx="21">
                  <c:v>44.996955888667912</c:v>
                </c:pt>
                <c:pt idx="22">
                  <c:v>44.858303408635258</c:v>
                </c:pt>
                <c:pt idx="23">
                  <c:v>44.71617215258987</c:v>
                </c:pt>
                <c:pt idx="24">
                  <c:v>44.570499556719184</c:v>
                </c:pt>
                <c:pt idx="25">
                  <c:v>44.421220645669017</c:v>
                </c:pt>
                <c:pt idx="26">
                  <c:v>44.268267856741993</c:v>
                </c:pt>
                <c:pt idx="27">
                  <c:v>44.111570848069249</c:v>
                </c:pt>
                <c:pt idx="28">
                  <c:v>43.951056289009472</c:v>
                </c:pt>
                <c:pt idx="29">
                  <c:v>43.786647630800701</c:v>
                </c:pt>
                <c:pt idx="30">
                  <c:v>43.618264855229882</c:v>
                </c:pt>
                <c:pt idx="31">
                  <c:v>43.445824198780869</c:v>
                </c:pt>
                <c:pt idx="32">
                  <c:v>43.269237849371393</c:v>
                </c:pt>
                <c:pt idx="33">
                  <c:v>43.088413612380734</c:v>
                </c:pt>
                <c:pt idx="34">
                  <c:v>42.903254542194581</c:v>
                </c:pt>
                <c:pt idx="35">
                  <c:v>42.713658534936663</c:v>
                </c:pt>
                <c:pt idx="36">
                  <c:v>42.519517877403693</c:v>
                </c:pt>
                <c:pt idx="37">
                  <c:v>42.320718746451682</c:v>
                </c:pt>
                <c:pt idx="38">
                  <c:v>42.117140652172729</c:v>
                </c:pt>
                <c:pt idx="39">
                  <c:v>41.908655817124426</c:v>
                </c:pt>
                <c:pt idx="40">
                  <c:v>41.695128482591315</c:v>
                </c:pt>
                <c:pt idx="41">
                  <c:v>41.476414131324489</c:v>
                </c:pt>
                <c:pt idx="42">
                  <c:v>41.252358614364951</c:v>
                </c:pt>
                <c:pt idx="43">
                  <c:v>41.022797167337636</c:v>
                </c:pt>
                <c:pt idx="44">
                  <c:v>40.787553298913942</c:v>
                </c:pt>
                <c:pt idx="45">
                  <c:v>40.546437530868175</c:v>
                </c:pt>
                <c:pt idx="46">
                  <c:v>40.299245965149055</c:v>
                </c:pt>
                <c:pt idx="47">
                  <c:v>40.045758648459191</c:v>
                </c:pt>
                <c:pt idx="48">
                  <c:v>39.78573769873946</c:v>
                </c:pt>
                <c:pt idx="49">
                  <c:v>39.518925150363479</c:v>
                </c:pt>
                <c:pt idx="50">
                  <c:v>39.245040465336835</c:v>
                </c:pt>
                <c:pt idx="51">
                  <c:v>38.963777645796071</c:v>
                </c:pt>
                <c:pt idx="52">
                  <c:v>38.674801867854157</c:v>
                </c:pt>
                <c:pt idx="53">
                  <c:v>38.377745537312414</c:v>
                </c:pt>
                <c:pt idx="54">
                  <c:v>38.072203642545148</c:v>
                </c:pt>
                <c:pt idx="55">
                  <c:v>37.75772824701999</c:v>
                </c:pt>
                <c:pt idx="56">
                  <c:v>37.433821920728555</c:v>
                </c:pt>
                <c:pt idx="57">
                  <c:v>37.099929852431437</c:v>
                </c:pt>
                <c:pt idx="58">
                  <c:v>36.75543030757467</c:v>
                </c:pt>
                <c:pt idx="59">
                  <c:v>36.399622992032931</c:v>
                </c:pt>
                <c:pt idx="60">
                  <c:v>36.03171473771927</c:v>
                </c:pt>
                <c:pt idx="61">
                  <c:v>35.650801724951691</c:v>
                </c:pt>
                <c:pt idx="62">
                  <c:v>35.255847171409087</c:v>
                </c:pt>
                <c:pt idx="63">
                  <c:v>34.845653006742623</c:v>
                </c:pt>
                <c:pt idx="64">
                  <c:v>34.418823449015981</c:v>
                </c:pt>
                <c:pt idx="65">
                  <c:v>33.973717496061624</c:v>
                </c:pt>
                <c:pt idx="66">
                  <c:v>33.508385961056931</c:v>
                </c:pt>
                <c:pt idx="67">
                  <c:v>33.020486506664994</c:v>
                </c:pt>
                <c:pt idx="68">
                  <c:v>32.507166613993121</c:v>
                </c:pt>
                <c:pt idx="69">
                  <c:v>31.964898542730644</c:v>
                </c:pt>
                <c:pt idx="70">
                  <c:v>31.389240134829773</c:v>
                </c:pt>
                <c:pt idx="71">
                  <c:v>30.774476813786446</c:v>
                </c:pt>
                <c:pt idx="72">
                  <c:v>30.11306481294319</c:v>
                </c:pt>
                <c:pt idx="73">
                  <c:v>29.394723934935989</c:v>
                </c:pt>
                <c:pt idx="74">
                  <c:v>28.60487099158258</c:v>
                </c:pt>
                <c:pt idx="75">
                  <c:v>27.721706349932305</c:v>
                </c:pt>
              </c:numCache>
            </c:numRef>
          </c:val>
        </c:ser>
        <c:ser>
          <c:idx val="28"/>
          <c:order val="28"/>
          <c:tx>
            <c:strRef>
              <c:f>target!$BH$317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target!$BH$318:$BH$393</c:f>
              <c:numCache>
                <c:formatCode>General</c:formatCode>
                <c:ptCount val="76"/>
                <c:pt idx="0">
                  <c:v>46.749188438905321</c:v>
                </c:pt>
                <c:pt idx="1">
                  <c:v>46.668282352040556</c:v>
                </c:pt>
                <c:pt idx="2">
                  <c:v>46.58496068212937</c:v>
                </c:pt>
                <c:pt idx="3">
                  <c:v>46.499190202707638</c:v>
                </c:pt>
                <c:pt idx="4">
                  <c:v>46.410936996789765</c:v>
                </c:pt>
                <c:pt idx="5">
                  <c:v>46.32016642124605</c:v>
                </c:pt>
                <c:pt idx="6">
                  <c:v>46.226843068666284</c:v>
                </c:pt>
                <c:pt idx="7">
                  <c:v>46.130930726509369</c:v>
                </c:pt>
                <c:pt idx="8">
                  <c:v>46.032392333321916</c:v>
                </c:pt>
                <c:pt idx="9">
                  <c:v>45.931189931787102</c:v>
                </c:pt>
                <c:pt idx="10">
                  <c:v>45.827284618343455</c:v>
                </c:pt>
                <c:pt idx="11">
                  <c:v>45.720636489087383</c:v>
                </c:pt>
                <c:pt idx="12">
                  <c:v>45.611204581646312</c:v>
                </c:pt>
                <c:pt idx="13">
                  <c:v>45.498946812677147</c:v>
                </c:pt>
                <c:pt idx="14">
                  <c:v>45.383819910611173</c:v>
                </c:pt>
                <c:pt idx="15">
                  <c:v>45.265779343227116</c:v>
                </c:pt>
                <c:pt idx="16">
                  <c:v>45.144779239590818</c:v>
                </c:pt>
                <c:pt idx="17">
                  <c:v>45.020772305851757</c:v>
                </c:pt>
                <c:pt idx="18">
                  <c:v>44.893709734331424</c:v>
                </c:pt>
                <c:pt idx="19">
                  <c:v>44.76354110527771</c:v>
                </c:pt>
                <c:pt idx="20">
                  <c:v>44.630214280589584</c:v>
                </c:pt>
                <c:pt idx="21">
                  <c:v>44.493675288738736</c:v>
                </c:pt>
                <c:pt idx="22">
                  <c:v>44.353868200025566</c:v>
                </c:pt>
                <c:pt idx="23">
                  <c:v>44.210734991206998</c:v>
                </c:pt>
                <c:pt idx="24">
                  <c:v>44.064215398419044</c:v>
                </c:pt>
                <c:pt idx="25">
                  <c:v>43.91424675718708</c:v>
                </c:pt>
                <c:pt idx="26">
                  <c:v>43.760763828168578</c:v>
                </c:pt>
                <c:pt idx="27">
                  <c:v>43.603698607102501</c:v>
                </c:pt>
                <c:pt idx="28">
                  <c:v>43.442980117245746</c:v>
                </c:pt>
                <c:pt idx="29">
                  <c:v>43.278534182351692</c:v>
                </c:pt>
                <c:pt idx="30">
                  <c:v>43.110283177988805</c:v>
                </c:pt>
                <c:pt idx="31">
                  <c:v>42.938145758698013</c:v>
                </c:pt>
                <c:pt idx="32">
                  <c:v>42.76203655814183</c:v>
                </c:pt>
                <c:pt idx="33">
                  <c:v>42.58186585899567</c:v>
                </c:pt>
                <c:pt idx="34">
                  <c:v>42.397539228863167</c:v>
                </c:pt>
                <c:pt idx="35">
                  <c:v>42.208957117948501</c:v>
                </c:pt>
                <c:pt idx="36">
                  <c:v>42.016014413575071</c:v>
                </c:pt>
                <c:pt idx="37">
                  <c:v>41.818599945881893</c:v>
                </c:pt>
                <c:pt idx="38">
                  <c:v>41.616595938133997</c:v>
                </c:pt>
                <c:pt idx="39">
                  <c:v>41.40987739402037</c:v>
                </c:pt>
                <c:pt idx="40">
                  <c:v>41.198311413049382</c:v>
                </c:pt>
                <c:pt idx="41">
                  <c:v>40.981756423639467</c:v>
                </c:pt>
                <c:pt idx="42">
                  <c:v>40.760061321688603</c:v>
                </c:pt>
                <c:pt idx="43">
                  <c:v>40.533064500218707</c:v>
                </c:pt>
                <c:pt idx="44">
                  <c:v>40.300592753039894</c:v>
                </c:pt>
                <c:pt idx="45">
                  <c:v>40.062460032153076</c:v>
                </c:pt>
                <c:pt idx="46">
                  <c:v>39.81846603466122</c:v>
                </c:pt>
                <c:pt idx="47">
                  <c:v>39.568394590100588</c:v>
                </c:pt>
                <c:pt idx="48">
                  <c:v>39.312011813092077</c:v>
                </c:pt>
                <c:pt idx="49">
                  <c:v>39.049063978727219</c:v>
                </c:pt>
                <c:pt idx="50">
                  <c:v>38.779275068724765</c:v>
                </c:pt>
                <c:pt idx="51">
                  <c:v>38.502343924560584</c:v>
                </c:pt>
                <c:pt idx="52">
                  <c:v>38.217940928736382</c:v>
                </c:pt>
                <c:pt idx="53">
                  <c:v>37.925704116095226</c:v>
                </c:pt>
                <c:pt idx="54">
                  <c:v>37.625234592224594</c:v>
                </c:pt>
                <c:pt idx="55">
                  <c:v>37.316091103595731</c:v>
                </c:pt>
                <c:pt idx="56">
                  <c:v>36.997783561488852</c:v>
                </c:pt>
                <c:pt idx="57">
                  <c:v>36.669765265166205</c:v>
                </c:pt>
                <c:pt idx="58">
                  <c:v>36.331423493753832</c:v>
                </c:pt>
                <c:pt idx="59">
                  <c:v>35.982068033008048</c:v>
                </c:pt>
                <c:pt idx="60">
                  <c:v>35.620917060970854</c:v>
                </c:pt>
                <c:pt idx="61">
                  <c:v>35.247079618070352</c:v>
                </c:pt>
                <c:pt idx="62">
                  <c:v>34.859533605977596</c:v>
                </c:pt>
                <c:pt idx="63">
                  <c:v>34.457097854236039</c:v>
                </c:pt>
                <c:pt idx="64">
                  <c:v>34.038396198780099</c:v>
                </c:pt>
                <c:pt idx="65">
                  <c:v>33.601810625288664</c:v>
                </c:pt>
                <c:pt idx="66">
                  <c:v>33.145419164700364</c:v>
                </c:pt>
                <c:pt idx="67">
                  <c:v>32.666912081651724</c:v>
                </c:pt>
                <c:pt idx="68">
                  <c:v>32.163476424167257</c:v>
                </c:pt>
                <c:pt idx="69">
                  <c:v>31.631633198871775</c:v>
                </c:pt>
                <c:pt idx="70">
                  <c:v>31.067001362707249</c:v>
                </c:pt>
                <c:pt idx="71">
                  <c:v>30.463944557068917</c:v>
                </c:pt>
                <c:pt idx="72">
                  <c:v>29.815021637119898</c:v>
                </c:pt>
                <c:pt idx="73">
                  <c:v>29.11009121447054</c:v>
                </c:pt>
                <c:pt idx="74">
                  <c:v>28.334765223706164</c:v>
                </c:pt>
                <c:pt idx="75">
                  <c:v>27.467532434523847</c:v>
                </c:pt>
              </c:numCache>
            </c:numRef>
          </c:val>
        </c:ser>
        <c:ser>
          <c:idx val="29"/>
          <c:order val="29"/>
          <c:tx>
            <c:strRef>
              <c:f>target!$BI$317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target!$BI$318:$BI$393</c:f>
              <c:numCache>
                <c:formatCode>General</c:formatCode>
                <c:ptCount val="76"/>
                <c:pt idx="0">
                  <c:v>46.282759144539668</c:v>
                </c:pt>
                <c:pt idx="1">
                  <c:v>46.198748608592858</c:v>
                </c:pt>
                <c:pt idx="2">
                  <c:v>46.112423607131944</c:v>
                </c:pt>
                <c:pt idx="3">
                  <c:v>46.023752800957652</c:v>
                </c:pt>
                <c:pt idx="4">
                  <c:v>45.932704164819455</c:v>
                </c:pt>
                <c:pt idx="5">
                  <c:v>45.839244951612699</c:v>
                </c:pt>
                <c:pt idx="6">
                  <c:v>45.743341654089555</c:v>
                </c:pt>
                <c:pt idx="7">
                  <c:v>45.644959963887146</c:v>
                </c:pt>
                <c:pt idx="8">
                  <c:v>45.544064727658842</c:v>
                </c:pt>
                <c:pt idx="9">
                  <c:v>45.440619900074317</c:v>
                </c:pt>
                <c:pt idx="10">
                  <c:v>45.33458849343193</c:v>
                </c:pt>
                <c:pt idx="11">
                  <c:v>45.225932523602076</c:v>
                </c:pt>
                <c:pt idx="12">
                  <c:v>45.114612951993109</c:v>
                </c:pt>
                <c:pt idx="13">
                  <c:v>45.000589623200362</c:v>
                </c:pt>
                <c:pt idx="14">
                  <c:v>44.88382119796502</c:v>
                </c:pt>
                <c:pt idx="15">
                  <c:v>44.764265081031368</c:v>
                </c:pt>
                <c:pt idx="16">
                  <c:v>44.641877343448037</c:v>
                </c:pt>
                <c:pt idx="17">
                  <c:v>44.516612638811459</c:v>
                </c:pt>
                <c:pt idx="18">
                  <c:v>44.38842411289513</c:v>
                </c:pt>
                <c:pt idx="19">
                  <c:v>44.257263306048678</c:v>
                </c:pt>
                <c:pt idx="20">
                  <c:v>44.123080047681647</c:v>
                </c:pt>
                <c:pt idx="21">
                  <c:v>43.985822342070357</c:v>
                </c:pt>
                <c:pt idx="22">
                  <c:v>43.845436244638563</c:v>
                </c:pt>
                <c:pt idx="23">
                  <c:v>43.701865727763696</c:v>
                </c:pt>
                <c:pt idx="24">
                  <c:v>43.555052535048176</c:v>
                </c:pt>
                <c:pt idx="25">
                  <c:v>43.4049360228666</c:v>
                </c:pt>
                <c:pt idx="26">
                  <c:v>43.251452987853995</c:v>
                </c:pt>
                <c:pt idx="27">
                  <c:v>43.094537478832009</c:v>
                </c:pt>
                <c:pt idx="28">
                  <c:v>42.934120591479086</c:v>
                </c:pt>
                <c:pt idx="29">
                  <c:v>42.770130243828184</c:v>
                </c:pt>
                <c:pt idx="30">
                  <c:v>42.602490930422974</c:v>
                </c:pt>
                <c:pt idx="31">
                  <c:v>42.431123452667393</c:v>
                </c:pt>
                <c:pt idx="32">
                  <c:v>42.25594462256376</c:v>
                </c:pt>
                <c:pt idx="33">
                  <c:v>42.076866936637202</c:v>
                </c:pt>
                <c:pt idx="34">
                  <c:v>41.893798216382258</c:v>
                </c:pt>
                <c:pt idx="35">
                  <c:v>41.706641211027033</c:v>
                </c:pt>
                <c:pt idx="36">
                  <c:v>41.51529315777487</c:v>
                </c:pt>
                <c:pt idx="37">
                  <c:v>41.319645293937526</c:v>
                </c:pt>
                <c:pt idx="38">
                  <c:v>41.119582314490039</c:v>
                </c:pt>
                <c:pt idx="39">
                  <c:v>40.914981767531216</c:v>
                </c:pt>
                <c:pt idx="40">
                  <c:v>40.705713378886593</c:v>
                </c:pt>
                <c:pt idx="41">
                  <c:v>40.491638295600957</c:v>
                </c:pt>
                <c:pt idx="42">
                  <c:v>40.272608236278174</c:v>
                </c:pt>
                <c:pt idx="43">
                  <c:v>40.048464534069716</c:v>
                </c:pt>
                <c:pt idx="44">
                  <c:v>39.819037055498974</c:v>
                </c:pt>
                <c:pt idx="45">
                  <c:v>39.584142975127655</c:v>
                </c:pt>
                <c:pt idx="46">
                  <c:v>39.343585382176911</c:v>
                </c:pt>
                <c:pt idx="47">
                  <c:v>39.097151690425079</c:v>
                </c:pt>
                <c:pt idx="48">
                  <c:v>38.84461181677618</c:v>
                </c:pt>
                <c:pt idx="49">
                  <c:v>38.585716086511191</c:v>
                </c:pt>
                <c:pt idx="50">
                  <c:v>38.320192813985962</c:v>
                </c:pt>
                <c:pt idx="51">
                  <c:v>38.047745495869314</c:v>
                </c:pt>
                <c:pt idx="52">
                  <c:v>37.768049539184638</c:v>
                </c:pt>
                <c:pt idx="53">
                  <c:v>37.480748427425411</c:v>
                </c:pt>
                <c:pt idx="54">
                  <c:v>37.185449203488204</c:v>
                </c:pt>
                <c:pt idx="55">
                  <c:v>36.881717116216571</c:v>
                </c:pt>
                <c:pt idx="56">
                  <c:v>36.569069235330169</c:v>
                </c:pt>
                <c:pt idx="57">
                  <c:v>36.246966783693004</c:v>
                </c:pt>
                <c:pt idx="58">
                  <c:v>35.914805860900657</c:v>
                </c:pt>
                <c:pt idx="59">
                  <c:v>35.571906130273405</c:v>
                </c:pt>
                <c:pt idx="60">
                  <c:v>35.217496901076863</c:v>
                </c:pt>
                <c:pt idx="61">
                  <c:v>34.850699841997091</c:v>
                </c:pt>
                <c:pt idx="62">
                  <c:v>34.470507284395438</c:v>
                </c:pt>
                <c:pt idx="63">
                  <c:v>34.07575467394463</c:v>
                </c:pt>
                <c:pt idx="64">
                  <c:v>33.665085142195998</c:v>
                </c:pt>
                <c:pt idx="65">
                  <c:v>33.236903290156718</c:v>
                </c:pt>
                <c:pt idx="66">
                  <c:v>32.789313928172383</c:v>
                </c:pt>
                <c:pt idx="67">
                  <c:v>32.320039397726752</c:v>
                </c:pt>
                <c:pt idx="68">
                  <c:v>31.826305673177114</c:v>
                </c:pt>
                <c:pt idx="69">
                  <c:v>31.304681711861193</c:v>
                </c:pt>
                <c:pt idx="70">
                  <c:v>30.750846576103108</c:v>
                </c:pt>
                <c:pt idx="71">
                  <c:v>30.159240816645493</c:v>
                </c:pt>
                <c:pt idx="72">
                  <c:v>29.52252417150067</c:v>
                </c:pt>
                <c:pt idx="73">
                  <c:v>28.830691680646503</c:v>
                </c:pt>
                <c:pt idx="74">
                  <c:v>28.069547020557348</c:v>
                </c:pt>
                <c:pt idx="75">
                  <c:v>27.217862328696619</c:v>
                </c:pt>
              </c:numCache>
            </c:numRef>
          </c:val>
        </c:ser>
        <c:ser>
          <c:idx val="30"/>
          <c:order val="30"/>
          <c:tx>
            <c:strRef>
              <c:f>target!$BJ$317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target!$BJ$318:$BJ$393</c:f>
              <c:numCache>
                <c:formatCode>General</c:formatCode>
                <c:ptCount val="76"/>
                <c:pt idx="0">
                  <c:v>45.802384178478434</c:v>
                </c:pt>
                <c:pt idx="1">
                  <c:v>45.715906461841648</c:v>
                </c:pt>
                <c:pt idx="2">
                  <c:v>45.627210505047323</c:v>
                </c:pt>
                <c:pt idx="3">
                  <c:v>45.536266605843295</c:v>
                </c:pt>
                <c:pt idx="4">
                  <c:v>45.443044379589736</c:v>
                </c:pt>
                <c:pt idx="5">
                  <c:v>45.347512723407206</c:v>
                </c:pt>
                <c:pt idx="6">
                  <c:v>45.249639777868801</c:v>
                </c:pt>
                <c:pt idx="7">
                  <c:v>45.149392886042897</c:v>
                </c:pt>
                <c:pt idx="8">
                  <c:v>45.046738549675993</c:v>
                </c:pt>
                <c:pt idx="9">
                  <c:v>44.941642382284819</c:v>
                </c:pt>
                <c:pt idx="10">
                  <c:v>44.834069058905449</c:v>
                </c:pt>
                <c:pt idx="11">
                  <c:v>44.723982262222492</c:v>
                </c:pt>
                <c:pt idx="12">
                  <c:v>44.611344624774773</c:v>
                </c:pt>
                <c:pt idx="13">
                  <c:v>44.496117666903295</c:v>
                </c:pt>
                <c:pt idx="14">
                  <c:v>44.378261730074193</c:v>
                </c:pt>
                <c:pt idx="15">
                  <c:v>44.257735905171351</c:v>
                </c:pt>
                <c:pt idx="16">
                  <c:v>44.134497955311538</c:v>
                </c:pt>
                <c:pt idx="17">
                  <c:v>44.008504232687706</c:v>
                </c:pt>
                <c:pt idx="18">
                  <c:v>43.87970958889283</c:v>
                </c:pt>
                <c:pt idx="19">
                  <c:v>43.74806727811751</c:v>
                </c:pt>
                <c:pt idx="20">
                  <c:v>43.613528852546516</c:v>
                </c:pt>
                <c:pt idx="21">
                  <c:v>43.476044049204404</c:v>
                </c:pt>
                <c:pt idx="22">
                  <c:v>43.335560667413411</c:v>
                </c:pt>
                <c:pt idx="23">
                  <c:v>43.19202443592981</c:v>
                </c:pt>
                <c:pt idx="24">
                  <c:v>43.045378868713904</c:v>
                </c:pt>
                <c:pt idx="25">
                  <c:v>42.895565108162209</c:v>
                </c:pt>
                <c:pt idx="26">
                  <c:v>42.742521754486788</c:v>
                </c:pt>
                <c:pt idx="27">
                  <c:v>42.586184679760819</c:v>
                </c:pt>
                <c:pt idx="28">
                  <c:v>42.426486824961287</c:v>
                </c:pt>
                <c:pt idx="29">
                  <c:v>42.263357978120617</c:v>
                </c:pt>
                <c:pt idx="30">
                  <c:v>42.096724531449851</c:v>
                </c:pt>
                <c:pt idx="31">
                  <c:v>41.926509215004252</c:v>
                </c:pt>
                <c:pt idx="32">
                  <c:v>41.752630804127314</c:v>
                </c:pt>
                <c:pt idx="33">
                  <c:v>41.575003797517454</c:v>
                </c:pt>
                <c:pt idx="34">
                  <c:v>41.393538062306291</c:v>
                </c:pt>
                <c:pt idx="35">
                  <c:v>41.208138442004561</c:v>
                </c:pt>
                <c:pt idx="36">
                  <c:v>41.018704322545432</c:v>
                </c:pt>
                <c:pt idx="37">
                  <c:v>40.825129150919373</c:v>
                </c:pt>
                <c:pt idx="38">
                  <c:v>40.627299900023708</c:v>
                </c:pt>
                <c:pt idx="39">
                  <c:v>40.425096472318018</c:v>
                </c:pt>
                <c:pt idx="40">
                  <c:v>40.218391033647578</c:v>
                </c:pt>
                <c:pt idx="41">
                  <c:v>40.007047267127781</c:v>
                </c:pt>
                <c:pt idx="42">
                  <c:v>39.790919535218244</c:v>
                </c:pt>
                <c:pt idx="43">
                  <c:v>39.569851935989504</c:v>
                </c:pt>
                <c:pt idx="44">
                  <c:v>39.343677237006908</c:v>
                </c:pt>
                <c:pt idx="45">
                  <c:v>39.112215667120154</c:v>
                </c:pt>
                <c:pt idx="46">
                  <c:v>38.875273542607374</c:v>
                </c:pt>
                <c:pt idx="47">
                  <c:v>38.632641699398299</c:v>
                </c:pt>
                <c:pt idx="48">
                  <c:v>38.384093697255359</c:v>
                </c:pt>
                <c:pt idx="49">
                  <c:v>38.129383754511487</c:v>
                </c:pt>
                <c:pt idx="50">
                  <c:v>37.868244362842447</c:v>
                </c:pt>
                <c:pt idx="51">
                  <c:v>37.60038352004181</c:v>
                </c:pt>
                <c:pt idx="52">
                  <c:v>37.325481504139361</c:v>
                </c:pt>
                <c:pt idx="53">
                  <c:v>37.0431870934706</c:v>
                </c:pt>
                <c:pt idx="54">
                  <c:v>36.753113113112242</c:v>
                </c:pt>
                <c:pt idx="55">
                  <c:v>36.454831156582479</c:v>
                </c:pt>
                <c:pt idx="56">
                  <c:v>36.1478652902546</c:v>
                </c:pt>
                <c:pt idx="57">
                  <c:v>35.831684492865797</c:v>
                </c:pt>
                <c:pt idx="58">
                  <c:v>35.505693508537149</c:v>
                </c:pt>
                <c:pt idx="59">
                  <c:v>35.169221691193485</c:v>
                </c:pt>
                <c:pt idx="60">
                  <c:v>34.821509279879606</c:v>
                </c:pt>
                <c:pt idx="61">
                  <c:v>34.461690351278534</c:v>
                </c:pt>
                <c:pt idx="62">
                  <c:v>34.088771421911098</c:v>
                </c:pt>
                <c:pt idx="63">
                  <c:v>33.701604277846407</c:v>
                </c:pt>
                <c:pt idx="64">
                  <c:v>33.298851030406666</c:v>
                </c:pt>
                <c:pt idx="65">
                  <c:v>32.878938528366959</c:v>
                </c:pt>
                <c:pt idx="66">
                  <c:v>32.439997926880821</c:v>
                </c:pt>
                <c:pt idx="67">
                  <c:v>31.979783122059949</c:v>
                </c:pt>
                <c:pt idx="68">
                  <c:v>31.495558376578675</c:v>
                </c:pt>
                <c:pt idx="69">
                  <c:v>30.983939805237814</c:v>
                </c:pt>
                <c:pt idx="70">
                  <c:v>30.440665570613703</c:v>
                </c:pt>
                <c:pt idx="71">
                  <c:v>29.860251831899777</c:v>
                </c:pt>
                <c:pt idx="72">
                  <c:v>29.235457484441451</c:v>
                </c:pt>
                <c:pt idx="73">
                  <c:v>28.556411639514447</c:v>
                </c:pt>
                <c:pt idx="74">
                  <c:v>27.809106375585444</c:v>
                </c:pt>
                <c:pt idx="75">
                  <c:v>26.972592234974023</c:v>
                </c:pt>
              </c:numCache>
            </c:numRef>
          </c:val>
        </c:ser>
        <c:ser>
          <c:idx val="31"/>
          <c:order val="31"/>
          <c:tx>
            <c:strRef>
              <c:f>target!$BK$317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target!$BK$318:$BK$393</c:f>
              <c:numCache>
                <c:formatCode>General</c:formatCode>
                <c:ptCount val="76"/>
                <c:pt idx="0">
                  <c:v>45.311984912331546</c:v>
                </c:pt>
                <c:pt idx="1">
                  <c:v>45.22359096068655</c:v>
                </c:pt>
                <c:pt idx="2">
                  <c:v>45.133070002731124</c:v>
                </c:pt>
                <c:pt idx="3">
                  <c:v>45.040393763184028</c:v>
                </c:pt>
                <c:pt idx="4">
                  <c:v>44.945533287719407</c:v>
                </c:pt>
                <c:pt idx="5">
                  <c:v>44.848458907171668</c:v>
                </c:pt>
                <c:pt idx="6">
                  <c:v>44.749140199316386</c:v>
                </c:pt>
                <c:pt idx="7">
                  <c:v>44.64754594803658</c:v>
                </c:pt>
                <c:pt idx="8">
                  <c:v>44.543644099667624</c:v>
                </c:pt>
                <c:pt idx="9">
                  <c:v>44.43740171629311</c:v>
                </c:pt>
                <c:pt idx="10">
                  <c:v>44.328784925743719</c:v>
                </c:pt>
                <c:pt idx="11">
                  <c:v>44.217758868026081</c:v>
                </c:pt>
                <c:pt idx="12">
                  <c:v>44.104287637883182</c:v>
                </c:pt>
                <c:pt idx="13">
                  <c:v>43.988334223156798</c:v>
                </c:pt>
                <c:pt idx="14">
                  <c:v>43.869860438590642</c:v>
                </c:pt>
                <c:pt idx="15">
                  <c:v>43.748826854674931</c:v>
                </c:pt>
                <c:pt idx="16">
                  <c:v>43.625192721092027</c:v>
                </c:pt>
                <c:pt idx="17">
                  <c:v>43.498915884276293</c:v>
                </c:pt>
                <c:pt idx="18">
                  <c:v>43.369952698548829</c:v>
                </c:pt>
                <c:pt idx="19">
                  <c:v>43.238257930229473</c:v>
                </c:pt>
                <c:pt idx="20">
                  <c:v>43.103784654061172</c:v>
                </c:pt>
                <c:pt idx="21">
                  <c:v>42.966484141208277</c:v>
                </c:pt>
                <c:pt idx="22">
                  <c:v>42.826305738004294</c:v>
                </c:pt>
                <c:pt idx="23">
                  <c:v>42.683196734529048</c:v>
                </c:pt>
                <c:pt idx="24">
                  <c:v>42.537102221986075</c:v>
                </c:pt>
                <c:pt idx="25">
                  <c:v>42.387964937725876</c:v>
                </c:pt>
                <c:pt idx="26">
                  <c:v>42.235725096619355</c:v>
                </c:pt>
                <c:pt idx="27">
                  <c:v>42.080320207322352</c:v>
                </c:pt>
                <c:pt idx="28">
                  <c:v>41.921684871786248</c:v>
                </c:pt>
                <c:pt idx="29">
                  <c:v>41.759750566154423</c:v>
                </c:pt>
                <c:pt idx="30">
                  <c:v>41.59444540093763</c:v>
                </c:pt>
                <c:pt idx="31">
                  <c:v>41.425693858075007</c:v>
                </c:pt>
                <c:pt idx="32">
                  <c:v>41.253416502156199</c:v>
                </c:pt>
                <c:pt idx="33">
                  <c:v>41.07752966269458</c:v>
                </c:pt>
                <c:pt idx="34">
                  <c:v>40.89794508389253</c:v>
                </c:pt>
                <c:pt idx="35">
                  <c:v>40.714569537814043</c:v>
                </c:pt>
                <c:pt idx="36">
                  <c:v>40.527304396263084</c:v>
                </c:pt>
                <c:pt idx="37">
                  <c:v>40.336045155940312</c:v>
                </c:pt>
                <c:pt idx="38">
                  <c:v>40.140680910592344</c:v>
                </c:pt>
                <c:pt idx="39">
                  <c:v>39.941093762850144</c:v>
                </c:pt>
                <c:pt idx="40">
                  <c:v>39.737158167241326</c:v>
                </c:pt>
                <c:pt idx="41">
                  <c:v>39.528740194412599</c:v>
                </c:pt>
                <c:pt idx="42">
                  <c:v>39.31569670485888</c:v>
                </c:pt>
                <c:pt idx="43">
                  <c:v>39.097874418359218</c:v>
                </c:pt>
                <c:pt idx="44">
                  <c:v>38.875108862777736</c:v>
                </c:pt>
                <c:pt idx="45">
                  <c:v>38.647223182794477</c:v>
                </c:pt>
                <c:pt idx="46">
                  <c:v>38.414026785345392</c:v>
                </c:pt>
                <c:pt idx="47">
                  <c:v>38.17531379389073</c:v>
                </c:pt>
                <c:pt idx="48">
                  <c:v>37.930861277866704</c:v>
                </c:pt>
                <c:pt idx="49">
                  <c:v>37.680427216494998</c:v>
                </c:pt>
                <c:pt idx="50">
                  <c:v>37.423748147128606</c:v>
                </c:pt>
                <c:pt idx="51">
                  <c:v>37.160536436960399</c:v>
                </c:pt>
                <c:pt idx="52">
                  <c:v>36.890477102493158</c:v>
                </c:pt>
                <c:pt idx="53">
                  <c:v>36.613224082690827</c:v>
                </c:pt>
                <c:pt idx="54">
                  <c:v>36.328395847866744</c:v>
                </c:pt>
                <c:pt idx="55">
                  <c:v>36.035570195273969</c:v>
                </c:pt>
                <c:pt idx="56">
                  <c:v>35.734278041471796</c:v>
                </c:pt>
                <c:pt idx="57">
                  <c:v>35.423995967214466</c:v>
                </c:pt>
                <c:pt idx="58">
                  <c:v>35.104137197633513</c:v>
                </c:pt>
                <c:pt idx="59">
                  <c:v>34.774040601297443</c:v>
                </c:pt>
                <c:pt idx="60">
                  <c:v>34.432957155179714</c:v>
                </c:pt>
                <c:pt idx="61">
                  <c:v>34.080033131931224</c:v>
                </c:pt>
                <c:pt idx="62">
                  <c:v>33.714288995636352</c:v>
                </c:pt>
                <c:pt idx="63">
                  <c:v>33.334592602759443</c:v>
                </c:pt>
                <c:pt idx="64">
                  <c:v>32.939624733209243</c:v>
                </c:pt>
                <c:pt idx="65">
                  <c:v>32.527834119746458</c:v>
                </c:pt>
                <c:pt idx="66">
                  <c:v>32.097377830889357</c:v>
                </c:pt>
                <c:pt idx="67">
                  <c:v>31.646040798058944</c:v>
                </c:pt>
                <c:pt idx="68">
                  <c:v>31.171124937397433</c:v>
                </c:pt>
                <c:pt idx="69">
                  <c:v>30.669292732103113</c:v>
                </c:pt>
                <c:pt idx="70">
                  <c:v>30.136340446182039</c:v>
                </c:pt>
                <c:pt idx="71">
                  <c:v>29.566858556482057</c:v>
                </c:pt>
                <c:pt idx="72">
                  <c:v>28.95370340666409</c:v>
                </c:pt>
                <c:pt idx="73">
                  <c:v>28.287135849366319</c:v>
                </c:pt>
                <c:pt idx="74">
                  <c:v>27.553333070183623</c:v>
                </c:pt>
                <c:pt idx="75">
                  <c:v>26.731619129639853</c:v>
                </c:pt>
              </c:numCache>
            </c:numRef>
          </c:val>
        </c:ser>
        <c:ser>
          <c:idx val="32"/>
          <c:order val="32"/>
          <c:tx>
            <c:strRef>
              <c:f>target!$BL$317</c:f>
              <c:strCache>
                <c:ptCount val="1"/>
                <c:pt idx="0">
                  <c:v>33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target!$BL$318:$BL$393</c:f>
              <c:numCache>
                <c:formatCode>General</c:formatCode>
                <c:ptCount val="76"/>
                <c:pt idx="0">
                  <c:v>44.814822860863558</c:v>
                </c:pt>
                <c:pt idx="1">
                  <c:v>44.724988269105133</c:v>
                </c:pt>
                <c:pt idx="2">
                  <c:v>44.633112946768854</c:v>
                </c:pt>
                <c:pt idx="3">
                  <c:v>44.539169869303336</c:v>
                </c:pt>
                <c:pt idx="4">
                  <c:v>44.443131336448161</c:v>
                </c:pt>
                <c:pt idx="5">
                  <c:v>44.344968936580088</c:v>
                </c:pt>
                <c:pt idx="6">
                  <c:v>44.244653508668513</c:v>
                </c:pt>
                <c:pt idx="7">
                  <c:v>44.142155101651952</c:v>
                </c:pt>
                <c:pt idx="8">
                  <c:v>44.037442931032167</c:v>
                </c:pt>
                <c:pt idx="9">
                  <c:v>43.930485332461799</c:v>
                </c:pt>
                <c:pt idx="10">
                  <c:v>43.821249712081396</c:v>
                </c:pt>
                <c:pt idx="11">
                  <c:v>43.709702493336877</c:v>
                </c:pt>
                <c:pt idx="12">
                  <c:v>43.595809059983601</c:v>
                </c:pt>
                <c:pt idx="13">
                  <c:v>43.4795336949527</c:v>
                </c:pt>
                <c:pt idx="14">
                  <c:v>43.360839514723487</c:v>
                </c:pt>
                <c:pt idx="15">
                  <c:v>43.239688398808902</c:v>
                </c:pt>
                <c:pt idx="16">
                  <c:v>43.116040913920322</c:v>
                </c:pt>
                <c:pt idx="17">
                  <c:v>42.989856232331938</c:v>
                </c:pt>
                <c:pt idx="18">
                  <c:v>42.861092043913636</c:v>
                </c:pt>
                <c:pt idx="19">
                  <c:v>42.729704461243465</c:v>
                </c:pt>
                <c:pt idx="20">
                  <c:v>42.595647917144888</c:v>
                </c:pt>
                <c:pt idx="21">
                  <c:v>42.458875053921012</c:v>
                </c:pt>
                <c:pt idx="22">
                  <c:v>42.319336603473744</c:v>
                </c:pt>
                <c:pt idx="23">
                  <c:v>42.176981257401224</c:v>
                </c:pt>
                <c:pt idx="24">
                  <c:v>42.031755526059349</c:v>
                </c:pt>
                <c:pt idx="25">
                  <c:v>41.883603585450118</c:v>
                </c:pt>
                <c:pt idx="26">
                  <c:v>41.732467110659883</c:v>
                </c:pt>
                <c:pt idx="27">
                  <c:v>41.578285094409573</c:v>
                </c:pt>
                <c:pt idx="28">
                  <c:v>41.420993649095877</c:v>
                </c:pt>
                <c:pt idx="29">
                  <c:v>41.260525790489979</c:v>
                </c:pt>
                <c:pt idx="30">
                  <c:v>41.096811201017452</c:v>
                </c:pt>
                <c:pt idx="31">
                  <c:v>40.929775970260359</c:v>
                </c:pt>
                <c:pt idx="32">
                  <c:v>40.759342309996235</c:v>
                </c:pt>
                <c:pt idx="33">
                  <c:v>40.585428240708765</c:v>
                </c:pt>
                <c:pt idx="34">
                  <c:v>40.407947246061582</c:v>
                </c:pt>
                <c:pt idx="35">
                  <c:v>40.226807891309356</c:v>
                </c:pt>
                <c:pt idx="36">
                  <c:v>40.041913401011044</c:v>
                </c:pt>
                <c:pt idx="37">
                  <c:v>39.853161190695552</c:v>
                </c:pt>
                <c:pt idx="38">
                  <c:v>39.660442346282842</c:v>
                </c:pt>
                <c:pt idx="39">
                  <c:v>39.463641044060672</c:v>
                </c:pt>
                <c:pt idx="40">
                  <c:v>39.262633902822053</c:v>
                </c:pt>
                <c:pt idx="41">
                  <c:v>39.057289258339949</c:v>
                </c:pt>
                <c:pt idx="42">
                  <c:v>38.847466348640765</c:v>
                </c:pt>
                <c:pt idx="43">
                  <c:v>38.633014396470124</c:v>
                </c:pt>
                <c:pt idx="44">
                  <c:v>38.413771572838243</c:v>
                </c:pt>
                <c:pt idx="45">
                  <c:v>38.189563822481453</c:v>
                </c:pt>
                <c:pt idx="46">
                  <c:v>37.960203528342667</c:v>
                </c:pt>
                <c:pt idx="47">
                  <c:v>37.725487987578134</c:v>
                </c:pt>
                <c:pt idx="48">
                  <c:v>37.485197665912132</c:v>
                </c:pt>
                <c:pt idx="49">
                  <c:v>37.239094190079186</c:v>
                </c:pt>
                <c:pt idx="50">
                  <c:v>36.98691802922044</c:v>
                </c:pt>
                <c:pt idx="51">
                  <c:v>36.728385804902679</c:v>
                </c:pt>
                <c:pt idx="52">
                  <c:v>36.463187155197041</c:v>
                </c:pt>
                <c:pt idx="53">
                  <c:v>36.190981060025543</c:v>
                </c:pt>
                <c:pt idx="54">
                  <c:v>35.911391511441359</c:v>
                </c:pt>
                <c:pt idx="55">
                  <c:v>35.62400238183659</c:v>
                </c:pt>
                <c:pt idx="56">
                  <c:v>35.328351302728471</c:v>
                </c:pt>
                <c:pt idx="57">
                  <c:v>35.023922313173152</c:v>
                </c:pt>
                <c:pt idx="58">
                  <c:v>34.710136964853213</c:v>
                </c:pt>
                <c:pt idx="59">
                  <c:v>34.386343473014058</c:v>
                </c:pt>
                <c:pt idx="60">
                  <c:v>34.051803367676349</c:v>
                </c:pt>
                <c:pt idx="61">
                  <c:v>33.705674911427479</c:v>
                </c:pt>
                <c:pt idx="62">
                  <c:v>33.346992283420832</c:v>
                </c:pt>
                <c:pt idx="63">
                  <c:v>32.974639144824003</c:v>
                </c:pt>
                <c:pt idx="64">
                  <c:v>32.587314636607836</c:v>
                </c:pt>
                <c:pt idx="65">
                  <c:v>32.183489014943213</c:v>
                </c:pt>
                <c:pt idx="66">
                  <c:v>31.761344833293197</c:v>
                </c:pt>
                <c:pt idx="67">
                  <c:v>31.318697542284163</c:v>
                </c:pt>
                <c:pt idx="68">
                  <c:v>30.852886080610364</c:v>
                </c:pt>
                <c:pt idx="69">
                  <c:v>30.360618516208302</c:v>
                </c:pt>
                <c:pt idx="70">
                  <c:v>29.837748223674591</c:v>
                </c:pt>
                <c:pt idx="71">
                  <c:v>29.278938718934548</c:v>
                </c:pt>
                <c:pt idx="72">
                  <c:v>28.677142103982291</c:v>
                </c:pt>
                <c:pt idx="73">
                  <c:v>28.022748672916887</c:v>
                </c:pt>
                <c:pt idx="74">
                  <c:v>27.30211747178079</c:v>
                </c:pt>
                <c:pt idx="75">
                  <c:v>26.494841272076329</c:v>
                </c:pt>
              </c:numCache>
            </c:numRef>
          </c:val>
        </c:ser>
        <c:ser>
          <c:idx val="33"/>
          <c:order val="33"/>
          <c:tx>
            <c:strRef>
              <c:f>target!$BM$317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target!$BM$318:$BM$393</c:f>
              <c:numCache>
                <c:formatCode>General</c:formatCode>
                <c:ptCount val="76"/>
                <c:pt idx="0">
                  <c:v>44.313608125320151</c:v>
                </c:pt>
                <c:pt idx="1">
                  <c:v>44.222742839913288</c:v>
                </c:pt>
                <c:pt idx="2">
                  <c:v>44.129918264712174</c:v>
                </c:pt>
                <c:pt idx="3">
                  <c:v>44.035108477785201</c:v>
                </c:pt>
                <c:pt idx="4">
                  <c:v>43.938286885012388</c:v>
                </c:pt>
                <c:pt idx="5">
                  <c:v>43.839426184640622</c:v>
                </c:pt>
                <c:pt idx="6">
                  <c:v>43.738498329481281</c:v>
                </c:pt>
                <c:pt idx="7">
                  <c:v>43.635474486565215</c:v>
                </c:pt>
                <c:pt idx="8">
                  <c:v>43.530324994054517</c:v>
                </c:pt>
                <c:pt idx="9">
                  <c:v>43.423019315190686</c:v>
                </c:pt>
                <c:pt idx="10">
                  <c:v>43.313525989038375</c:v>
                </c:pt>
                <c:pt idx="11">
                  <c:v>43.201812577760286</c:v>
                </c:pt>
                <c:pt idx="12">
                  <c:v>43.087845610133414</c:v>
                </c:pt>
                <c:pt idx="13">
                  <c:v>42.971590520987384</c:v>
                </c:pt>
                <c:pt idx="14">
                  <c:v>42.853011586214002</c:v>
                </c:pt>
                <c:pt idx="15">
                  <c:v>42.732071852960821</c:v>
                </c:pt>
                <c:pt idx="16">
                  <c:v>42.608733064581429</c:v>
                </c:pt>
                <c:pt idx="17">
                  <c:v>42.482955579869987</c:v>
                </c:pt>
                <c:pt idx="18">
                  <c:v>42.354698286056532</c:v>
                </c:pt>
                <c:pt idx="19">
                  <c:v>42.223918504983025</c:v>
                </c:pt>
                <c:pt idx="20">
                  <c:v>42.090571891814875</c:v>
                </c:pt>
                <c:pt idx="21">
                  <c:v>41.954612325570864</c:v>
                </c:pt>
                <c:pt idx="22">
                  <c:v>41.815991790671184</c:v>
                </c:pt>
                <c:pt idx="23">
                  <c:v>41.674660248610294</c:v>
                </c:pt>
                <c:pt idx="24">
                  <c:v>41.530565498755102</c:v>
                </c:pt>
                <c:pt idx="25">
                  <c:v>41.38365302714778</c:v>
                </c:pt>
                <c:pt idx="26">
                  <c:v>41.233865842054549</c:v>
                </c:pt>
                <c:pt idx="27">
                  <c:v>41.081144294843725</c:v>
                </c:pt>
                <c:pt idx="28">
                  <c:v>40.925425884594915</c:v>
                </c:pt>
                <c:pt idx="29">
                  <c:v>40.766645044632654</c:v>
                </c:pt>
                <c:pt idx="30">
                  <c:v>40.604732908937706</c:v>
                </c:pt>
                <c:pt idx="31">
                  <c:v>40.439617056110983</c:v>
                </c:pt>
                <c:pt idx="32">
                  <c:v>40.271221228243093</c:v>
                </c:pt>
                <c:pt idx="33">
                  <c:v>40.09946502166801</c:v>
                </c:pt>
                <c:pt idx="34">
                  <c:v>39.924263546142427</c:v>
                </c:pt>
                <c:pt idx="35">
                  <c:v>39.745527048481733</c:v>
                </c:pt>
                <c:pt idx="36">
                  <c:v>39.563160496083832</c:v>
                </c:pt>
                <c:pt idx="37">
                  <c:v>39.3770631150661</c:v>
                </c:pt>
                <c:pt idx="38">
                  <c:v>39.187127876906438</c:v>
                </c:pt>
                <c:pt idx="39">
                  <c:v>38.993240926489911</c:v>
                </c:pt>
                <c:pt idx="40">
                  <c:v>38.795280943284084</c:v>
                </c:pt>
                <c:pt idx="41">
                  <c:v>38.593118425957506</c:v>
                </c:pt>
                <c:pt idx="42">
                  <c:v>38.386614889064312</c:v>
                </c:pt>
                <c:pt idx="43">
                  <c:v>38.175621958378741</c:v>
                </c:pt>
                <c:pt idx="44">
                  <c:v>37.959980348991358</c:v>
                </c:pt>
                <c:pt idx="45">
                  <c:v>37.739518707270186</c:v>
                </c:pt>
                <c:pt idx="46">
                  <c:v>37.514052294107159</c:v>
                </c:pt>
                <c:pt idx="47">
                  <c:v>37.2833814823382</c:v>
                </c:pt>
                <c:pt idx="48">
                  <c:v>37.047290035616349</c:v>
                </c:pt>
                <c:pt idx="49">
                  <c:v>36.805543129032678</c:v>
                </c:pt>
                <c:pt idx="50">
                  <c:v>36.557885063026397</c:v>
                </c:pt>
                <c:pt idx="51">
                  <c:v>36.304036611079709</c:v>
                </c:pt>
                <c:pt idx="52">
                  <c:v>36.043691927653413</c:v>
                </c:pt>
                <c:pt idx="53">
                  <c:v>35.776514924835936</c:v>
                </c:pt>
                <c:pt idx="54">
                  <c:v>35.502135002952464</c:v>
                </c:pt>
                <c:pt idx="55">
                  <c:v>35.220141990119117</c:v>
                </c:pt>
                <c:pt idx="56">
                  <c:v>34.930080105922755</c:v>
                </c:pt>
                <c:pt idx="57">
                  <c:v>34.631440711518053</c:v>
                </c:pt>
                <c:pt idx="58">
                  <c:v>34.32365353738458</c:v>
                </c:pt>
                <c:pt idx="59">
                  <c:v>34.006075983408003</c:v>
                </c:pt>
                <c:pt idx="60">
                  <c:v>33.67797995297412</c:v>
                </c:pt>
                <c:pt idx="61">
                  <c:v>33.338535497104729</c:v>
                </c:pt>
                <c:pt idx="62">
                  <c:v>32.986790281469304</c:v>
                </c:pt>
                <c:pt idx="63">
                  <c:v>32.621643509711902</c:v>
                </c:pt>
                <c:pt idx="64">
                  <c:v>32.241812379479001</c:v>
                </c:pt>
                <c:pt idx="65">
                  <c:v>31.845788312788951</c:v>
                </c:pt>
                <c:pt idx="66">
                  <c:v>31.431778922792429</c:v>
                </c:pt>
                <c:pt idx="67">
                  <c:v>30.99762966690831</c:v>
                </c:pt>
                <c:pt idx="68">
                  <c:v>30.540715880215732</c:v>
                </c:pt>
                <c:pt idx="69">
                  <c:v>30.057790438289651</c:v>
                </c:pt>
                <c:pt idx="70">
                  <c:v>29.544762844945332</c:v>
                </c:pt>
                <c:pt idx="71">
                  <c:v>28.996368390627055</c:v>
                </c:pt>
                <c:pt idx="72">
                  <c:v>28.405653266797106</c:v>
                </c:pt>
                <c:pt idx="73">
                  <c:v>27.763134941450357</c:v>
                </c:pt>
                <c:pt idx="74">
                  <c:v>27.05535112498216</c:v>
                </c:pt>
                <c:pt idx="75">
                  <c:v>26.262158574333078</c:v>
                </c:pt>
              </c:numCache>
            </c:numRef>
          </c:val>
        </c:ser>
        <c:ser>
          <c:idx val="34"/>
          <c:order val="34"/>
          <c:tx>
            <c:strRef>
              <c:f>target!$BN$317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target!$BN$318:$BN$393</c:f>
              <c:numCache>
                <c:formatCode>General</c:formatCode>
                <c:ptCount val="76"/>
                <c:pt idx="0">
                  <c:v>43.810589568470483</c:v>
                </c:pt>
                <c:pt idx="1">
                  <c:v>43.719046416852315</c:v>
                </c:pt>
                <c:pt idx="2">
                  <c:v>43.625620762882384</c:v>
                </c:pt>
                <c:pt idx="3">
                  <c:v>43.530287662557335</c:v>
                </c:pt>
                <c:pt idx="4">
                  <c:v>43.433021503501926</c:v>
                </c:pt>
                <c:pt idx="5">
                  <c:v>43.333795969786436</c:v>
                </c:pt>
                <c:pt idx="6">
                  <c:v>43.232584004419813</c:v>
                </c:pt>
                <c:pt idx="7">
                  <c:v>43.129357769336352</c:v>
                </c:pt>
                <c:pt idx="8">
                  <c:v>43.024088602678532</c:v>
                </c:pt>
                <c:pt idx="9">
                  <c:v>42.916746973158645</c:v>
                </c:pt>
                <c:pt idx="10">
                  <c:v>42.807302431262379</c:v>
                </c:pt>
                <c:pt idx="11">
                  <c:v>42.695723557033553</c:v>
                </c:pt>
                <c:pt idx="12">
                  <c:v>42.581977904154712</c:v>
                </c:pt>
                <c:pt idx="13">
                  <c:v>42.466031940009088</c:v>
                </c:pt>
                <c:pt idx="14">
                  <c:v>42.347850981378045</c:v>
                </c:pt>
                <c:pt idx="15">
                  <c:v>42.22739912539285</c:v>
                </c:pt>
                <c:pt idx="16">
                  <c:v>42.104639175319484</c:v>
                </c:pt>
                <c:pt idx="17">
                  <c:v>41.979532560711114</c:v>
                </c:pt>
                <c:pt idx="18">
                  <c:v>41.852039251412457</c:v>
                </c:pt>
                <c:pt idx="19">
                  <c:v>41.722117664844333</c:v>
                </c:pt>
                <c:pt idx="20">
                  <c:v>41.589724565932784</c:v>
                </c:pt>
                <c:pt idx="21">
                  <c:v>41.454814958975867</c:v>
                </c:pt>
                <c:pt idx="22">
                  <c:v>41.317341970659683</c:v>
                </c:pt>
                <c:pt idx="23">
                  <c:v>41.177256723343184</c:v>
                </c:pt>
                <c:pt idx="24">
                  <c:v>41.034508197626614</c:v>
                </c:pt>
                <c:pt idx="25">
                  <c:v>40.889043083099317</c:v>
                </c:pt>
                <c:pt idx="26">
                  <c:v>40.74080561602613</c:v>
                </c:pt>
                <c:pt idx="27">
                  <c:v>40.589737402576063</c:v>
                </c:pt>
                <c:pt idx="28">
                  <c:v>40.435777226018118</c:v>
                </c:pt>
                <c:pt idx="29">
                  <c:v>40.278860836103405</c:v>
                </c:pt>
                <c:pt idx="30">
                  <c:v>40.118920718615762</c:v>
                </c:pt>
                <c:pt idx="31">
                  <c:v>39.955885842799283</c:v>
                </c:pt>
                <c:pt idx="32">
                  <c:v>39.789681384053232</c:v>
                </c:pt>
                <c:pt idx="33">
                  <c:v>39.620228418915673</c:v>
                </c:pt>
                <c:pt idx="34">
                  <c:v>39.447443588926397</c:v>
                </c:pt>
                <c:pt idx="35">
                  <c:v>39.271238729456307</c:v>
                </c:pt>
                <c:pt idx="36">
                  <c:v>39.091520458998744</c:v>
                </c:pt>
                <c:pt idx="37">
                  <c:v>38.908189723722415</c:v>
                </c:pt>
                <c:pt idx="38">
                  <c:v>38.721141291262725</c:v>
                </c:pt>
                <c:pt idx="39">
                  <c:v>38.530263186752535</c:v>
                </c:pt>
                <c:pt idx="40">
                  <c:v>38.335436062931173</c:v>
                </c:pt>
                <c:pt idx="41">
                  <c:v>38.136532494781683</c:v>
                </c:pt>
                <c:pt idx="42">
                  <c:v>37.933416187477519</c:v>
                </c:pt>
                <c:pt idx="43">
                  <c:v>37.725941084409214</c:v>
                </c:pt>
                <c:pt idx="44">
                  <c:v>37.513950359623301</c:v>
                </c:pt>
                <c:pt idx="45">
                  <c:v>37.297275276038143</c:v>
                </c:pt>
                <c:pt idx="46">
                  <c:v>37.075733887169143</c:v>
                </c:pt>
                <c:pt idx="47">
                  <c:v>36.849129555625026</c:v>
                </c:pt>
                <c:pt idx="48">
                  <c:v>36.61724925610465</c:v>
                </c:pt>
                <c:pt idx="49">
                  <c:v>36.379861623733163</c:v>
                </c:pt>
                <c:pt idx="50">
                  <c:v>36.136714699941933</c:v>
                </c:pt>
                <c:pt idx="51">
                  <c:v>35.887533317199185</c:v>
                </c:pt>
                <c:pt idx="52">
                  <c:v>35.632016050047689</c:v>
                </c:pt>
                <c:pt idx="53">
                  <c:v>35.369831642163568</c:v>
                </c:pt>
                <c:pt idx="54">
                  <c:v>35.100614796234339</c:v>
                </c:pt>
                <c:pt idx="55">
                  <c:v>34.82396118359614</c:v>
                </c:pt>
                <c:pt idx="56">
                  <c:v>34.539421491293609</c:v>
                </c:pt>
                <c:pt idx="57">
                  <c:v>34.246494272037566</c:v>
                </c:pt>
                <c:pt idx="58">
                  <c:v>33.944617292422862</c:v>
                </c:pt>
                <c:pt idx="59">
                  <c:v>33.6331569794595</c:v>
                </c:pt>
                <c:pt idx="60">
                  <c:v>33.311395434234853</c:v>
                </c:pt>
                <c:pt idx="61">
                  <c:v>32.978514298285347</c:v>
                </c:pt>
                <c:pt idx="62">
                  <c:v>32.63357449847711</c:v>
                </c:pt>
                <c:pt idx="63">
                  <c:v>32.275490521703837</c:v>
                </c:pt>
                <c:pt idx="64">
                  <c:v>31.90299732082163</c:v>
                </c:pt>
                <c:pt idx="65">
                  <c:v>31.514607129179662</c:v>
                </c:pt>
                <c:pt idx="66">
                  <c:v>31.108552197808347</c:v>
                </c:pt>
                <c:pt idx="67">
                  <c:v>30.682707482738582</c:v>
                </c:pt>
                <c:pt idx="68">
                  <c:v>30.23448409481059</c:v>
                </c:pt>
                <c:pt idx="69">
                  <c:v>29.760678947740971</c:v>
                </c:pt>
                <c:pt idx="70">
                  <c:v>29.257256703941092</c:v>
                </c:pt>
                <c:pt idx="71">
                  <c:v>28.71902317933483</c:v>
                </c:pt>
                <c:pt idx="72">
                  <c:v>28.13911700878716</c:v>
                </c:pt>
                <c:pt idx="73">
                  <c:v>27.508180600756713</c:v>
                </c:pt>
                <c:pt idx="74">
                  <c:v>26.81292718626695</c:v>
                </c:pt>
                <c:pt idx="75">
                  <c:v>26.033472865362722</c:v>
                </c:pt>
              </c:numCache>
            </c:numRef>
          </c:val>
        </c:ser>
        <c:ser>
          <c:idx val="35"/>
          <c:order val="35"/>
          <c:tx>
            <c:strRef>
              <c:f>target!$BO$317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target!$BO$318:$BO$393</c:f>
              <c:numCache>
                <c:formatCode>General</c:formatCode>
                <c:ptCount val="76"/>
                <c:pt idx="0">
                  <c:v>43.307629842305886</c:v>
                </c:pt>
                <c:pt idx="1">
                  <c:v>43.215711999277445</c:v>
                </c:pt>
                <c:pt idx="2">
                  <c:v>43.121984005389386</c:v>
                </c:pt>
                <c:pt idx="3">
                  <c:v>43.026421789355709</c:v>
                </c:pt>
                <c:pt idx="4">
                  <c:v>42.92900061568595</c:v>
                </c:pt>
                <c:pt idx="5">
                  <c:v>42.829695049806219</c:v>
                </c:pt>
                <c:pt idx="6">
                  <c:v>42.728478920889366</c:v>
                </c:pt>
                <c:pt idx="7">
                  <c:v>42.625325282214654</c:v>
                </c:pt>
                <c:pt idx="8">
                  <c:v>42.520206368862631</c:v>
                </c:pt>
                <c:pt idx="9">
                  <c:v>42.413093552531024</c:v>
                </c:pt>
                <c:pt idx="10">
                  <c:v>42.303957293238277</c:v>
                </c:pt>
                <c:pt idx="11">
                  <c:v>42.192767087657941</c:v>
                </c:pt>
                <c:pt idx="12">
                  <c:v>42.079491413802693</c:v>
                </c:pt>
                <c:pt idx="13">
                  <c:v>41.964097671748178</c:v>
                </c:pt>
                <c:pt idx="14">
                  <c:v>41.846552120055968</c:v>
                </c:pt>
                <c:pt idx="15">
                  <c:v>41.726819807519888</c:v>
                </c:pt>
                <c:pt idx="16">
                  <c:v>41.604864499820749</c:v>
                </c:pt>
                <c:pt idx="17">
                  <c:v>41.480648600630786</c:v>
                </c:pt>
                <c:pt idx="18">
                  <c:v>41.354133066659671</c:v>
                </c:pt>
                <c:pt idx="19">
                  <c:v>41.225277316078483</c:v>
                </c:pt>
                <c:pt idx="20">
                  <c:v>41.094039129695538</c:v>
                </c:pt>
                <c:pt idx="21">
                  <c:v>40.960374544187033</c:v>
                </c:pt>
                <c:pt idx="22">
                  <c:v>40.824237736605802</c:v>
                </c:pt>
                <c:pt idx="23">
                  <c:v>40.685580899300099</c:v>
                </c:pt>
                <c:pt idx="24">
                  <c:v>40.544354104271711</c:v>
                </c:pt>
                <c:pt idx="25">
                  <c:v>40.400505155884659</c:v>
                </c:pt>
                <c:pt idx="26">
                  <c:v>40.25397943070169</c:v>
                </c:pt>
                <c:pt idx="27">
                  <c:v>40.104719703072163</c:v>
                </c:pt>
                <c:pt idx="28">
                  <c:v>39.952665954918515</c:v>
                </c:pt>
                <c:pt idx="29">
                  <c:v>39.797755167965903</c:v>
                </c:pt>
                <c:pt idx="30">
                  <c:v>39.639921096425965</c:v>
                </c:pt>
                <c:pt idx="31">
                  <c:v>39.479094017875319</c:v>
                </c:pt>
                <c:pt idx="32">
                  <c:v>39.31520045975649</c:v>
                </c:pt>
                <c:pt idx="33">
                  <c:v>39.148162898564394</c:v>
                </c:pt>
                <c:pt idx="34">
                  <c:v>38.977899428357247</c:v>
                </c:pt>
                <c:pt idx="35">
                  <c:v>38.804323394733871</c:v>
                </c:pt>
                <c:pt idx="36">
                  <c:v>38.627342989836272</c:v>
                </c:pt>
                <c:pt idx="37">
                  <c:v>38.446860803249912</c:v>
                </c:pt>
                <c:pt idx="38">
                  <c:v>38.262773322862834</c:v>
                </c:pt>
                <c:pt idx="39">
                  <c:v>38.074970378782119</c:v>
                </c:pt>
                <c:pt idx="40">
                  <c:v>37.883334522260448</c:v>
                </c:pt>
                <c:pt idx="41">
                  <c:v>37.687740330215213</c:v>
                </c:pt>
                <c:pt idx="42">
                  <c:v>37.488053624277192</c:v>
                </c:pt>
                <c:pt idx="43">
                  <c:v>37.284130591322239</c:v>
                </c:pt>
                <c:pt idx="44">
                  <c:v>37.075816790034821</c:v>
                </c:pt>
                <c:pt idx="45">
                  <c:v>36.862946025124643</c:v>
                </c:pt>
                <c:pt idx="46">
                  <c:v>36.645339067235071</c:v>
                </c:pt>
                <c:pt idx="47">
                  <c:v>36.422802192171524</c:v>
                </c:pt>
                <c:pt idx="48">
                  <c:v>36.195125507621036</c:v>
                </c:pt>
                <c:pt idx="49">
                  <c:v>35.962081028735959</c:v>
                </c:pt>
                <c:pt idx="50">
                  <c:v>35.723420455436795</c:v>
                </c:pt>
                <c:pt idx="51">
                  <c:v>35.478872593537766</c:v>
                </c:pt>
                <c:pt idx="52">
                  <c:v>35.228140348133294</c:v>
                </c:pt>
                <c:pt idx="53">
                  <c:v>34.97089720017803</c:v>
                </c:pt>
                <c:pt idx="54">
                  <c:v>34.706783054581692</c:v>
                </c:pt>
                <c:pt idx="55">
                  <c:v>34.435399318677511</c:v>
                </c:pt>
                <c:pt idx="56">
                  <c:v>34.156303031165812</c:v>
                </c:pt>
                <c:pt idx="57">
                  <c:v>33.868999810132436</c:v>
                </c:pt>
                <c:pt idx="58">
                  <c:v>33.572935319549558</c:v>
                </c:pt>
                <c:pt idx="59">
                  <c:v>33.267484859602455</c:v>
                </c:pt>
                <c:pt idx="60">
                  <c:v>32.951940556659856</c:v>
                </c:pt>
                <c:pt idx="61">
                  <c:v>32.625495447842106</c:v>
                </c:pt>
                <c:pt idx="62">
                  <c:v>32.287223498717978</c:v>
                </c:pt>
                <c:pt idx="63">
                  <c:v>31.936054222984311</c:v>
                </c:pt>
                <c:pt idx="64">
                  <c:v>31.570740030131613</c:v>
                </c:pt>
                <c:pt idx="65">
                  <c:v>31.189813613532099</c:v>
                </c:pt>
                <c:pt idx="66">
                  <c:v>30.791531444092758</c:v>
                </c:pt>
                <c:pt idx="67">
                  <c:v>30.373797473055621</c:v>
                </c:pt>
                <c:pt idx="68">
                  <c:v>29.934057972677316</c:v>
                </c:pt>
                <c:pt idx="69">
                  <c:v>29.469153133839541</c:v>
                </c:pt>
                <c:pt idx="70">
                  <c:v>28.975101818762283</c:v>
                </c:pt>
                <c:pt idx="71">
                  <c:v>28.446779136559964</c:v>
                </c:pt>
                <c:pt idx="72">
                  <c:v>27.877414543570836</c:v>
                </c:pt>
                <c:pt idx="73">
                  <c:v>27.257773190788633</c:v>
                </c:pt>
                <c:pt idx="74">
                  <c:v>26.574740739782971</c:v>
                </c:pt>
                <c:pt idx="75">
                  <c:v>25.808688075497429</c:v>
                </c:pt>
              </c:numCache>
            </c:numRef>
          </c:val>
        </c:ser>
        <c:ser>
          <c:idx val="36"/>
          <c:order val="36"/>
          <c:tx>
            <c:strRef>
              <c:f>target!$BP$317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target!$BP$318:$BP$393</c:f>
              <c:numCache>
                <c:formatCode>General</c:formatCode>
                <c:ptCount val="76"/>
                <c:pt idx="0">
                  <c:v>42.80626787047197</c:v>
                </c:pt>
                <c:pt idx="1">
                  <c:v>42.714235374113876</c:v>
                </c:pt>
                <c:pt idx="2">
                  <c:v>42.620460879384979</c:v>
                </c:pt>
                <c:pt idx="3">
                  <c:v>42.52492109870964</c:v>
                </c:pt>
                <c:pt idx="4">
                  <c:v>42.427592084844015</c:v>
                </c:pt>
                <c:pt idx="5">
                  <c:v>42.328449196333082</c:v>
                </c:pt>
                <c:pt idx="6">
                  <c:v>42.227467060709628</c:v>
                </c:pt>
                <c:pt idx="7">
                  <c:v>42.124619535258688</c:v>
                </c:pt>
                <c:pt idx="8">
                  <c:v>42.019879665155528</c:v>
                </c:pt>
                <c:pt idx="9">
                  <c:v>41.91321963876657</c:v>
                </c:pt>
                <c:pt idx="10">
                  <c:v>41.80461073988301</c:v>
                </c:pt>
                <c:pt idx="11">
                  <c:v>41.694023296634377</c:v>
                </c:pt>
                <c:pt idx="12">
                  <c:v>41.581426626804671</c:v>
                </c:pt>
                <c:pt idx="13">
                  <c:v>41.466788979246026</c:v>
                </c:pt>
                <c:pt idx="14">
                  <c:v>41.350077471053993</c:v>
                </c:pt>
                <c:pt idx="15">
                  <c:v>41.231258020134348</c:v>
                </c:pt>
                <c:pt idx="16">
                  <c:v>41.110295272752204</c:v>
                </c:pt>
                <c:pt idx="17">
                  <c:v>40.987152525611748</c:v>
                </c:pt>
                <c:pt idx="18">
                  <c:v>40.861791641965425</c:v>
                </c:pt>
                <c:pt idx="19">
                  <c:v>40.73417296119748</c:v>
                </c:pt>
                <c:pt idx="20">
                  <c:v>40.604255201264337</c:v>
                </c:pt>
                <c:pt idx="21">
                  <c:v>40.471995353305239</c:v>
                </c:pt>
                <c:pt idx="22">
                  <c:v>40.337348567657216</c:v>
                </c:pt>
                <c:pt idx="23">
                  <c:v>40.200268030418968</c:v>
                </c:pt>
                <c:pt idx="24">
                  <c:v>40.060704829606642</c:v>
                </c:pt>
                <c:pt idx="25">
                  <c:v>39.91860780982848</c:v>
                </c:pt>
                <c:pt idx="26">
                  <c:v>39.773923414272751</c:v>
                </c:pt>
                <c:pt idx="27">
                  <c:v>39.626595512652237</c:v>
                </c:pt>
                <c:pt idx="28">
                  <c:v>39.476565213574503</c:v>
                </c:pt>
                <c:pt idx="29">
                  <c:v>39.323770659607298</c:v>
                </c:pt>
                <c:pt idx="30">
                  <c:v>39.168146803078102</c:v>
                </c:pt>
                <c:pt idx="31">
                  <c:v>39.009625160380516</c:v>
                </c:pt>
                <c:pt idx="32">
                  <c:v>38.848133542251091</c:v>
                </c:pt>
                <c:pt idx="33">
                  <c:v>38.683595757121218</c:v>
                </c:pt>
                <c:pt idx="34">
                  <c:v>38.51593128422995</c:v>
                </c:pt>
                <c:pt idx="35">
                  <c:v>38.345054912693833</c:v>
                </c:pt>
                <c:pt idx="36">
                  <c:v>38.170876342154521</c:v>
                </c:pt>
                <c:pt idx="37">
                  <c:v>37.993299739948249</c:v>
                </c:pt>
                <c:pt idx="38">
                  <c:v>37.812223248940825</c:v>
                </c:pt>
                <c:pt idx="39">
                  <c:v>37.627538439222633</c:v>
                </c:pt>
                <c:pt idx="40">
                  <c:v>37.439129695727821</c:v>
                </c:pt>
                <c:pt idx="41">
                  <c:v>37.246873532490405</c:v>
                </c:pt>
                <c:pt idx="42">
                  <c:v>37.050637822627124</c:v>
                </c:pt>
                <c:pt idx="43">
                  <c:v>36.85028093118008</c:v>
                </c:pt>
                <c:pt idx="44">
                  <c:v>36.645650735580361</c:v>
                </c:pt>
                <c:pt idx="45">
                  <c:v>36.43658351560596</c:v>
                </c:pt>
                <c:pt idx="46">
                  <c:v>36.22290269117304</c:v>
                </c:pt>
                <c:pt idx="47">
                  <c:v>36.004417381948826</c:v>
                </c:pt>
                <c:pt idx="48">
                  <c:v>35.780920757390327</c:v>
                </c:pt>
                <c:pt idx="49">
                  <c:v>35.552188139106754</c:v>
                </c:pt>
                <c:pt idx="50">
                  <c:v>35.31797480903883</c:v>
                </c:pt>
                <c:pt idx="51">
                  <c:v>35.078013466340813</c:v>
                </c:pt>
                <c:pt idx="52">
                  <c:v>34.832011262367246</c:v>
                </c:pt>
                <c:pt idx="53">
                  <c:v>34.579646325893052</c:v>
                </c:pt>
                <c:pt idx="54">
                  <c:v>34.320563668383805</c:v>
                </c:pt>
                <c:pt idx="55">
                  <c:v>34.054370330058617</c:v>
                </c:pt>
                <c:pt idx="56">
                  <c:v>33.780629589240476</c:v>
                </c:pt>
                <c:pt idx="57">
                  <c:v>33.49885400666183</c:v>
                </c:pt>
                <c:pt idx="58">
                  <c:v>33.208497008104061</c:v>
                </c:pt>
                <c:pt idx="59">
                  <c:v>32.908942615909062</c:v>
                </c:pt>
                <c:pt idx="60">
                  <c:v>32.599492812053292</c:v>
                </c:pt>
                <c:pt idx="61">
                  <c:v>32.279351836944883</c:v>
                </c:pt>
                <c:pt idx="62">
                  <c:v>31.947606474976208</c:v>
                </c:pt>
                <c:pt idx="63">
                  <c:v>31.603201012916134</c:v>
                </c:pt>
                <c:pt idx="64">
                  <c:v>31.244905021287405</c:v>
                </c:pt>
                <c:pt idx="65">
                  <c:v>30.871271305615291</c:v>
                </c:pt>
                <c:pt idx="66">
                  <c:v>30.480580142860312</c:v>
                </c:pt>
                <c:pt idx="67">
                  <c:v>30.070763981373499</c:v>
                </c:pt>
                <c:pt idx="68">
                  <c:v>29.639303647420316</c:v>
                </c:pt>
                <c:pt idx="69">
                  <c:v>29.183081857379278</c:v>
                </c:pt>
                <c:pt idx="70">
                  <c:v>28.698170727229726</c:v>
                </c:pt>
                <c:pt idx="71">
                  <c:v>28.179513444730794</c:v>
                </c:pt>
                <c:pt idx="72">
                  <c:v>27.620428690940638</c:v>
                </c:pt>
                <c:pt idx="73">
                  <c:v>27.011802197975861</c:v>
                </c:pt>
                <c:pt idx="74">
                  <c:v>26.340689022365595</c:v>
                </c:pt>
                <c:pt idx="75">
                  <c:v>25.587710360310496</c:v>
                </c:pt>
              </c:numCache>
            </c:numRef>
          </c:val>
        </c:ser>
        <c:ser>
          <c:idx val="37"/>
          <c:order val="37"/>
          <c:tx>
            <c:strRef>
              <c:f>target!$BQ$317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target!$BQ$318:$BQ$393</c:f>
              <c:numCache>
                <c:formatCode>General</c:formatCode>
                <c:ptCount val="76"/>
                <c:pt idx="0">
                  <c:v>42.307770944076722</c:v>
                </c:pt>
                <c:pt idx="1">
                  <c:v>42.215846369954782</c:v>
                </c:pt>
                <c:pt idx="2">
                  <c:v>42.122243995978167</c:v>
                </c:pt>
                <c:pt idx="3">
                  <c:v>42.026941242758681</c:v>
                </c:pt>
                <c:pt idx="4">
                  <c:v>41.929914876139456</c:v>
                </c:pt>
                <c:pt idx="5">
                  <c:v>41.831140973012424</c:v>
                </c:pt>
                <c:pt idx="6">
                  <c:v>41.730594884910609</c:v>
                </c:pt>
                <c:pt idx="7">
                  <c:v>41.628251199200918</c:v>
                </c:pt>
                <c:pt idx="8">
                  <c:v>41.52408369768871</c:v>
                </c:pt>
                <c:pt idx="9">
                  <c:v>41.418065312426442</c:v>
                </c:pt>
                <c:pt idx="10">
                  <c:v>41.310168078499501</c:v>
                </c:pt>
                <c:pt idx="11">
                  <c:v>41.200363083540118</c:v>
                </c:pt>
                <c:pt idx="12">
                  <c:v>41.088620413696404</c:v>
                </c:pt>
                <c:pt idx="13">
                  <c:v>40.974909095755187</c:v>
                </c:pt>
                <c:pt idx="14">
                  <c:v>40.859197035088357</c:v>
                </c:pt>
                <c:pt idx="15">
                  <c:v>40.741450949057338</c:v>
                </c:pt>
                <c:pt idx="16">
                  <c:v>40.621636295472989</c:v>
                </c:pt>
                <c:pt idx="17">
                  <c:v>40.499717195665092</c:v>
                </c:pt>
                <c:pt idx="18">
                  <c:v>40.375656351668042</c:v>
                </c:pt>
                <c:pt idx="19">
                  <c:v>40.24941495697518</c:v>
                </c:pt>
                <c:pt idx="20">
                  <c:v>40.120952600253382</c:v>
                </c:pt>
                <c:pt idx="21">
                  <c:v>39.990227161340961</c:v>
                </c:pt>
                <c:pt idx="22">
                  <c:v>39.857194698773888</c:v>
                </c:pt>
                <c:pt idx="23">
                  <c:v>39.7218093279972</c:v>
                </c:pt>
                <c:pt idx="24">
                  <c:v>39.584023089318052</c:v>
                </c:pt>
                <c:pt idx="25">
                  <c:v>39.443785804542657</c:v>
                </c:pt>
                <c:pt idx="26">
                  <c:v>39.301044921108634</c:v>
                </c:pt>
                <c:pt idx="27">
                  <c:v>39.155745342375077</c:v>
                </c:pt>
                <c:pt idx="28">
                  <c:v>39.007829242561371</c:v>
                </c:pt>
                <c:pt idx="29">
                  <c:v>38.857235864628187</c:v>
                </c:pt>
                <c:pt idx="30">
                  <c:v>38.703901299167597</c:v>
                </c:pt>
                <c:pt idx="31">
                  <c:v>38.547758242105907</c:v>
                </c:pt>
                <c:pt idx="32">
                  <c:v>38.388735728718544</c:v>
                </c:pt>
                <c:pt idx="33">
                  <c:v>38.226758841102004</c:v>
                </c:pt>
                <c:pt idx="34">
                  <c:v>38.061748385835088</c:v>
                </c:pt>
                <c:pt idx="35">
                  <c:v>37.89362053807826</c:v>
                </c:pt>
                <c:pt idx="36">
                  <c:v>37.72228644779311</c:v>
                </c:pt>
                <c:pt idx="37">
                  <c:v>37.54765180309581</c:v>
                </c:pt>
                <c:pt idx="38">
                  <c:v>37.36961634496965</c:v>
                </c:pt>
                <c:pt idx="39">
                  <c:v>37.188073326624952</c:v>
                </c:pt>
                <c:pt idx="40">
                  <c:v>37.002908909680137</c:v>
                </c:pt>
                <c:pt idx="41">
                  <c:v>36.8140014880046</c:v>
                </c:pt>
                <c:pt idx="42">
                  <c:v>36.621220928462847</c:v>
                </c:pt>
                <c:pt idx="43">
                  <c:v>36.424427715869591</c:v>
                </c:pt>
                <c:pt idx="44">
                  <c:v>36.223471987125258</c:v>
                </c:pt>
                <c:pt idx="45">
                  <c:v>36.018192436652576</c:v>
                </c:pt>
                <c:pt idx="46">
                  <c:v>35.808415071768366</c:v>
                </c:pt>
                <c:pt idx="47">
                  <c:v>35.593951792331772</c:v>
                </c:pt>
                <c:pt idx="48">
                  <c:v>35.37459876369887</c:v>
                </c:pt>
                <c:pt idx="49">
                  <c:v>35.150134545396064</c:v>
                </c:pt>
                <c:pt idx="50">
                  <c:v>34.920317929632525</c:v>
                </c:pt>
                <c:pt idx="51">
                  <c:v>34.684885433304949</c:v>
                </c:pt>
                <c:pt idx="52">
                  <c:v>34.443548373843029</c:v>
                </c:pt>
                <c:pt idx="53">
                  <c:v>34.195989442198368</c:v>
                </c:pt>
                <c:pt idx="54">
                  <c:v>33.941858664261808</c:v>
                </c:pt>
                <c:pt idx="55">
                  <c:v>33.680768613300899</c:v>
                </c:pt>
                <c:pt idx="56">
                  <c:v>33.412288698262167</c:v>
                </c:pt>
                <c:pt idx="57">
                  <c:v>33.135938302618101</c:v>
                </c:pt>
                <c:pt idx="58">
                  <c:v>32.851178481036598</c:v>
                </c:pt>
                <c:pt idx="59">
                  <c:v>32.557401829511711</c:v>
                </c:pt>
                <c:pt idx="60">
                  <c:v>32.253920018394133</c:v>
                </c:pt>
                <c:pt idx="61">
                  <c:v>31.939948301523028</c:v>
                </c:pt>
                <c:pt idx="62">
                  <c:v>31.614586064767341</c:v>
                </c:pt>
                <c:pt idx="63">
                  <c:v>31.276792116982307</c:v>
                </c:pt>
                <c:pt idx="64">
                  <c:v>30.925352897236689</c:v>
                </c:pt>
                <c:pt idx="65">
                  <c:v>30.558840979031952</c:v>
                </c:pt>
                <c:pt idx="66">
                  <c:v>30.175560036105029</c:v>
                </c:pt>
                <c:pt idx="67">
                  <c:v>29.773470521585114</c:v>
                </c:pt>
                <c:pt idx="68">
                  <c:v>29.350087215849356</c:v>
                </c:pt>
                <c:pt idx="69">
                  <c:v>28.902334619076846</c:v>
                </c:pt>
                <c:pt idx="70">
                  <c:v>28.42633716843288</c:v>
                </c:pt>
                <c:pt idx="71">
                  <c:v>27.917104934303566</c:v>
                </c:pt>
                <c:pt idx="72">
                  <c:v>27.368044251677304</c:v>
                </c:pt>
                <c:pt idx="73">
                  <c:v>26.770159309612211</c:v>
                </c:pt>
                <c:pt idx="74">
                  <c:v>26.11067157901174</c:v>
                </c:pt>
                <c:pt idx="75">
                  <c:v>25.370448178298016</c:v>
                </c:pt>
              </c:numCache>
            </c:numRef>
          </c:val>
        </c:ser>
        <c:ser>
          <c:idx val="38"/>
          <c:order val="38"/>
          <c:tx>
            <c:strRef>
              <c:f>target!$BR$317</c:f>
              <c:strCache>
                <c:ptCount val="1"/>
                <c:pt idx="0">
                  <c:v>39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target!$BR$318:$BR$393</c:f>
              <c:numCache>
                <c:formatCode>General</c:formatCode>
                <c:ptCount val="76"/>
                <c:pt idx="0">
                  <c:v>41.813178215897352</c:v>
                </c:pt>
                <c:pt idx="1">
                  <c:v>41.721551611054018</c:v>
                </c:pt>
                <c:pt idx="2">
                  <c:v>41.62830769603714</c:v>
                </c:pt>
                <c:pt idx="3">
                  <c:v>41.53342453535415</c:v>
                </c:pt>
                <c:pt idx="4">
                  <c:v>41.436879543985931</c:v>
                </c:pt>
                <c:pt idx="5">
                  <c:v>41.338649453583407</c:v>
                </c:pt>
                <c:pt idx="6">
                  <c:v>41.238710276471089</c:v>
                </c:pt>
                <c:pt idx="7">
                  <c:v>41.137037267285891</c:v>
                </c:pt>
                <c:pt idx="8">
                  <c:v>41.033604882065241</c:v>
                </c:pt>
                <c:pt idx="9">
                  <c:v>40.928386734579767</c:v>
                </c:pt>
                <c:pt idx="10">
                  <c:v>40.821355549687105</c:v>
                </c:pt>
                <c:pt idx="11">
                  <c:v>40.712483113461069</c:v>
                </c:pt>
                <c:pt idx="12">
                  <c:v>40.601740219827384</c:v>
                </c:pt>
                <c:pt idx="13">
                  <c:v>40.489096613408933</c:v>
                </c:pt>
                <c:pt idx="14">
                  <c:v>40.374520928255031</c:v>
                </c:pt>
                <c:pt idx="15">
                  <c:v>40.257980622094429</c:v>
                </c:pt>
                <c:pt idx="16">
                  <c:v>40.139441905715316</c:v>
                </c:pt>
                <c:pt idx="17">
                  <c:v>40.018869667032789</c:v>
                </c:pt>
                <c:pt idx="18">
                  <c:v>39.896227389357364</c:v>
                </c:pt>
                <c:pt idx="19">
                  <c:v>39.771477063324937</c:v>
                </c:pt>
                <c:pt idx="20">
                  <c:v>39.644579091888332</c:v>
                </c:pt>
                <c:pt idx="21">
                  <c:v>39.515492187703146</c:v>
                </c:pt>
                <c:pt idx="22">
                  <c:v>39.384173262163706</c:v>
                </c:pt>
                <c:pt idx="23">
                  <c:v>39.250577305257664</c:v>
                </c:pt>
                <c:pt idx="24">
                  <c:v>39.114657255309488</c:v>
                </c:pt>
                <c:pt idx="25">
                  <c:v>38.976363857569375</c:v>
                </c:pt>
                <c:pt idx="26">
                  <c:v>38.835645510476581</c:v>
                </c:pt>
                <c:pt idx="27">
                  <c:v>38.692448098277644</c:v>
                </c:pt>
                <c:pt idx="28">
                  <c:v>38.54671480851205</c:v>
                </c:pt>
                <c:pt idx="29">
                  <c:v>38.398385932682636</c:v>
                </c:pt>
                <c:pt idx="30">
                  <c:v>38.247398648204637</c:v>
                </c:pt>
                <c:pt idx="31">
                  <c:v>38.093686779467689</c:v>
                </c:pt>
                <c:pt idx="32">
                  <c:v>37.937180535544954</c:v>
                </c:pt>
                <c:pt idx="33">
                  <c:v>37.777806221734153</c:v>
                </c:pt>
                <c:pt idx="34">
                  <c:v>37.615485921707936</c:v>
                </c:pt>
                <c:pt idx="35">
                  <c:v>37.450137146574797</c:v>
                </c:pt>
                <c:pt idx="36">
                  <c:v>37.281672446591642</c:v>
                </c:pt>
                <c:pt idx="37">
                  <c:v>37.109998980611493</c:v>
                </c:pt>
                <c:pt idx="38">
                  <c:v>36.935018037570458</c:v>
                </c:pt>
                <c:pt idx="39">
                  <c:v>36.756624503394718</c:v>
                </c:pt>
                <c:pt idx="40">
                  <c:v>36.57470626560896</c:v>
                </c:pt>
                <c:pt idx="41">
                  <c:v>36.389143546612047</c:v>
                </c:pt>
                <c:pt idx="42">
                  <c:v>36.199808155006856</c:v>
                </c:pt>
                <c:pt idx="43">
                  <c:v>36.006562642466747</c:v>
                </c:pt>
                <c:pt idx="44">
                  <c:v>35.809259351312953</c:v>
                </c:pt>
                <c:pt idx="45">
                  <c:v>35.607739335166166</c:v>
                </c:pt>
                <c:pt idx="46">
                  <c:v>35.401831131596083</c:v>
                </c:pt>
                <c:pt idx="47">
                  <c:v>35.191349361456851</c:v>
                </c:pt>
                <c:pt idx="48">
                  <c:v>34.976093124355792</c:v>
                </c:pt>
                <c:pt idx="49">
                  <c:v>34.755844153173463</c:v>
                </c:pt>
                <c:pt idx="50">
                  <c:v>34.530364682370383</c:v>
                </c:pt>
                <c:pt idx="51">
                  <c:v>34.299394974487555</c:v>
                </c:pt>
                <c:pt idx="52">
                  <c:v>34.062650436117728</c:v>
                </c:pt>
                <c:pt idx="53">
                  <c:v>33.819818237803496</c:v>
                </c:pt>
                <c:pt idx="54">
                  <c:v>33.570553330587828</c:v>
                </c:pt>
                <c:pt idx="55">
                  <c:v>33.314473723624928</c:v>
                </c:pt>
                <c:pt idx="56">
                  <c:v>33.051154850002987</c:v>
                </c:pt>
                <c:pt idx="57">
                  <c:v>32.780122798416194</c:v>
                </c:pt>
                <c:pt idx="58">
                  <c:v>32.500846121792421</c:v>
                </c:pt>
                <c:pt idx="59">
                  <c:v>32.212725843523486</c:v>
                </c:pt>
                <c:pt idx="60">
                  <c:v>31.915083157363565</c:v>
                </c:pt>
                <c:pt idx="61">
                  <c:v>31.607144143074795</c:v>
                </c:pt>
                <c:pt idx="62">
                  <c:v>31.288020573184639</c:v>
                </c:pt>
                <c:pt idx="63">
                  <c:v>30.956685530478932</c:v>
                </c:pt>
                <c:pt idx="64">
                  <c:v>30.61194203337336</c:v>
                </c:pt>
                <c:pt idx="65">
                  <c:v>30.252382083118594</c:v>
                </c:pt>
                <c:pt idx="66">
                  <c:v>29.876332345835845</c:v>
                </c:pt>
                <c:pt idx="67">
                  <c:v>29.481780793290415</c:v>
                </c:pt>
                <c:pt idx="68">
                  <c:v>29.06627556807285</c:v>
                </c:pt>
                <c:pt idx="69">
                  <c:v>28.626782222986954</c:v>
                </c:pt>
                <c:pt idx="70">
                  <c:v>28.159476597877216</c:v>
                </c:pt>
                <c:pt idx="71">
                  <c:v>27.659434468872139</c:v>
                </c:pt>
                <c:pt idx="72">
                  <c:v>27.12014828063819</c:v>
                </c:pt>
                <c:pt idx="73">
                  <c:v>26.532738592690215</c:v>
                </c:pt>
                <c:pt idx="74">
                  <c:v>25.884590364944216</c:v>
                </c:pt>
                <c:pt idx="75">
                  <c:v>25.156812333336763</c:v>
                </c:pt>
              </c:numCache>
            </c:numRef>
          </c:val>
        </c:ser>
        <c:ser>
          <c:idx val="39"/>
          <c:order val="39"/>
          <c:tx>
            <c:strRef>
              <c:f>target!$BS$317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target!$BS$318:$BS$393</c:f>
              <c:numCache>
                <c:formatCode>General</c:formatCode>
                <c:ptCount val="76"/>
                <c:pt idx="0">
                  <c:v>41.323337066239532</c:v>
                </c:pt>
                <c:pt idx="1">
                  <c:v>41.232170235512434</c:v>
                </c:pt>
                <c:pt idx="2">
                  <c:v>41.139443115286689</c:v>
                </c:pt>
                <c:pt idx="3">
                  <c:v>41.045134359039331</c:v>
                </c:pt>
                <c:pt idx="4">
                  <c:v>40.94922197627654</c:v>
                </c:pt>
                <c:pt idx="5">
                  <c:v>40.851683299122946</c:v>
                </c:pt>
                <c:pt idx="6">
                  <c:v>40.752494946749465</c:v>
                </c:pt>
                <c:pt idx="7">
                  <c:v>40.651632787470803</c:v>
                </c:pt>
                <c:pt idx="8">
                  <c:v>40.549071898329018</c:v>
                </c:pt>
                <c:pt idx="9">
                  <c:v>40.444786521961554</c:v>
                </c:pt>
                <c:pt idx="10">
                  <c:v>40.338750020533489</c:v>
                </c:pt>
                <c:pt idx="11">
                  <c:v>40.230934826491783</c:v>
                </c:pt>
                <c:pt idx="12">
                  <c:v>40.121312389876465</c:v>
                </c:pt>
                <c:pt idx="13">
                  <c:v>40.009853121896199</c:v>
                </c:pt>
                <c:pt idx="14">
                  <c:v>39.896526334447138</c:v>
                </c:pt>
                <c:pt idx="15">
                  <c:v>39.781300175220125</c:v>
                </c:pt>
                <c:pt idx="16">
                  <c:v>39.664141558004999</c:v>
                </c:pt>
                <c:pt idx="17">
                  <c:v>39.54501608775886</c:v>
                </c:pt>
                <c:pt idx="18">
                  <c:v>39.423887979958678</c:v>
                </c:pt>
                <c:pt idx="19">
                  <c:v>39.300719973706386</c:v>
                </c:pt>
                <c:pt idx="20">
                  <c:v>39.175473237994979</c:v>
                </c:pt>
                <c:pt idx="21">
                  <c:v>39.048107270477892</c:v>
                </c:pt>
                <c:pt idx="22">
                  <c:v>38.918579788007825</c:v>
                </c:pt>
                <c:pt idx="23">
                  <c:v>38.786846608125401</c:v>
                </c:pt>
                <c:pt idx="24">
                  <c:v>38.652861520580792</c:v>
                </c:pt>
                <c:pt idx="25">
                  <c:v>38.51657614785978</c:v>
                </c:pt>
                <c:pt idx="26">
                  <c:v>38.377939793559271</c:v>
                </c:pt>
                <c:pt idx="27">
                  <c:v>38.236899277311522</c:v>
                </c:pt>
                <c:pt idx="28">
                  <c:v>38.093398754790286</c:v>
                </c:pt>
                <c:pt idx="29">
                  <c:v>37.947379521139553</c:v>
                </c:pt>
                <c:pt idx="30">
                  <c:v>37.798779795945478</c:v>
                </c:pt>
                <c:pt idx="31">
                  <c:v>37.647534487615715</c:v>
                </c:pt>
                <c:pt idx="32">
                  <c:v>37.493574934734696</c:v>
                </c:pt>
                <c:pt idx="33">
                  <c:v>37.336828621618515</c:v>
                </c:pt>
                <c:pt idx="34">
                  <c:v>37.177218864891401</c:v>
                </c:pt>
                <c:pt idx="35">
                  <c:v>37.014664467435949</c:v>
                </c:pt>
                <c:pt idx="36">
                  <c:v>36.849079335517111</c:v>
                </c:pt>
                <c:pt idx="37">
                  <c:v>36.68037205423061</c:v>
                </c:pt>
                <c:pt idx="38">
                  <c:v>36.508445415658251</c:v>
                </c:pt>
                <c:pt idx="39">
                  <c:v>36.333195893201619</c:v>
                </c:pt>
                <c:pt idx="40">
                  <c:v>36.154513054480759</c:v>
                </c:pt>
                <c:pt idx="41">
                  <c:v>35.972278903886966</c:v>
                </c:pt>
                <c:pt idx="42">
                  <c:v>35.78636714432097</c:v>
                </c:pt>
                <c:pt idx="43">
                  <c:v>35.596642345768913</c:v>
                </c:pt>
                <c:pt idx="44">
                  <c:v>35.402959006091159</c:v>
                </c:pt>
                <c:pt idx="45">
                  <c:v>35.205160486625651</c:v>
                </c:pt>
                <c:pt idx="46">
                  <c:v>35.003077801813617</c:v>
                </c:pt>
                <c:pt idx="47">
                  <c:v>34.796528237876075</c:v>
                </c:pt>
                <c:pt idx="48">
                  <c:v>34.58531377039828</c:v>
                </c:pt>
                <c:pt idx="49">
                  <c:v>34.369219244236518</c:v>
                </c:pt>
                <c:pt idx="50">
                  <c:v>34.148010271086449</c:v>
                </c:pt>
                <c:pt idx="51">
                  <c:v>33.921430789860068</c:v>
                </c:pt>
                <c:pt idx="52">
                  <c:v>33.689200222060229</c:v>
                </c:pt>
                <c:pt idx="53">
                  <c:v>33.45101013774056</c:v>
                </c:pt>
                <c:pt idx="54">
                  <c:v>33.206520326191367</c:v>
                </c:pt>
                <c:pt idx="55">
                  <c:v>32.955354137542386</c:v>
                </c:pt>
                <c:pt idx="56">
                  <c:v>32.697092924698886</c:v>
                </c:pt>
                <c:pt idx="57">
                  <c:v>32.431269366152783</c:v>
                </c:pt>
                <c:pt idx="58">
                  <c:v>32.157359384534267</c:v>
                </c:pt>
                <c:pt idx="59">
                  <c:v>31.874772286469206</c:v>
                </c:pt>
                <c:pt idx="60">
                  <c:v>31.582838626315382</c:v>
                </c:pt>
                <c:pt idx="61">
                  <c:v>31.280795124575263</c:v>
                </c:pt>
                <c:pt idx="62">
                  <c:v>30.967765728190379</c:v>
                </c:pt>
                <c:pt idx="63">
                  <c:v>30.642737548663362</c:v>
                </c:pt>
                <c:pt idx="64">
                  <c:v>30.304529898023461</c:v>
                </c:pt>
                <c:pt idx="65">
                  <c:v>29.95175386923594</c:v>
                </c:pt>
                <c:pt idx="66">
                  <c:v>29.582758721603113</c:v>
                </c:pt>
                <c:pt idx="67">
                  <c:v>29.195559465932632</c:v>
                </c:pt>
                <c:pt idx="68">
                  <c:v>28.787737023536678</c:v>
                </c:pt>
                <c:pt idx="69">
                  <c:v>28.356297279632184</c:v>
                </c:pt>
                <c:pt idx="70">
                  <c:v>27.897466572764234</c:v>
                </c:pt>
                <c:pt idx="71">
                  <c:v>27.406385227503005</c:v>
                </c:pt>
                <c:pt idx="72">
                  <c:v>26.876630280871666</c:v>
                </c:pt>
                <c:pt idx="73">
                  <c:v>26.299436614312445</c:v>
                </c:pt>
                <c:pt idx="74">
                  <c:v>25.662349806603942</c:v>
                </c:pt>
                <c:pt idx="75">
                  <c:v>24.946715990283998</c:v>
                </c:pt>
              </c:numCache>
            </c:numRef>
          </c:val>
        </c:ser>
        <c:ser>
          <c:idx val="40"/>
          <c:order val="40"/>
          <c:tx>
            <c:strRef>
              <c:f>target!$BT$317</c:f>
              <c:strCache>
                <c:ptCount val="1"/>
                <c:pt idx="0">
                  <c:v>41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target!$BT$318:$BT$393</c:f>
              <c:numCache>
                <c:formatCode>General</c:formatCode>
                <c:ptCount val="76"/>
                <c:pt idx="0">
                  <c:v>40.83893355524205</c:v>
                </c:pt>
                <c:pt idx="1">
                  <c:v>40.748363782950129</c:v>
                </c:pt>
                <c:pt idx="2">
                  <c:v>40.656287503795333</c:v>
                </c:pt>
                <c:pt idx="3">
                  <c:v>40.562683913120374</c:v>
                </c:pt>
                <c:pt idx="4">
                  <c:v>40.467531568132948</c:v>
                </c:pt>
                <c:pt idx="5">
                  <c:v>40.370808354897257</c:v>
                </c:pt>
                <c:pt idx="6">
                  <c:v>40.2724914531954</c:v>
                </c:pt>
                <c:pt idx="7">
                  <c:v>40.172557299091942</c:v>
                </c:pt>
                <c:pt idx="8">
                  <c:v>40.070981545020913</c:v>
                </c:pt>
                <c:pt idx="9">
                  <c:v>39.967739017196465</c:v>
                </c:pt>
                <c:pt idx="10">
                  <c:v>39.862803670129871</c:v>
                </c:pt>
                <c:pt idx="11">
                  <c:v>39.756148538014664</c:v>
                </c:pt>
                <c:pt idx="12">
                  <c:v>39.647745682717861</c:v>
                </c:pt>
                <c:pt idx="13">
                  <c:v>39.537566138089645</c:v>
                </c:pt>
                <c:pt idx="14">
                  <c:v>39.425579850274431</c:v>
                </c:pt>
                <c:pt idx="15">
                  <c:v>39.311755613673697</c:v>
                </c:pt>
                <c:pt idx="16">
                  <c:v>39.196061002174766</c:v>
                </c:pt>
                <c:pt idx="17">
                  <c:v>39.078462295218564</c:v>
                </c:pt>
                <c:pt idx="18">
                  <c:v>38.958924398233556</c:v>
                </c:pt>
                <c:pt idx="19">
                  <c:v>38.837410756911311</c:v>
                </c:pt>
                <c:pt idx="20">
                  <c:v>38.713883264740865</c:v>
                </c:pt>
                <c:pt idx="21">
                  <c:v>38.588302163153074</c:v>
                </c:pt>
                <c:pt idx="22">
                  <c:v>38.460625933551611</c:v>
                </c:pt>
                <c:pt idx="23">
                  <c:v>38.330811180422465</c:v>
                </c:pt>
                <c:pt idx="24">
                  <c:v>38.198812504617784</c:v>
                </c:pt>
                <c:pt idx="25">
                  <c:v>38.064582365800092</c:v>
                </c:pt>
                <c:pt idx="26">
                  <c:v>37.928070932907751</c:v>
                </c:pt>
                <c:pt idx="27">
                  <c:v>37.789225921359261</c:v>
                </c:pt>
                <c:pt idx="28">
                  <c:v>37.647992415549901</c:v>
                </c:pt>
                <c:pt idx="29">
                  <c:v>37.504312675004265</c:v>
                </c:pt>
                <c:pt idx="30">
                  <c:v>37.358125922331617</c:v>
                </c:pt>
                <c:pt idx="31">
                  <c:v>37.209368110877506</c:v>
                </c:pt>
                <c:pt idx="32">
                  <c:v>37.057971669673954</c:v>
                </c:pt>
                <c:pt idx="33">
                  <c:v>36.903865222950024</c:v>
                </c:pt>
                <c:pt idx="34">
                  <c:v>36.746973281068421</c:v>
                </c:pt>
                <c:pt idx="35">
                  <c:v>36.587215899290548</c:v>
                </c:pt>
                <c:pt idx="36">
                  <c:v>36.424508300227316</c:v>
                </c:pt>
                <c:pt idx="37">
                  <c:v>36.258760455192913</c:v>
                </c:pt>
                <c:pt idx="38">
                  <c:v>36.089876618920584</c:v>
                </c:pt>
                <c:pt idx="39">
                  <c:v>35.917754811200844</c:v>
                </c:pt>
                <c:pt idx="40">
                  <c:v>35.742286237932156</c:v>
                </c:pt>
                <c:pt idx="41">
                  <c:v>35.563354642794401</c:v>
                </c:pt>
                <c:pt idx="42">
                  <c:v>35.380835579217631</c:v>
                </c:pt>
                <c:pt idx="43">
                  <c:v>35.194595590465894</c:v>
                </c:pt>
                <c:pt idx="44">
                  <c:v>35.004491283407695</c:v>
                </c:pt>
                <c:pt idx="45">
                  <c:v>34.810368278809356</c:v>
                </c:pt>
                <c:pt idx="46">
                  <c:v>34.612060017637525</c:v>
                </c:pt>
                <c:pt idx="47">
                  <c:v>34.409386398733673</c:v>
                </c:pt>
                <c:pt idx="48">
                  <c:v>34.202152218120254</c:v>
                </c:pt>
                <c:pt idx="49">
                  <c:v>33.99014537383966</c:v>
                </c:pt>
                <c:pt idx="50">
                  <c:v>33.773134792258588</c:v>
                </c:pt>
                <c:pt idx="51">
                  <c:v>33.550868021711018</c:v>
                </c:pt>
                <c:pt idx="52">
                  <c:v>33.32306842656422</c:v>
                </c:pt>
                <c:pt idx="53">
                  <c:v>33.08943189840673</c:v>
                </c:pt>
                <c:pt idx="54">
                  <c:v>32.849622979888487</c:v>
                </c:pt>
                <c:pt idx="55">
                  <c:v>32.60327026915423</c:v>
                </c:pt>
                <c:pt idx="56">
                  <c:v>32.349960936511167</c:v>
                </c:pt>
                <c:pt idx="57">
                  <c:v>32.089234136723832</c:v>
                </c:pt>
                <c:pt idx="58">
                  <c:v>31.820573035493801</c:v>
                </c:pt>
                <c:pt idx="59">
                  <c:v>31.543395080518906</c:v>
                </c:pt>
                <c:pt idx="60">
                  <c:v>31.257040026096149</c:v>
                </c:pt>
                <c:pt idx="61">
                  <c:v>30.960755050628787</c:v>
                </c:pt>
                <c:pt idx="62">
                  <c:v>30.653676065872229</c:v>
                </c:pt>
                <c:pt idx="63">
                  <c:v>30.334803969896544</c:v>
                </c:pt>
                <c:pt idx="64">
                  <c:v>30.002974086249541</c:v>
                </c:pt>
                <c:pt idx="65">
                  <c:v>29.656816267989523</c:v>
                </c:pt>
                <c:pt idx="66">
                  <c:v>29.294701973849918</c:v>
                </c:pt>
                <c:pt idx="67">
                  <c:v>28.914672780938226</c:v>
                </c:pt>
                <c:pt idx="68">
                  <c:v>28.514341814535946</c:v>
                </c:pt>
                <c:pt idx="69">
                  <c:v>28.090754583376246</c:v>
                </c:pt>
                <c:pt idx="70">
                  <c:v>27.640187035603848</c:v>
                </c:pt>
                <c:pt idx="71">
                  <c:v>27.157842906832428</c:v>
                </c:pt>
                <c:pt idx="72">
                  <c:v>26.637382336292976</c:v>
                </c:pt>
                <c:pt idx="73">
                  <c:v>26.070152516868006</c:v>
                </c:pt>
                <c:pt idx="74">
                  <c:v>25.443856831058223</c:v>
                </c:pt>
                <c:pt idx="75">
                  <c:v>24.740074670140537</c:v>
                </c:pt>
              </c:numCache>
            </c:numRef>
          </c:val>
        </c:ser>
        <c:ser>
          <c:idx val="41"/>
          <c:order val="41"/>
          <c:tx>
            <c:strRef>
              <c:f>target!$BU$317</c:f>
              <c:strCache>
                <c:ptCount val="1"/>
                <c:pt idx="0">
                  <c:v>42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target!$BU$318:$BU$393</c:f>
              <c:numCache>
                <c:formatCode>General</c:formatCode>
                <c:ptCount val="76"/>
                <c:pt idx="0">
                  <c:v>40.360517963092207</c:v>
                </c:pt>
                <c:pt idx="1">
                  <c:v>40.270661243763278</c:v>
                </c:pt>
                <c:pt idx="2">
                  <c:v>40.179348782067841</c:v>
                </c:pt>
                <c:pt idx="3">
                  <c:v>40.086560274654623</c:v>
                </c:pt>
                <c:pt idx="4">
                  <c:v>39.992274786118145</c:v>
                </c:pt>
                <c:pt idx="5">
                  <c:v>39.896470716399023</c:v>
                </c:pt>
                <c:pt idx="6">
                  <c:v>39.799125766084671</c:v>
                </c:pt>
                <c:pt idx="7">
                  <c:v>39.700216899446389</c:v>
                </c:pt>
                <c:pt idx="8">
                  <c:v>39.599720305034438</c:v>
                </c:pt>
                <c:pt idx="9">
                  <c:v>39.497611353635172</c:v>
                </c:pt>
                <c:pt idx="10">
                  <c:v>39.393864553376268</c:v>
                </c:pt>
                <c:pt idx="11">
                  <c:v>39.28845350174479</c:v>
                </c:pt>
                <c:pt idx="12">
                  <c:v>39.181350834260236</c:v>
                </c:pt>
                <c:pt idx="13">
                  <c:v>39.07252816951862</c:v>
                </c:pt>
                <c:pt idx="14">
                  <c:v>38.961956050295193</c:v>
                </c:pt>
                <c:pt idx="15">
                  <c:v>38.849603880361165</c:v>
                </c:pt>
                <c:pt idx="16">
                  <c:v>38.735439856633839</c:v>
                </c:pt>
                <c:pt idx="17">
                  <c:v>38.619430896239436</c:v>
                </c:pt>
                <c:pt idx="18">
                  <c:v>38.501542558022258</c:v>
                </c:pt>
                <c:pt idx="19">
                  <c:v>38.381738957983139</c:v>
                </c:pt>
                <c:pt idx="20">
                  <c:v>38.259982678072411</c:v>
                </c:pt>
                <c:pt idx="21">
                  <c:v>38.136234667697735</c:v>
                </c:pt>
                <c:pt idx="22">
                  <c:v>38.010454137233495</c:v>
                </c:pt>
                <c:pt idx="23">
                  <c:v>37.882598442734846</c:v>
                </c:pt>
                <c:pt idx="24">
                  <c:v>37.752622960965041</c:v>
                </c:pt>
                <c:pt idx="25">
                  <c:v>37.620480953735772</c:v>
                </c:pt>
                <c:pt idx="26">
                  <c:v>37.486123420437657</c:v>
                </c:pt>
                <c:pt idx="27">
                  <c:v>37.349498937495859</c:v>
                </c:pt>
                <c:pt idx="28">
                  <c:v>37.210553483324539</c:v>
                </c:pt>
                <c:pt idx="29">
                  <c:v>37.069230247166196</c:v>
                </c:pt>
                <c:pt idx="30">
                  <c:v>36.925469419988467</c:v>
                </c:pt>
                <c:pt idx="31">
                  <c:v>36.779207965360669</c:v>
                </c:pt>
                <c:pt idx="32">
                  <c:v>36.630379367945402</c:v>
                </c:pt>
                <c:pt idx="33">
                  <c:v>36.478913356904584</c:v>
                </c:pt>
                <c:pt idx="34">
                  <c:v>36.324735601128438</c:v>
                </c:pt>
                <c:pt idx="35">
                  <c:v>36.167767372738908</c:v>
                </c:pt>
                <c:pt idx="36">
                  <c:v>36.007925174781519</c:v>
                </c:pt>
                <c:pt idx="37">
                  <c:v>35.845120328387772</c:v>
                </c:pt>
                <c:pt idx="38">
                  <c:v>35.679258513942372</c:v>
                </c:pt>
                <c:pt idx="39">
                  <c:v>35.510239259903223</c:v>
                </c:pt>
                <c:pt idx="40">
                  <c:v>35.337955371865661</c:v>
                </c:pt>
                <c:pt idx="41">
                  <c:v>35.162292293199833</c:v>
                </c:pt>
                <c:pt idx="42">
                  <c:v>34.983127387073125</c:v>
                </c:pt>
                <c:pt idx="43">
                  <c:v>34.800329127840783</c:v>
                </c:pt>
                <c:pt idx="44">
                  <c:v>34.613756187570225</c:v>
                </c:pt>
                <c:pt idx="45">
                  <c:v>34.423256400764565</c:v>
                </c:pt>
                <c:pt idx="46">
                  <c:v>34.22866558704569</c:v>
                </c:pt>
                <c:pt idx="47">
                  <c:v>34.029806207487809</c:v>
                </c:pt>
                <c:pt idx="48">
                  <c:v>33.826485825255979</c:v>
                </c:pt>
                <c:pt idx="49">
                  <c:v>33.618495334929179</c:v>
                </c:pt>
                <c:pt idx="50">
                  <c:v>33.405606917022709</c:v>
                </c:pt>
                <c:pt idx="51">
                  <c:v>33.187571664296215</c:v>
                </c:pt>
                <c:pt idx="52">
                  <c:v>32.964116813810996</c:v>
                </c:pt>
                <c:pt idx="53">
                  <c:v>32.734942502526536</c:v>
                </c:pt>
                <c:pt idx="54">
                  <c:v>32.499717943330687</c:v>
                </c:pt>
                <c:pt idx="55">
                  <c:v>32.258076891163597</c:v>
                </c:pt>
                <c:pt idx="56">
                  <c:v>32.009612233060317</c:v>
                </c:pt>
                <c:pt idx="57">
                  <c:v>31.753869488305675</c:v>
                </c:pt>
                <c:pt idx="58">
                  <c:v>31.490338940884207</c:v>
                </c:pt>
                <c:pt idx="59">
                  <c:v>31.218446039363204</c:v>
                </c:pt>
                <c:pt idx="60">
                  <c:v>30.937539579449865</c:v>
                </c:pt>
                <c:pt idx="61">
                  <c:v>30.646877016993368</c:v>
                </c:pt>
                <c:pt idx="62">
                  <c:v>30.3456060216892</c:v>
                </c:pt>
                <c:pt idx="63">
                  <c:v>30.032741039211604</c:v>
                </c:pt>
                <c:pt idx="64">
                  <c:v>29.707133126329573</c:v>
                </c:pt>
                <c:pt idx="65">
                  <c:v>29.36743056917971</c:v>
                </c:pt>
                <c:pt idx="66">
                  <c:v>29.012026637854412</c:v>
                </c:pt>
                <c:pt idx="67">
                  <c:v>28.638989010118859</c:v>
                </c:pt>
                <c:pt idx="68">
                  <c:v>28.245962449476146</c:v>
                </c:pt>
                <c:pt idx="69">
                  <c:v>27.830031390861929</c:v>
                </c:pt>
                <c:pt idx="70">
                  <c:v>27.387520518049268</c:v>
                </c:pt>
                <c:pt idx="71">
                  <c:v>26.913695860406449</c:v>
                </c:pt>
                <c:pt idx="72">
                  <c:v>26.402299196510043</c:v>
                </c:pt>
                <c:pt idx="73">
                  <c:v>25.844788058182665</c:v>
                </c:pt>
                <c:pt idx="74">
                  <c:v>25.229020871157484</c:v>
                </c:pt>
                <c:pt idx="75">
                  <c:v>24.536806229729891</c:v>
                </c:pt>
              </c:numCache>
            </c:numRef>
          </c:val>
        </c:ser>
        <c:ser>
          <c:idx val="42"/>
          <c:order val="42"/>
          <c:tx>
            <c:strRef>
              <c:f>target!$BV$317</c:f>
              <c:strCache>
                <c:ptCount val="1"/>
                <c:pt idx="0">
                  <c:v>43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target!$BV$318:$BV$393</c:f>
              <c:numCache>
                <c:formatCode>General</c:formatCode>
                <c:ptCount val="76"/>
                <c:pt idx="0">
                  <c:v>39.888526244030892</c:v>
                </c:pt>
                <c:pt idx="1">
                  <c:v>39.799480087000781</c:v>
                </c:pt>
                <c:pt idx="2">
                  <c:v>39.709026141552954</c:v>
                </c:pt>
                <c:pt idx="3">
                  <c:v>39.617144570567987</c:v>
                </c:pt>
                <c:pt idx="4">
                  <c:v>39.523814911163356</c:v>
                </c:pt>
                <c:pt idx="5">
                  <c:v>39.429016042506255</c:v>
                </c:pt>
                <c:pt idx="6">
                  <c:v>39.33272615155709</c:v>
                </c:pt>
                <c:pt idx="7">
                  <c:v>39.234922696581691</c:v>
                </c:pt>
                <c:pt idx="8">
                  <c:v>39.135582368256571</c:v>
                </c:pt>
                <c:pt idx="9">
                  <c:v>39.034681048174001</c:v>
                </c:pt>
                <c:pt idx="10">
                  <c:v>38.932193764535995</c:v>
                </c:pt>
                <c:pt idx="11">
                  <c:v>38.828094644805191</c:v>
                </c:pt>
                <c:pt idx="12">
                  <c:v>38.722356865058501</c:v>
                </c:pt>
                <c:pt idx="13">
                  <c:v>38.614952595763619</c:v>
                </c:pt>
                <c:pt idx="14">
                  <c:v>38.505852943670178</c:v>
                </c:pt>
                <c:pt idx="15">
                  <c:v>38.395027889476005</c:v>
                </c:pt>
                <c:pt idx="16">
                  <c:v>38.282446220893107</c:v>
                </c:pt>
                <c:pt idx="17">
                  <c:v>38.168075460698482</c:v>
                </c:pt>
                <c:pt idx="18">
                  <c:v>38.051881789310059</c:v>
                </c:pt>
                <c:pt idx="19">
                  <c:v>37.933829961377938</c:v>
                </c:pt>
                <c:pt idx="20">
                  <c:v>37.813883215823878</c:v>
                </c:pt>
                <c:pt idx="21">
                  <c:v>37.692003178698798</c:v>
                </c:pt>
                <c:pt idx="22">
                  <c:v>37.568149758154341</c:v>
                </c:pt>
                <c:pt idx="23">
                  <c:v>37.442281030743125</c:v>
                </c:pt>
                <c:pt idx="24">
                  <c:v>37.314353118168206</c:v>
                </c:pt>
                <c:pt idx="25">
                  <c:v>37.184320053495803</c:v>
                </c:pt>
                <c:pt idx="26">
                  <c:v>37.052133635723386</c:v>
                </c:pt>
                <c:pt idx="27">
                  <c:v>36.917743271456096</c:v>
                </c:pt>
                <c:pt idx="28">
                  <c:v>36.781095802284248</c:v>
                </c:pt>
                <c:pt idx="29">
                  <c:v>36.642135316270782</c:v>
                </c:pt>
                <c:pt idx="30">
                  <c:v>36.500802941745633</c:v>
                </c:pt>
                <c:pt idx="31">
                  <c:v>36.357036621358269</c:v>
                </c:pt>
                <c:pt idx="32">
                  <c:v>36.210770864055789</c:v>
                </c:pt>
                <c:pt idx="33">
                  <c:v>36.061936472322813</c:v>
                </c:pt>
                <c:pt idx="34">
                  <c:v>35.910460241633878</c:v>
                </c:pt>
                <c:pt idx="35">
                  <c:v>35.756264628617913</c:v>
                </c:pt>
                <c:pt idx="36">
                  <c:v>35.599267383904433</c:v>
                </c:pt>
                <c:pt idx="37">
                  <c:v>35.439381144997213</c:v>
                </c:pt>
                <c:pt idx="38">
                  <c:v>35.276512983783896</c:v>
                </c:pt>
                <c:pt idx="39">
                  <c:v>35.110563902414839</c:v>
                </c:pt>
                <c:pt idx="40">
                  <c:v>34.94142827024271</c:v>
                </c:pt>
                <c:pt idx="41">
                  <c:v>34.768993193267939</c:v>
                </c:pt>
                <c:pt idx="42">
                  <c:v>34.593137806038769</c:v>
                </c:pt>
                <c:pt idx="43">
                  <c:v>34.413732474149633</c:v>
                </c:pt>
                <c:pt idx="44">
                  <c:v>34.230637893293292</c:v>
                </c:pt>
                <c:pt idx="45">
                  <c:v>34.043704068157858</c:v>
                </c:pt>
                <c:pt idx="46">
                  <c:v>33.852769151197784</c:v>
                </c:pt>
                <c:pt idx="47">
                  <c:v>33.657658117291788</c:v>
                </c:pt>
                <c:pt idx="48">
                  <c:v>33.458181245330309</c:v>
                </c:pt>
                <c:pt idx="49">
                  <c:v>33.254132371581179</c:v>
                </c:pt>
                <c:pt idx="50">
                  <c:v>33.04528687192041</c:v>
                </c:pt>
                <c:pt idx="51">
                  <c:v>32.831399320214253</c:v>
                </c:pt>
                <c:pt idx="52">
                  <c:v>32.612200757679631</c:v>
                </c:pt>
                <c:pt idx="53">
                  <c:v>32.387395492084153</c:v>
                </c:pt>
                <c:pt idx="54">
                  <c:v>32.156657325019793</c:v>
                </c:pt>
                <c:pt idx="55">
                  <c:v>31.919625078598269</c:v>
                </c:pt>
                <c:pt idx="56">
                  <c:v>31.675897257537926</c:v>
                </c:pt>
                <c:pt idx="57">
                  <c:v>31.425025635585889</c:v>
                </c:pt>
                <c:pt idx="58">
                  <c:v>31.166507492018781</c:v>
                </c:pt>
                <c:pt idx="59">
                  <c:v>30.89977613801868</c:v>
                </c:pt>
                <c:pt idx="60">
                  <c:v>30.624189254330471</c:v>
                </c:pt>
                <c:pt idx="61">
                  <c:v>30.339014396232173</c:v>
                </c:pt>
                <c:pt idx="62">
                  <c:v>30.043410787296274</c:v>
                </c:pt>
                <c:pt idx="63">
                  <c:v>29.736406185138062</c:v>
                </c:pt>
                <c:pt idx="64">
                  <c:v>29.416867105389251</c:v>
                </c:pt>
                <c:pt idx="65">
                  <c:v>29.083459945022813</c:v>
                </c:pt>
                <c:pt idx="66">
                  <c:v>28.734599403281592</c:v>
                </c:pt>
                <c:pt idx="67">
                  <c:v>28.368378800246401</c:v>
                </c:pt>
                <c:pt idx="68">
                  <c:v>27.982473981103343</c:v>
                </c:pt>
                <c:pt idx="69">
                  <c:v>27.574007621456225</c:v>
                </c:pt>
                <c:pt idx="70">
                  <c:v>27.139352282033766</c:v>
                </c:pt>
                <c:pt idx="71">
                  <c:v>26.67383518889071</c:v>
                </c:pt>
                <c:pt idx="72">
                  <c:v>26.171278324381159</c:v>
                </c:pt>
                <c:pt idx="73">
                  <c:v>25.623247624581683</c:v>
                </c:pt>
                <c:pt idx="74">
                  <c:v>25.017753852133257</c:v>
                </c:pt>
                <c:pt idx="75">
                  <c:v>24.336830829728438</c:v>
                </c:pt>
              </c:numCache>
            </c:numRef>
          </c:val>
        </c:ser>
        <c:ser>
          <c:idx val="43"/>
          <c:order val="43"/>
          <c:tx>
            <c:strRef>
              <c:f>target!$BW$317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target!$BW$318:$BW$393</c:f>
              <c:numCache>
                <c:formatCode>General</c:formatCode>
                <c:ptCount val="76"/>
                <c:pt idx="0">
                  <c:v>39.423298075743325</c:v>
                </c:pt>
                <c:pt idx="1">
                  <c:v>39.335143940335222</c:v>
                </c:pt>
                <c:pt idx="2">
                  <c:v>39.245627354637037</c:v>
                </c:pt>
                <c:pt idx="3">
                  <c:v>39.154728917294889</c:v>
                </c:pt>
                <c:pt idx="4">
                  <c:v>39.062428607659669</c:v>
                </c:pt>
                <c:pt idx="5">
                  <c:v>38.96870575401428</c:v>
                </c:pt>
                <c:pt idx="6">
                  <c:v>38.873538999761124</c:v>
                </c:pt>
                <c:pt idx="7">
                  <c:v>38.776906267410133</c:v>
                </c:pt>
                <c:pt idx="8">
                  <c:v>38.678784720194244</c:v>
                </c:pt>
                <c:pt idx="9">
                  <c:v>38.579150721121742</c:v>
                </c:pt>
                <c:pt idx="10">
                  <c:v>38.477979789257503</c:v>
                </c:pt>
                <c:pt idx="11">
                  <c:v>38.375246553004494</c:v>
                </c:pt>
                <c:pt idx="12">
                  <c:v>38.270924700134941</c:v>
                </c:pt>
                <c:pt idx="13">
                  <c:v>38.164986924295</c:v>
                </c:pt>
                <c:pt idx="14">
                  <c:v>38.057404867679288</c:v>
                </c:pt>
                <c:pt idx="15">
                  <c:v>37.948149059540391</c:v>
                </c:pt>
                <c:pt idx="16">
                  <c:v>37.837188850162967</c:v>
                </c:pt>
                <c:pt idx="17">
                  <c:v>37.7244923398938</c:v>
                </c:pt>
                <c:pt idx="18">
                  <c:v>37.610026302774052</c:v>
                </c:pt>
                <c:pt idx="19">
                  <c:v>37.493756104271093</c:v>
                </c:pt>
                <c:pt idx="20">
                  <c:v>37.375645612551025</c:v>
                </c:pt>
                <c:pt idx="21">
                  <c:v>37.255657102669751</c:v>
                </c:pt>
                <c:pt idx="22">
                  <c:v>37.133751152989099</c:v>
                </c:pt>
                <c:pt idx="23">
                  <c:v>37.009886533042874</c:v>
                </c:pt>
                <c:pt idx="24">
                  <c:v>36.884020081985845</c:v>
                </c:pt>
                <c:pt idx="25">
                  <c:v>36.75610657665306</c:v>
                </c:pt>
                <c:pt idx="26">
                  <c:v>36.626098588136998</c:v>
                </c:pt>
                <c:pt idx="27">
                  <c:v>36.493946325652416</c:v>
                </c:pt>
                <c:pt idx="28">
                  <c:v>36.359597466301196</c:v>
                </c:pt>
                <c:pt idx="29">
                  <c:v>36.222996969167475</c:v>
                </c:pt>
                <c:pt idx="30">
                  <c:v>36.084086871964843</c:v>
                </c:pt>
                <c:pt idx="31">
                  <c:v>35.942806068214821</c:v>
                </c:pt>
                <c:pt idx="32">
                  <c:v>35.79909006265553</c:v>
                </c:pt>
                <c:pt idx="33">
                  <c:v>35.652870702253047</c:v>
                </c:pt>
                <c:pt idx="34">
                  <c:v>35.504075879807608</c:v>
                </c:pt>
                <c:pt idx="35">
                  <c:v>35.352629206701415</c:v>
                </c:pt>
                <c:pt idx="36">
                  <c:v>35.19844965081208</c:v>
                </c:pt>
                <c:pt idx="37">
                  <c:v>35.041451135000415</c:v>
                </c:pt>
                <c:pt idx="38">
                  <c:v>34.881542090853259</c:v>
                </c:pt>
                <c:pt idx="39">
                  <c:v>34.718624961499053</c:v>
                </c:pt>
                <c:pt idx="40">
                  <c:v>34.552595646285191</c:v>
                </c:pt>
                <c:pt idx="41">
                  <c:v>34.383342878877109</c:v>
                </c:pt>
                <c:pt idx="42">
                  <c:v>34.210747528861503</c:v>
                </c:pt>
                <c:pt idx="43">
                  <c:v>34.034681815155324</c:v>
                </c:pt>
                <c:pt idx="44">
                  <c:v>33.855008417362676</c:v>
                </c:pt>
                <c:pt idx="45">
                  <c:v>33.671579468591794</c:v>
                </c:pt>
                <c:pt idx="46">
                  <c:v>33.484235410025363</c:v>
                </c:pt>
                <c:pt idx="47">
                  <c:v>33.292803683573297</c:v>
                </c:pt>
                <c:pt idx="48">
                  <c:v>33.097097234031281</c:v>
                </c:pt>
                <c:pt idx="49">
                  <c:v>32.896912786055069</c:v>
                </c:pt>
                <c:pt idx="50">
                  <c:v>32.692028853598302</c:v>
                </c:pt>
                <c:pt idx="51">
                  <c:v>32.482203429788036</c:v>
                </c:pt>
                <c:pt idx="52">
                  <c:v>32.267171292912352</c:v>
                </c:pt>
                <c:pt idx="53">
                  <c:v>32.046640848433633</c:v>
                </c:pt>
                <c:pt idx="54">
                  <c:v>31.820290406576781</c:v>
                </c:pt>
                <c:pt idx="55">
                  <c:v>31.58776376849837</c:v>
                </c:pt>
                <c:pt idx="56">
                  <c:v>31.348664959112803</c:v>
                </c:pt>
                <c:pt idx="57">
                  <c:v>31.102551898220323</c:v>
                </c:pt>
                <c:pt idx="58">
                  <c:v>30.848928739177158</c:v>
                </c:pt>
                <c:pt idx="59">
                  <c:v>30.587236519480282</c:v>
                </c:pt>
                <c:pt idx="60">
                  <c:v>30.316841650728524</c:v>
                </c:pt>
                <c:pt idx="61">
                  <c:v>30.037021612106479</c:v>
                </c:pt>
                <c:pt idx="62">
                  <c:v>29.746946979891874</c:v>
                </c:pt>
                <c:pt idx="63">
                  <c:v>29.445658591380198</c:v>
                </c:pt>
                <c:pt idx="64">
                  <c:v>29.132038150768302</c:v>
                </c:pt>
                <c:pt idx="65">
                  <c:v>28.804769848534164</c:v>
                </c:pt>
                <c:pt idx="66">
                  <c:v>28.462289436875917</c:v>
                </c:pt>
                <c:pt idx="67">
                  <c:v>28.102715427302808</c:v>
                </c:pt>
                <c:pt idx="68">
                  <c:v>27.723754199505557</c:v>
                </c:pt>
                <c:pt idx="69">
                  <c:v>27.322565996135189</c:v>
                </c:pt>
                <c:pt idx="70">
                  <c:v>26.895570411599273</c:v>
                </c:pt>
                <c:pt idx="71">
                  <c:v>26.4381547918228</c:v>
                </c:pt>
                <c:pt idx="72">
                  <c:v>25.944219914582149</c:v>
                </c:pt>
                <c:pt idx="73">
                  <c:v>25.40543822306574</c:v>
                </c:pt>
                <c:pt idx="74">
                  <c:v>24.809970164074091</c:v>
                </c:pt>
                <c:pt idx="75">
                  <c:v>24.140070894027058</c:v>
                </c:pt>
              </c:numCache>
            </c:numRef>
          </c:val>
        </c:ser>
        <c:ser>
          <c:idx val="44"/>
          <c:order val="44"/>
          <c:tx>
            <c:strRef>
              <c:f>target!$BX$317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target!$BX$318:$BX$393</c:f>
              <c:numCache>
                <c:formatCode>General</c:formatCode>
                <c:ptCount val="76"/>
                <c:pt idx="0">
                  <c:v>38.965092067259143</c:v>
                </c:pt>
                <c:pt idx="1">
                  <c:v>38.877897477931576</c:v>
                </c:pt>
                <c:pt idx="2">
                  <c:v>38.78938334240047</c:v>
                </c:pt>
                <c:pt idx="3">
                  <c:v>38.699530668490198</c:v>
                </c:pt>
                <c:pt idx="4">
                  <c:v>38.608319851343282</c:v>
                </c:pt>
                <c:pt idx="5">
                  <c:v>38.515730642062252</c:v>
                </c:pt>
                <c:pt idx="6">
                  <c:v>38.421742114340631</c:v>
                </c:pt>
                <c:pt idx="7">
                  <c:v>38.326332628925883</c:v>
                </c:pt>
                <c:pt idx="8">
                  <c:v>38.229479795743394</c:v>
                </c:pt>
                <c:pt idx="9">
                  <c:v>38.131160433493804</c:v>
                </c:pt>
                <c:pt idx="10">
                  <c:v>38.031350526518501</c:v>
                </c:pt>
                <c:pt idx="11">
                  <c:v>37.930025178707787</c:v>
                </c:pt>
                <c:pt idx="12">
                  <c:v>37.827158564204808</c:v>
                </c:pt>
                <c:pt idx="13">
                  <c:v>37.722723874632742</c:v>
                </c:pt>
                <c:pt idx="14">
                  <c:v>37.616693262545965</c:v>
                </c:pt>
                <c:pt idx="15">
                  <c:v>37.509037780774783</c:v>
                </c:pt>
                <c:pt idx="16">
                  <c:v>37.399727317298826</c:v>
                </c:pt>
                <c:pt idx="17">
                  <c:v>37.288730525245676</c:v>
                </c:pt>
                <c:pt idx="18">
                  <c:v>37.176014747567599</c:v>
                </c:pt>
                <c:pt idx="19">
                  <c:v>37.061545935900618</c:v>
                </c:pt>
                <c:pt idx="20">
                  <c:v>36.945288563054611</c:v>
                </c:pt>
                <c:pt idx="21">
                  <c:v>36.827205528521077</c:v>
                </c:pt>
                <c:pt idx="22">
                  <c:v>36.707258056314465</c:v>
                </c:pt>
                <c:pt idx="23">
                  <c:v>36.585405584382556</c:v>
                </c:pt>
                <c:pt idx="24">
                  <c:v>36.461605644730994</c:v>
                </c:pt>
                <c:pt idx="25">
                  <c:v>36.335813733302444</c:v>
                </c:pt>
                <c:pt idx="26">
                  <c:v>36.207983168532913</c:v>
                </c:pt>
                <c:pt idx="27">
                  <c:v>36.078064937371998</c:v>
                </c:pt>
                <c:pt idx="28">
                  <c:v>35.946007527397946</c:v>
                </c:pt>
                <c:pt idx="29">
                  <c:v>35.811756743479613</c:v>
                </c:pt>
                <c:pt idx="30">
                  <c:v>35.67525550723083</c:v>
                </c:pt>
                <c:pt idx="31">
                  <c:v>35.536443637264092</c:v>
                </c:pt>
                <c:pt idx="32">
                  <c:v>35.395257607973384</c:v>
                </c:pt>
                <c:pt idx="33">
                  <c:v>35.251630284254368</c:v>
                </c:pt>
                <c:pt idx="34">
                  <c:v>35.105490629194449</c:v>
                </c:pt>
                <c:pt idx="35">
                  <c:v>34.956763381326084</c:v>
                </c:pt>
                <c:pt idx="36">
                  <c:v>34.805368697520777</c:v>
                </c:pt>
                <c:pt idx="37">
                  <c:v>34.651221756993927</c:v>
                </c:pt>
                <c:pt idx="38">
                  <c:v>34.494232321172611</c:v>
                </c:pt>
                <c:pt idx="39">
                  <c:v>34.334304243326308</c:v>
                </c:pt>
                <c:pt idx="40">
                  <c:v>34.171334920846078</c:v>
                </c:pt>
                <c:pt idx="41">
                  <c:v>34.005214681844031</c:v>
                </c:pt>
                <c:pt idx="42">
                  <c:v>33.83582609628737</c:v>
                </c:pt>
                <c:pt idx="43">
                  <c:v>33.663043200123518</c:v>
                </c:pt>
                <c:pt idx="44">
                  <c:v>33.486730618721452</c:v>
                </c:pt>
                <c:pt idx="45">
                  <c:v>33.306742573358981</c:v>
                </c:pt>
                <c:pt idx="46">
                  <c:v>33.122921751308056</c:v>
                </c:pt>
                <c:pt idx="47">
                  <c:v>32.935098016158143</c:v>
                </c:pt>
                <c:pt idx="48">
                  <c:v>32.743086930174385</c:v>
                </c:pt>
                <c:pt idx="49">
                  <c:v>32.546688054453696</c:v>
                </c:pt>
                <c:pt idx="50">
                  <c:v>32.345682985077403</c:v>
                </c:pt>
                <c:pt idx="51">
                  <c:v>32.139833073910012</c:v>
                </c:pt>
                <c:pt idx="52">
                  <c:v>31.928876770550573</c:v>
                </c:pt>
                <c:pt idx="53">
                  <c:v>31.712526506383764</c:v>
                </c:pt>
                <c:pt idx="54">
                  <c:v>31.490465021571641</c:v>
                </c:pt>
                <c:pt idx="55">
                  <c:v>31.262341009620098</c:v>
                </c:pt>
                <c:pt idx="56">
                  <c:v>31.02776391966502</c:v>
                </c:pt>
                <c:pt idx="57">
                  <c:v>30.786297710775777</c:v>
                </c:pt>
                <c:pt idx="58">
                  <c:v>30.537453290951266</c:v>
                </c:pt>
                <c:pt idx="59">
                  <c:v>30.280679289675572</c:v>
                </c:pt>
                <c:pt idx="60">
                  <c:v>30.015350697443594</c:v>
                </c:pt>
                <c:pt idx="61">
                  <c:v>29.740754744374833</c:v>
                </c:pt>
                <c:pt idx="62">
                  <c:v>29.456073161244674</c:v>
                </c:pt>
                <c:pt idx="63">
                  <c:v>29.16035963625901</c:v>
                </c:pt>
                <c:pt idx="64">
                  <c:v>28.852510796044513</c:v>
                </c:pt>
                <c:pt idx="65">
                  <c:v>28.531228312274873</c:v>
                </c:pt>
                <c:pt idx="66">
                  <c:v>28.194968620037837</c:v>
                </c:pt>
                <c:pt idx="67">
                  <c:v>27.841874978953602</c:v>
                </c:pt>
                <c:pt idx="68">
                  <c:v>27.46968376550323</c:v>
                </c:pt>
                <c:pt idx="69">
                  <c:v>27.075592127757357</c:v>
                </c:pt>
                <c:pt idx="70">
                  <c:v>26.656065865957974</c:v>
                </c:pt>
                <c:pt idx="71">
                  <c:v>26.206551389299491</c:v>
                </c:pt>
                <c:pt idx="72">
                  <c:v>25.72102688968258</c:v>
                </c:pt>
                <c:pt idx="73">
                  <c:v>25.19126945746013</c:v>
                </c:pt>
                <c:pt idx="74">
                  <c:v>24.60558662374828</c:v>
                </c:pt>
                <c:pt idx="75">
                  <c:v>23.946451062745862</c:v>
                </c:pt>
              </c:numCache>
            </c:numRef>
          </c:val>
        </c:ser>
        <c:ser>
          <c:idx val="45"/>
          <c:order val="45"/>
          <c:tx>
            <c:strRef>
              <c:f>target!$BY$317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target!$BY$318:$BY$393</c:f>
              <c:numCache>
                <c:formatCode>General</c:formatCode>
                <c:ptCount val="76"/>
                <c:pt idx="0">
                  <c:v>38.51409859121965</c:v>
                </c:pt>
                <c:pt idx="1">
                  <c:v>38.427918975561852</c:v>
                </c:pt>
                <c:pt idx="2">
                  <c:v>38.34046045282291</c:v>
                </c:pt>
                <c:pt idx="3">
                  <c:v>38.25170441669151</c:v>
                </c:pt>
                <c:pt idx="4">
                  <c:v>38.161631654904525</c:v>
                </c:pt>
                <c:pt idx="5">
                  <c:v>38.070222318302179</c:v>
                </c:pt>
                <c:pt idx="6">
                  <c:v>37.977455887900938</c:v>
                </c:pt>
                <c:pt idx="7">
                  <c:v>37.883311139828947</c:v>
                </c:pt>
                <c:pt idx="8">
                  <c:v>37.78776610795569</c:v>
                </c:pt>
                <c:pt idx="9">
                  <c:v>37.690798044030622</c:v>
                </c:pt>
                <c:pt idx="10">
                  <c:v>37.592383375128527</c:v>
                </c:pt>
                <c:pt idx="11">
                  <c:v>37.492497658179325</c:v>
                </c:pt>
                <c:pt idx="12">
                  <c:v>37.39111553133862</c:v>
                </c:pt>
                <c:pt idx="13">
                  <c:v>37.28821066193052</c:v>
                </c:pt>
                <c:pt idx="14">
                  <c:v>37.18375569066739</c:v>
                </c:pt>
                <c:pt idx="15">
                  <c:v>37.077722171820895</c:v>
                </c:pt>
                <c:pt idx="16">
                  <c:v>36.970080508984211</c:v>
                </c:pt>
                <c:pt idx="17">
                  <c:v>36.860799886027728</c:v>
                </c:pt>
                <c:pt idx="18">
                  <c:v>36.749848192807292</c:v>
                </c:pt>
                <c:pt idx="19">
                  <c:v>36.637191945135839</c:v>
                </c:pt>
                <c:pt idx="20">
                  <c:v>36.5227961984749</c:v>
                </c:pt>
                <c:pt idx="21">
                  <c:v>36.406624454740871</c:v>
                </c:pt>
                <c:pt idx="22">
                  <c:v>36.288638561551288</c:v>
                </c:pt>
                <c:pt idx="23">
                  <c:v>36.168798603157342</c:v>
                </c:pt>
                <c:pt idx="24">
                  <c:v>36.047062782218859</c:v>
                </c:pt>
                <c:pt idx="25">
                  <c:v>35.923387291475819</c:v>
                </c:pt>
                <c:pt idx="26">
                  <c:v>35.797726174253363</c:v>
                </c:pt>
                <c:pt idx="27">
                  <c:v>35.670031172603338</c:v>
                </c:pt>
                <c:pt idx="28">
                  <c:v>35.540251561732404</c:v>
                </c:pt>
                <c:pt idx="29">
                  <c:v>35.408333969189002</c:v>
                </c:pt>
                <c:pt idx="30">
                  <c:v>35.274222177079054</c:v>
                </c:pt>
                <c:pt idx="31">
                  <c:v>35.137856905343725</c:v>
                </c:pt>
                <c:pt idx="32">
                  <c:v>34.999175573859958</c:v>
                </c:pt>
                <c:pt idx="33">
                  <c:v>34.858112040806638</c:v>
                </c:pt>
                <c:pt idx="34">
                  <c:v>34.714596314368833</c:v>
                </c:pt>
                <c:pt idx="35">
                  <c:v>34.568554234419047</c:v>
                </c:pt>
                <c:pt idx="36">
                  <c:v>34.419907120305389</c:v>
                </c:pt>
                <c:pt idx="37">
                  <c:v>34.268571380277322</c:v>
                </c:pt>
                <c:pt idx="38">
                  <c:v>34.114458077370841</c:v>
                </c:pt>
                <c:pt idx="39">
                  <c:v>33.957472445734297</c:v>
                </c:pt>
                <c:pt idx="40">
                  <c:v>33.797513350374558</c:v>
                </c:pt>
                <c:pt idx="41">
                  <c:v>33.634472682105837</c:v>
                </c:pt>
                <c:pt idx="42">
                  <c:v>33.468234678044347</c:v>
                </c:pt>
                <c:pt idx="43">
                  <c:v>33.298675156257765</c:v>
                </c:pt>
                <c:pt idx="44">
                  <c:v>33.125660651074121</c:v>
                </c:pt>
                <c:pt idx="45">
                  <c:v>32.94904743299341</c:v>
                </c:pt>
                <c:pt idx="46">
                  <c:v>32.768680394008378</c:v>
                </c:pt>
                <c:pt idx="47">
                  <c:v>32.584391775279471</c:v>
                </c:pt>
                <c:pt idx="48">
                  <c:v>32.395999709327818</c:v>
                </c:pt>
                <c:pt idx="49">
                  <c:v>32.203306542953797</c:v>
                </c:pt>
                <c:pt idx="50">
                  <c:v>32.006096899621305</c:v>
                </c:pt>
                <c:pt idx="51">
                  <c:v>31.804135430619947</c:v>
                </c:pt>
                <c:pt idx="52">
                  <c:v>31.597164192329611</c:v>
                </c:pt>
                <c:pt idx="53">
                  <c:v>31.384899571548623</c:v>
                </c:pt>
                <c:pt idx="54">
                  <c:v>31.167028660995832</c:v>
                </c:pt>
                <c:pt idx="55">
                  <c:v>30.943204961219177</c:v>
                </c:pt>
                <c:pt idx="56">
                  <c:v>30.713043251088063</c:v>
                </c:pt>
                <c:pt idx="57">
                  <c:v>30.47611342377273</c:v>
                </c:pt>
                <c:pt idx="58">
                  <c:v>30.231933024260098</c:v>
                </c:pt>
                <c:pt idx="59">
                  <c:v>29.979958141688151</c:v>
                </c:pt>
                <c:pt idx="60">
                  <c:v>29.719572195753166</c:v>
                </c:pt>
                <c:pt idx="61">
                  <c:v>29.450071997139446</c:v>
                </c:pt>
                <c:pt idx="62">
                  <c:v>29.170650235940393</c:v>
                </c:pt>
                <c:pt idx="63">
                  <c:v>28.880373226067366</c:v>
                </c:pt>
                <c:pt idx="64">
                  <c:v>28.578152254686024</c:v>
                </c:pt>
                <c:pt idx="65">
                  <c:v>28.262706167464756</c:v>
                </c:pt>
                <c:pt idx="66">
                  <c:v>27.932511718530964</c:v>
                </c:pt>
                <c:pt idx="67">
                  <c:v>27.585736479947133</c:v>
                </c:pt>
                <c:pt idx="68">
                  <c:v>27.220146296797502</c:v>
                </c:pt>
                <c:pt idx="69">
                  <c:v>26.832974572971697</c:v>
                </c:pt>
                <c:pt idx="70">
                  <c:v>26.4207325021187</c:v>
                </c:pt>
                <c:pt idx="71">
                  <c:v>25.978924520223583</c:v>
                </c:pt>
                <c:pt idx="72">
                  <c:v>25.501604878853602</c:v>
                </c:pt>
                <c:pt idx="73">
                  <c:v>24.980653492358908</c:v>
                </c:pt>
                <c:pt idx="74">
                  <c:v>24.404522428493689</c:v>
                </c:pt>
                <c:pt idx="75">
                  <c:v>23.755898140715097</c:v>
                </c:pt>
              </c:numCache>
            </c:numRef>
          </c:val>
        </c:ser>
        <c:ser>
          <c:idx val="46"/>
          <c:order val="46"/>
          <c:tx>
            <c:strRef>
              <c:f>target!$BZ$317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target!$BZ$318:$BZ$393</c:f>
              <c:numCache>
                <c:formatCode>General</c:formatCode>
                <c:ptCount val="76"/>
                <c:pt idx="0">
                  <c:v>38.070450626480579</c:v>
                </c:pt>
                <c:pt idx="1">
                  <c:v>37.985330913198389</c:v>
                </c:pt>
                <c:pt idx="2">
                  <c:v>37.898970823824811</c:v>
                </c:pt>
                <c:pt idx="3">
                  <c:v>37.811352117367953</c:v>
                </c:pt>
                <c:pt idx="4">
                  <c:v>37.722455953704419</c:v>
                </c:pt>
                <c:pt idx="5">
                  <c:v>37.63226286304559</c:v>
                </c:pt>
                <c:pt idx="6">
                  <c:v>37.540752713449479</c:v>
                </c:pt>
                <c:pt idx="7">
                  <c:v>37.447904676225505</c:v>
                </c:pt>
                <c:pt idx="8">
                  <c:v>37.353697189065649</c:v>
                </c:pt>
                <c:pt idx="9">
                  <c:v>37.258107916719872</c:v>
                </c:pt>
                <c:pt idx="10">
                  <c:v>37.161113709015964</c:v>
                </c:pt>
                <c:pt idx="11">
                  <c:v>37.062690556004682</c:v>
                </c:pt>
                <c:pt idx="12">
                  <c:v>36.962813539990144</c:v>
                </c:pt>
                <c:pt idx="13">
                  <c:v>36.861456784180156</c:v>
                </c:pt>
                <c:pt idx="14">
                  <c:v>36.758593397665798</c:v>
                </c:pt>
                <c:pt idx="15">
                  <c:v>36.654195416408605</c:v>
                </c:pt>
                <c:pt idx="16">
                  <c:v>36.548233739880523</c:v>
                </c:pt>
                <c:pt idx="17">
                  <c:v>36.440678062964253</c:v>
                </c:pt>
                <c:pt idx="18">
                  <c:v>36.331496802678991</c:v>
                </c:pt>
                <c:pt idx="19">
                  <c:v>36.220657019249408</c:v>
                </c:pt>
                <c:pt idx="20">
                  <c:v>36.108124330981354</c:v>
                </c:pt>
                <c:pt idx="21">
                  <c:v>35.993862822347857</c:v>
                </c:pt>
                <c:pt idx="22">
                  <c:v>35.877834944619508</c:v>
                </c:pt>
                <c:pt idx="23">
                  <c:v>35.760001408295864</c:v>
                </c:pt>
                <c:pt idx="24">
                  <c:v>35.640321066505621</c:v>
                </c:pt>
                <c:pt idx="25">
                  <c:v>35.518750788442262</c:v>
                </c:pt>
                <c:pt idx="26">
                  <c:v>35.39524532178666</c:v>
                </c:pt>
                <c:pt idx="27">
                  <c:v>35.269757142935916</c:v>
                </c:pt>
                <c:pt idx="28">
                  <c:v>35.142236293706333</c:v>
                </c:pt>
                <c:pt idx="29">
                  <c:v>35.012630203003937</c:v>
                </c:pt>
                <c:pt idx="30">
                  <c:v>34.880883491755149</c:v>
                </c:pt>
                <c:pt idx="31">
                  <c:v>34.746937759157703</c:v>
                </c:pt>
                <c:pt idx="32">
                  <c:v>34.610731348042357</c:v>
                </c:pt>
                <c:pt idx="33">
                  <c:v>34.472199086822492</c:v>
                </c:pt>
                <c:pt idx="34">
                  <c:v>34.331272005143113</c:v>
                </c:pt>
                <c:pt idx="35">
                  <c:v>34.187877019913124</c:v>
                </c:pt>
                <c:pt idx="36">
                  <c:v>34.041936587901994</c:v>
                </c:pt>
                <c:pt idx="37">
                  <c:v>33.893368320491106</c:v>
                </c:pt>
                <c:pt idx="38">
                  <c:v>33.742084555470058</c:v>
                </c:pt>
                <c:pt idx="39">
                  <c:v>33.587991879938741</c:v>
                </c:pt>
                <c:pt idx="40">
                  <c:v>33.430990597387726</c:v>
                </c:pt>
                <c:pt idx="41">
                  <c:v>33.270974130847137</c:v>
                </c:pt>
                <c:pt idx="42">
                  <c:v>33.107828352574536</c:v>
                </c:pt>
                <c:pt idx="43">
                  <c:v>32.941430829039589</c:v>
                </c:pt>
                <c:pt idx="44">
                  <c:v>32.771649967887264</c:v>
                </c:pt>
                <c:pt idx="45">
                  <c:v>32.598344051031788</c:v>
                </c:pt>
                <c:pt idx="46">
                  <c:v>32.421360134938261</c:v>
                </c:pt>
                <c:pt idx="47">
                  <c:v>32.240532795335788</c:v>
                </c:pt>
                <c:pt idx="48">
                  <c:v>32.055682688886868</c:v>
                </c:pt>
                <c:pt idx="49">
                  <c:v>31.866614898457104</c:v>
                </c:pt>
                <c:pt idx="50">
                  <c:v>31.673117021256591</c:v>
                </c:pt>
                <c:pt idx="51">
                  <c:v>31.474956949816871</c:v>
                </c:pt>
                <c:pt idx="52">
                  <c:v>31.271880283930233</c:v>
                </c:pt>
                <c:pt idx="53">
                  <c:v>31.06360729650952</c:v>
                </c:pt>
                <c:pt idx="54">
                  <c:v>30.849829356724722</c:v>
                </c:pt>
                <c:pt idx="55">
                  <c:v>30.630204688219706</c:v>
                </c:pt>
                <c:pt idx="56">
                  <c:v>30.404353306582212</c:v>
                </c:pt>
                <c:pt idx="57">
                  <c:v>30.171850935530131</c:v>
                </c:pt>
                <c:pt idx="58">
                  <c:v>29.932221641177804</c:v>
                </c:pt>
                <c:pt idx="59">
                  <c:v>29.68492884200213</c:v>
                </c:pt>
                <c:pt idx="60">
                  <c:v>29.429364239503911</c:v>
                </c:pt>
                <c:pt idx="61">
                  <c:v>29.164834057208548</c:v>
                </c:pt>
                <c:pt idx="62">
                  <c:v>28.890541752428629</c:v>
                </c:pt>
                <c:pt idx="63">
                  <c:v>28.60556604320066</c:v>
                </c:pt>
                <c:pt idx="64">
                  <c:v>28.308832619646093</c:v>
                </c:pt>
                <c:pt idx="65">
                  <c:v>27.999077199399107</c:v>
                </c:pt>
                <c:pt idx="66">
                  <c:v>27.674796498051506</c:v>
                </c:pt>
                <c:pt idx="67">
                  <c:v>27.334181972136143</c:v>
                </c:pt>
                <c:pt idx="68">
                  <c:v>26.975028416707953</c:v>
                </c:pt>
                <c:pt idx="69">
                  <c:v>26.594604853895543</c:v>
                </c:pt>
                <c:pt idx="70">
                  <c:v>26.189467073685464</c:v>
                </c:pt>
                <c:pt idx="71">
                  <c:v>25.755176522355764</c:v>
                </c:pt>
                <c:pt idx="72">
                  <c:v>25.285862183255134</c:v>
                </c:pt>
                <c:pt idx="73">
                  <c:v>24.77350500787696</c:v>
                </c:pt>
                <c:pt idx="74">
                  <c:v>24.206699104311141</c:v>
                </c:pt>
                <c:pt idx="75">
                  <c:v>23.568341042839094</c:v>
                </c:pt>
              </c:numCache>
            </c:numRef>
          </c:val>
        </c:ser>
        <c:ser>
          <c:idx val="47"/>
          <c:order val="47"/>
          <c:tx>
            <c:strRef>
              <c:f>target!$CA$317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target!$AE$318:$AE$393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target!$CA$318:$CA$393</c:f>
              <c:numCache>
                <c:formatCode>General</c:formatCode>
                <c:ptCount val="76"/>
                <c:pt idx="0">
                  <c:v>37.634232931350539</c:v>
                </c:pt>
                <c:pt idx="1">
                  <c:v>37.55020894036921</c:v>
                </c:pt>
                <c:pt idx="2">
                  <c:v>37.464981141331407</c:v>
                </c:pt>
                <c:pt idx="3">
                  <c:v>37.378531640368323</c:v>
                </c:pt>
                <c:pt idx="4">
                  <c:v>37.290841951366446</c:v>
                </c:pt>
                <c:pt idx="5">
                  <c:v>37.201892965841836</c:v>
                </c:pt>
                <c:pt idx="6">
                  <c:v>37.111664920887492</c:v>
                </c:pt>
                <c:pt idx="7">
                  <c:v>37.02013736504302</c:v>
                </c:pt>
                <c:pt idx="8">
                  <c:v>36.927289121922698</c:v>
                </c:pt>
                <c:pt idx="9">
                  <c:v>36.833098251422072</c:v>
                </c:pt>
                <c:pt idx="10">
                  <c:v>36.737542008306157</c:v>
                </c:pt>
                <c:pt idx="11">
                  <c:v>36.64059679796312</c:v>
                </c:pt>
                <c:pt idx="12">
                  <c:v>36.542238129086471</c:v>
                </c:pt>
                <c:pt idx="13">
                  <c:v>36.442440563024505</c:v>
                </c:pt>
                <c:pt idx="14">
                  <c:v>36.341177659509896</c:v>
                </c:pt>
                <c:pt idx="15">
                  <c:v>36.238421918452367</c:v>
                </c:pt>
                <c:pt idx="16">
                  <c:v>36.134144717444528</c:v>
                </c:pt>
                <c:pt idx="17">
                  <c:v>36.028316244593711</c:v>
                </c:pt>
                <c:pt idx="18">
                  <c:v>35.920905426250805</c:v>
                </c:pt>
                <c:pt idx="19">
                  <c:v>35.811879849160455</c:v>
                </c:pt>
                <c:pt idx="20">
                  <c:v>35.701205676503541</c:v>
                </c:pt>
                <c:pt idx="21">
                  <c:v>35.588847557243348</c:v>
                </c:pt>
                <c:pt idx="22">
                  <c:v>35.474768528118794</c:v>
                </c:pt>
                <c:pt idx="23">
                  <c:v>35.358929907551243</c:v>
                </c:pt>
                <c:pt idx="24">
                  <c:v>35.241291180643984</c:v>
                </c:pt>
                <c:pt idx="25">
                  <c:v>35.121809874353595</c:v>
                </c:pt>
                <c:pt idx="26">
                  <c:v>35.00044142179889</c:v>
                </c:pt>
                <c:pt idx="27">
                  <c:v>34.877139014542486</c:v>
                </c:pt>
                <c:pt idx="28">
                  <c:v>34.751853441530905</c:v>
                </c:pt>
                <c:pt idx="29">
                  <c:v>34.62453291320665</c:v>
                </c:pt>
                <c:pt idx="30">
                  <c:v>34.495122869107924</c:v>
                </c:pt>
                <c:pt idx="31">
                  <c:v>34.363565767041734</c:v>
                </c:pt>
                <c:pt idx="32">
                  <c:v>34.229800851650616</c:v>
                </c:pt>
                <c:pt idx="33">
                  <c:v>34.093763899883541</c:v>
                </c:pt>
                <c:pt idx="34">
                  <c:v>33.955386940520917</c:v>
                </c:pt>
                <c:pt idx="35">
                  <c:v>33.814597944481477</c:v>
                </c:pt>
                <c:pt idx="36">
                  <c:v>33.671320482142868</c:v>
                </c:pt>
                <c:pt idx="37">
                  <c:v>33.525473343324329</c:v>
                </c:pt>
                <c:pt idx="38">
                  <c:v>33.376970114889133</c:v>
                </c:pt>
                <c:pt idx="39">
                  <c:v>33.225718710105873</c:v>
                </c:pt>
                <c:pt idx="40">
                  <c:v>33.071620842931971</c:v>
                </c:pt>
                <c:pt idx="41">
                  <c:v>32.914571439215784</c:v>
                </c:pt>
                <c:pt idx="42">
                  <c:v>32.754457975412649</c:v>
                </c:pt>
                <c:pt idx="43">
                  <c:v>32.591159733719117</c:v>
                </c:pt>
                <c:pt idx="44">
                  <c:v>32.424546960480406</c:v>
                </c:pt>
                <c:pt idx="45">
                  <c:v>32.254479912229286</c:v>
                </c:pt>
                <c:pt idx="46">
                  <c:v>32.08080777065841</c:v>
                </c:pt>
                <c:pt idx="47">
                  <c:v>31.903367404064152</c:v>
                </c:pt>
                <c:pt idx="48">
                  <c:v>31.721981948140662</c:v>
                </c:pt>
                <c:pt idx="49">
                  <c:v>31.53645917319686</c:v>
                </c:pt>
                <c:pt idx="50">
                  <c:v>31.346589597590029</c:v>
                </c:pt>
                <c:pt idx="51">
                  <c:v>31.152144297978996</c:v>
                </c:pt>
                <c:pt idx="52">
                  <c:v>30.952872355312611</c:v>
                </c:pt>
                <c:pt idx="53">
                  <c:v>30.748497860490264</c:v>
                </c:pt>
                <c:pt idx="54">
                  <c:v>30.538716384274991</c:v>
                </c:pt>
                <c:pt idx="55">
                  <c:v>30.323190790805107</c:v>
                </c:pt>
                <c:pt idx="56">
                  <c:v>30.10154624083841</c:v>
                </c:pt>
                <c:pt idx="57">
                  <c:v>29.873364186706134</c:v>
                </c:pt>
                <c:pt idx="58">
                  <c:v>29.63817510159712</c:v>
                </c:pt>
                <c:pt idx="59">
                  <c:v>29.395449605052903</c:v>
                </c:pt>
                <c:pt idx="60">
                  <c:v>29.144587535310208</c:v>
                </c:pt>
                <c:pt idx="61">
                  <c:v>28.884904363695288</c:v>
                </c:pt>
                <c:pt idx="62">
                  <c:v>28.615614125764445</c:v>
                </c:pt>
                <c:pt idx="63">
                  <c:v>28.335807725769087</c:v>
                </c:pt>
                <c:pt idx="64">
                  <c:v>28.044425003557169</c:v>
                </c:pt>
                <c:pt idx="65">
                  <c:v>27.740218251914765</c:v>
                </c:pt>
                <c:pt idx="66">
                  <c:v>27.421703796632737</c:v>
                </c:pt>
                <c:pt idx="67">
                  <c:v>27.087096558459766</c:v>
                </c:pt>
                <c:pt idx="68">
                  <c:v>26.734219773340321</c:v>
                </c:pt>
                <c:pt idx="69">
                  <c:v>26.360377456042738</c:v>
                </c:pt>
                <c:pt idx="70">
                  <c:v>25.962169211083534</c:v>
                </c:pt>
                <c:pt idx="71">
                  <c:v>25.535212498336506</c:v>
                </c:pt>
                <c:pt idx="72">
                  <c:v>25.073709731309922</c:v>
                </c:pt>
                <c:pt idx="73">
                  <c:v>24.569741147589713</c:v>
                </c:pt>
                <c:pt idx="74">
                  <c:v>24.012040449842903</c:v>
                </c:pt>
                <c:pt idx="75">
                  <c:v>23.383710737451111</c:v>
                </c:pt>
              </c:numCache>
            </c:numRef>
          </c:val>
        </c:ser>
        <c:bandFmts/>
        <c:axId val="137291264"/>
        <c:axId val="136183104"/>
        <c:axId val="137624704"/>
      </c:surface3DChart>
      <c:catAx>
        <c:axId val="1372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831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61831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7291264"/>
        <c:crosses val="autoZero"/>
        <c:crossBetween val="midCat"/>
      </c:valAx>
      <c:serAx>
        <c:axId val="1376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83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target!$I$47:$I$51</c:f>
              <c:numCache>
                <c:formatCode>General</c:formatCode>
                <c:ptCount val="5"/>
                <c:pt idx="0">
                  <c:v>54.545454545454547</c:v>
                </c:pt>
                <c:pt idx="1">
                  <c:v>69.090909090909093</c:v>
                </c:pt>
                <c:pt idx="2">
                  <c:v>78.181818181818173</c:v>
                </c:pt>
                <c:pt idx="3">
                  <c:v>78.181818181818173</c:v>
                </c:pt>
                <c:pt idx="4">
                  <c:v>80.909090909090907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82752"/>
        <c:axId val="119115712"/>
      </c:barChart>
      <c:catAx>
        <c:axId val="1342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5712"/>
        <c:crosses val="autoZero"/>
        <c:auto val="1"/>
        <c:lblAlgn val="ctr"/>
        <c:lblOffset val="100"/>
        <c:noMultiLvlLbl val="0"/>
      </c:catAx>
      <c:valAx>
        <c:axId val="11911571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8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time!$C$52:$G$52</c:f>
              <c:numCache>
                <c:formatCode>General</c:formatCode>
                <c:ptCount val="5"/>
                <c:pt idx="0">
                  <c:v>5274.8636363636369</c:v>
                </c:pt>
                <c:pt idx="1">
                  <c:v>3121.272727272727</c:v>
                </c:pt>
                <c:pt idx="2">
                  <c:v>1936.836363636364</c:v>
                </c:pt>
                <c:pt idx="3">
                  <c:v>989.4</c:v>
                </c:pt>
                <c:pt idx="4">
                  <c:v>666.05454545454552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70848"/>
        <c:axId val="136180800"/>
      </c:barChart>
      <c:catAx>
        <c:axId val="133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80800"/>
        <c:crosses val="autoZero"/>
        <c:auto val="1"/>
        <c:lblAlgn val="ctr"/>
        <c:lblOffset val="100"/>
        <c:noMultiLvlLbl val="0"/>
      </c:catAx>
      <c:valAx>
        <c:axId val="1361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7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time!$B$46:$B$50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time!$I$46:$I$50</c:f>
              <c:numCache>
                <c:formatCode>General</c:formatCode>
                <c:ptCount val="5"/>
                <c:pt idx="0">
                  <c:v>3611.5818181818177</c:v>
                </c:pt>
                <c:pt idx="1">
                  <c:v>2926.0000000000005</c:v>
                </c:pt>
                <c:pt idx="2">
                  <c:v>1826.7181818181821</c:v>
                </c:pt>
                <c:pt idx="3">
                  <c:v>1803.8636363636365</c:v>
                </c:pt>
                <c:pt idx="4">
                  <c:v>1820.2636363636364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71360"/>
        <c:axId val="136809856"/>
      </c:barChart>
      <c:catAx>
        <c:axId val="1330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09856"/>
        <c:crosses val="autoZero"/>
        <c:auto val="1"/>
        <c:lblAlgn val="ctr"/>
        <c:lblOffset val="100"/>
        <c:noMultiLvlLbl val="0"/>
      </c:catAx>
      <c:valAx>
        <c:axId val="1368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7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time_cond!$D$53:$G$53</c:f>
              <c:numCache>
                <c:formatCode>General</c:formatCode>
                <c:ptCount val="4"/>
                <c:pt idx="0">
                  <c:v>2714.2138528138526</c:v>
                </c:pt>
                <c:pt idx="1">
                  <c:v>1826.4933080808084</c:v>
                </c:pt>
                <c:pt idx="2">
                  <c:v>950.85363636363638</c:v>
                </c:pt>
                <c:pt idx="3">
                  <c:v>666.05454545454552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74432"/>
        <c:axId val="136811584"/>
      </c:barChart>
      <c:catAx>
        <c:axId val="1330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11584"/>
        <c:crosses val="autoZero"/>
        <c:auto val="1"/>
        <c:lblAlgn val="ctr"/>
        <c:lblOffset val="100"/>
        <c:noMultiLvlLbl val="0"/>
      </c:catAx>
      <c:valAx>
        <c:axId val="136811584"/>
        <c:scaling>
          <c:orientation val="minMax"/>
          <c:max val="4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7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time_cond!$I$47:$I$51</c:f>
              <c:numCache>
                <c:formatCode>General</c:formatCode>
                <c:ptCount val="5"/>
                <c:pt idx="0">
                  <c:v>3568.1540151515155</c:v>
                </c:pt>
                <c:pt idx="1">
                  <c:v>1946.061327561328</c:v>
                </c:pt>
                <c:pt idx="2">
                  <c:v>1413.8818181818183</c:v>
                </c:pt>
                <c:pt idx="3">
                  <c:v>955.40909090909099</c:v>
                </c:pt>
                <c:pt idx="4">
                  <c:v>1552.090909090909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86752"/>
        <c:axId val="136813312"/>
      </c:barChart>
      <c:catAx>
        <c:axId val="1381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13312"/>
        <c:crosses val="autoZero"/>
        <c:auto val="1"/>
        <c:lblAlgn val="ctr"/>
        <c:lblOffset val="100"/>
        <c:noMultiLvlLbl val="0"/>
      </c:catAx>
      <c:valAx>
        <c:axId val="1368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8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time_cond!$B$47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time_cond!$C$46:$G$46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time_cond!$C$47:$G$47</c:f>
              <c:numCache>
                <c:formatCode>General</c:formatCode>
                <c:ptCount val="5"/>
                <c:pt idx="0">
                  <c:v>6492</c:v>
                </c:pt>
                <c:pt idx="1">
                  <c:v>4830.666666666667</c:v>
                </c:pt>
                <c:pt idx="2">
                  <c:v>3980.0625</c:v>
                </c:pt>
                <c:pt idx="3">
                  <c:v>1701.45</c:v>
                </c:pt>
                <c:pt idx="4">
                  <c:v>836.59090909090912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time_cond!$B$48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time_cond!$C$46:$G$46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time_cond!$C$48:$G$48</c:f>
              <c:numCache>
                <c:formatCode>General</c:formatCode>
                <c:ptCount val="5"/>
                <c:pt idx="0">
                  <c:v>1922</c:v>
                </c:pt>
                <c:pt idx="1">
                  <c:v>3352.8571428571427</c:v>
                </c:pt>
                <c:pt idx="2">
                  <c:v>2580.2222222222222</c:v>
                </c:pt>
                <c:pt idx="3">
                  <c:v>1168.090909090909</c:v>
                </c:pt>
                <c:pt idx="4">
                  <c:v>707.13636363636363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time_cond!$B$49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time_cond!$C$46:$G$46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time_cond!$C$49:$G$49</c:f>
              <c:numCache>
                <c:formatCode>General</c:formatCode>
                <c:ptCount val="5"/>
                <c:pt idx="0">
                  <c:v>2672</c:v>
                </c:pt>
                <c:pt idx="1">
                  <c:v>2085.4545454545455</c:v>
                </c:pt>
                <c:pt idx="2">
                  <c:v>1026.909090909091</c:v>
                </c:pt>
                <c:pt idx="3">
                  <c:v>671.86363636363637</c:v>
                </c:pt>
                <c:pt idx="4">
                  <c:v>613.18181818181813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time_cond!$B$50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time_cond!$C$46:$G$46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time_cond!$C$50:$G$50</c:f>
              <c:numCache>
                <c:formatCode>General</c:formatCode>
                <c:ptCount val="5"/>
                <c:pt idx="0">
                  <c:v>0</c:v>
                </c:pt>
                <c:pt idx="1">
                  <c:v>1882.5454545454545</c:v>
                </c:pt>
                <c:pt idx="2">
                  <c:v>741</c:v>
                </c:pt>
                <c:pt idx="3">
                  <c:v>579.86363636363637</c:v>
                </c:pt>
                <c:pt idx="4">
                  <c:v>618.22727272727275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time_cond!$B$51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xVal>
            <c:numRef>
              <c:f>time_cond!$C$46:$G$46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time_cond!$C$51:$G$51</c:f>
              <c:numCache>
                <c:formatCode>General</c:formatCode>
                <c:ptCount val="5"/>
                <c:pt idx="0">
                  <c:v>4348.5</c:v>
                </c:pt>
                <c:pt idx="1">
                  <c:v>1419.5454545454545</c:v>
                </c:pt>
                <c:pt idx="2">
                  <c:v>804.27272727272725</c:v>
                </c:pt>
                <c:pt idx="3">
                  <c:v>633</c:v>
                </c:pt>
                <c:pt idx="4">
                  <c:v>555.13636363636363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9360"/>
        <c:axId val="86478784"/>
      </c:scatterChart>
      <c:valAx>
        <c:axId val="86479360"/>
        <c:scaling>
          <c:orientation val="minMax"/>
          <c:max val="50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86478784"/>
        <c:crosses val="autoZero"/>
        <c:crossBetween val="midCat"/>
      </c:valAx>
      <c:valAx>
        <c:axId val="86478784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7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time_cond!$D$46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time_cond!$D$47:$D$51</c:f>
              <c:numCache>
                <c:formatCode>General</c:formatCode>
                <c:ptCount val="5"/>
                <c:pt idx="0">
                  <c:v>4830.666666666667</c:v>
                </c:pt>
                <c:pt idx="1">
                  <c:v>3352.8571428571427</c:v>
                </c:pt>
                <c:pt idx="2">
                  <c:v>2085.4545454545455</c:v>
                </c:pt>
                <c:pt idx="3">
                  <c:v>1882.5454545454545</c:v>
                </c:pt>
                <c:pt idx="4">
                  <c:v>1419.5454545454545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time_cond!$E$46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time_cond!$E$47:$E$51</c:f>
              <c:numCache>
                <c:formatCode>General</c:formatCode>
                <c:ptCount val="5"/>
                <c:pt idx="0">
                  <c:v>3980.0625</c:v>
                </c:pt>
                <c:pt idx="1">
                  <c:v>2580.2222222222222</c:v>
                </c:pt>
                <c:pt idx="2">
                  <c:v>1026.909090909091</c:v>
                </c:pt>
                <c:pt idx="3">
                  <c:v>741</c:v>
                </c:pt>
                <c:pt idx="4">
                  <c:v>804.27272727272725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time_cond!$F$46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time_cond!$F$47:$F$51</c:f>
              <c:numCache>
                <c:formatCode>General</c:formatCode>
                <c:ptCount val="5"/>
                <c:pt idx="0">
                  <c:v>1701.45</c:v>
                </c:pt>
                <c:pt idx="1">
                  <c:v>1168.090909090909</c:v>
                </c:pt>
                <c:pt idx="2">
                  <c:v>671.86363636363637</c:v>
                </c:pt>
                <c:pt idx="3">
                  <c:v>579.86363636363637</c:v>
                </c:pt>
                <c:pt idx="4">
                  <c:v>633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time_cond!$G$46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time_cond!$G$47:$G$51</c:f>
              <c:numCache>
                <c:formatCode>General</c:formatCode>
                <c:ptCount val="5"/>
                <c:pt idx="0">
                  <c:v>836.59090909090912</c:v>
                </c:pt>
                <c:pt idx="1">
                  <c:v>707.13636363636363</c:v>
                </c:pt>
                <c:pt idx="2">
                  <c:v>613.18181818181813</c:v>
                </c:pt>
                <c:pt idx="3">
                  <c:v>618.22727272727275</c:v>
                </c:pt>
                <c:pt idx="4">
                  <c:v>555.13636363636363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7632"/>
        <c:axId val="52637056"/>
      </c:scatterChart>
      <c:valAx>
        <c:axId val="52637632"/>
        <c:scaling>
          <c:orientation val="minMax"/>
          <c:max val="8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2637056"/>
        <c:crosses val="autoZero"/>
        <c:crossBetween val="midCat"/>
      </c:valAx>
      <c:valAx>
        <c:axId val="52637056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time_cond!$R$53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time_cond!$S$53:$BN$53</c:f>
              <c:numCache>
                <c:formatCode>General</c:formatCode>
                <c:ptCount val="48"/>
                <c:pt idx="0">
                  <c:v>9063.023000000001</c:v>
                </c:pt>
                <c:pt idx="1">
                  <c:v>7556.0219094158592</c:v>
                </c:pt>
                <c:pt idx="2">
                  <c:v>6674.4827828782509</c:v>
                </c:pt>
                <c:pt idx="3">
                  <c:v>6049.0208188317174</c:v>
                </c:pt>
                <c:pt idx="4">
                  <c:v>5563.8748287467888</c:v>
                </c:pt>
                <c:pt idx="5">
                  <c:v>5167.4816922941091</c:v>
                </c:pt>
                <c:pt idx="6">
                  <c:v>4832.3360708024347</c:v>
                </c:pt>
                <c:pt idx="7">
                  <c:v>4542.0197282475783</c:v>
                </c:pt>
                <c:pt idx="8">
                  <c:v>4285.9425657565007</c:v>
                </c:pt>
                <c:pt idx="9">
                  <c:v>4056.873738162647</c:v>
                </c:pt>
                <c:pt idx="10">
                  <c:v>3849.6557779123332</c:v>
                </c:pt>
                <c:pt idx="11">
                  <c:v>3660.4806017099672</c:v>
                </c:pt>
                <c:pt idx="12">
                  <c:v>3486.4563091205027</c:v>
                </c:pt>
                <c:pt idx="13">
                  <c:v>3325.3349802182938</c:v>
                </c:pt>
                <c:pt idx="14">
                  <c:v>3175.3346116250386</c:v>
                </c:pt>
                <c:pt idx="15">
                  <c:v>3035.0186376634356</c:v>
                </c:pt>
                <c:pt idx="16">
                  <c:v>2903.2120405135875</c:v>
                </c:pt>
                <c:pt idx="17">
                  <c:v>2778.9414751723589</c:v>
                </c:pt>
                <c:pt idx="18">
                  <c:v>2661.3916045181377</c:v>
                </c:pt>
                <c:pt idx="19">
                  <c:v>2549.8726475785052</c:v>
                </c:pt>
                <c:pt idx="20">
                  <c:v>2443.7958536806846</c:v>
                </c:pt>
                <c:pt idx="21">
                  <c:v>2342.6546873281904</c:v>
                </c:pt>
                <c:pt idx="22">
                  <c:v>2246.010198897151</c:v>
                </c:pt>
                <c:pt idx="23">
                  <c:v>2153.4795111258272</c:v>
                </c:pt>
                <c:pt idx="24">
                  <c:v>2064.7266574935766</c:v>
                </c:pt>
                <c:pt idx="25">
                  <c:v>1979.4552185363609</c:v>
                </c:pt>
                <c:pt idx="26">
                  <c:v>1897.4023486347505</c:v>
                </c:pt>
                <c:pt idx="27">
                  <c:v>1818.3338896341538</c:v>
                </c:pt>
                <c:pt idx="28">
                  <c:v>1742.0403423057169</c:v>
                </c:pt>
                <c:pt idx="29">
                  <c:v>1668.3335210408959</c:v>
                </c:pt>
                <c:pt idx="30">
                  <c:v>1597.0437572790506</c:v>
                </c:pt>
                <c:pt idx="31">
                  <c:v>1528.0175470792956</c:v>
                </c:pt>
                <c:pt idx="32">
                  <c:v>1461.1155607905821</c:v>
                </c:pt>
                <c:pt idx="33">
                  <c:v>1396.2109499294456</c:v>
                </c:pt>
                <c:pt idx="34">
                  <c:v>1333.1878995492216</c:v>
                </c:pt>
                <c:pt idx="35">
                  <c:v>1271.9403845882189</c:v>
                </c:pt>
                <c:pt idx="36">
                  <c:v>1212.3710966499493</c:v>
                </c:pt>
                <c:pt idx="37">
                  <c:v>1154.3905139339977</c:v>
                </c:pt>
                <c:pt idx="38">
                  <c:v>1097.9160919987544</c:v>
                </c:pt>
                <c:pt idx="39">
                  <c:v>1042.8715569943652</c:v>
                </c:pt>
                <c:pt idx="40">
                  <c:v>989.18628617929608</c:v>
                </c:pt>
                <c:pt idx="41">
                  <c:v>936.79476309654365</c:v>
                </c:pt>
                <c:pt idx="42">
                  <c:v>885.63609686565087</c:v>
                </c:pt>
                <c:pt idx="43">
                  <c:v>835.65359674405136</c:v>
                </c:pt>
                <c:pt idx="44">
                  <c:v>786.79439450328846</c:v>
                </c:pt>
                <c:pt idx="45">
                  <c:v>739.00910831301007</c:v>
                </c:pt>
                <c:pt idx="46">
                  <c:v>692.25154277528964</c:v>
                </c:pt>
                <c:pt idx="47">
                  <c:v>646.47842054168541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time_cond!$R$54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time_cond!$S$54:$BN$54</c:f>
              <c:numCache>
                <c:formatCode>General</c:formatCode>
                <c:ptCount val="48"/>
                <c:pt idx="0">
                  <c:v>5190.223</c:v>
                </c:pt>
                <c:pt idx="1">
                  <c:v>4354.1883801978856</c:v>
                </c:pt>
                <c:pt idx="2">
                  <c:v>3865.13947830898</c:v>
                </c:pt>
                <c:pt idx="3">
                  <c:v>3518.1537603957722</c:v>
                </c:pt>
                <c:pt idx="4">
                  <c:v>3249.0107279829967</c:v>
                </c:pt>
                <c:pt idx="5">
                  <c:v>3029.1048585068661</c:v>
                </c:pt>
                <c:pt idx="6">
                  <c:v>2843.1770950879777</c:v>
                </c:pt>
                <c:pt idx="7">
                  <c:v>2682.1191405936579</c:v>
                </c:pt>
                <c:pt idx="8">
                  <c:v>2540.0559566179609</c:v>
                </c:pt>
                <c:pt idx="9">
                  <c:v>2412.9761081808829</c:v>
                </c:pt>
                <c:pt idx="10">
                  <c:v>2298.0184019811554</c:v>
                </c:pt>
                <c:pt idx="11">
                  <c:v>2193.0702387047522</c:v>
                </c:pt>
                <c:pt idx="12">
                  <c:v>2096.5272871432694</c:v>
                </c:pt>
                <c:pt idx="13">
                  <c:v>2007.1424752858643</c:v>
                </c:pt>
                <c:pt idx="14">
                  <c:v>1923.9272062919777</c:v>
                </c:pt>
                <c:pt idx="15">
                  <c:v>1846.0845207915436</c:v>
                </c:pt>
                <c:pt idx="16">
                  <c:v>1772.9625575600035</c:v>
                </c:pt>
                <c:pt idx="17">
                  <c:v>1704.0213368158461</c:v>
                </c:pt>
                <c:pt idx="18">
                  <c:v>1638.8085363512519</c:v>
                </c:pt>
                <c:pt idx="19">
                  <c:v>1576.941488378769</c:v>
                </c:pt>
                <c:pt idx="20">
                  <c:v>1518.0935733969577</c:v>
                </c:pt>
                <c:pt idx="21">
                  <c:v>1461.9837821790411</c:v>
                </c:pt>
                <c:pt idx="22">
                  <c:v>1408.3685999165682</c:v>
                </c:pt>
                <c:pt idx="23">
                  <c:v>1357.0356189026384</c:v>
                </c:pt>
                <c:pt idx="24">
                  <c:v>1307.7984559659944</c:v>
                </c:pt>
                <c:pt idx="25">
                  <c:v>1260.4926673411555</c:v>
                </c:pt>
                <c:pt idx="26">
                  <c:v>1214.9724349269409</c:v>
                </c:pt>
                <c:pt idx="27">
                  <c:v>1171.1078554837495</c:v>
                </c:pt>
                <c:pt idx="28">
                  <c:v>1128.7827057326244</c:v>
                </c:pt>
                <c:pt idx="29">
                  <c:v>1087.8925864898624</c:v>
                </c:pt>
                <c:pt idx="30">
                  <c:v>1048.3433712206715</c:v>
                </c:pt>
                <c:pt idx="31">
                  <c:v>1010.0499009894297</c:v>
                </c:pt>
                <c:pt idx="32">
                  <c:v>972.93488029013497</c:v>
                </c:pt>
                <c:pt idx="33">
                  <c:v>936.92793775788959</c:v>
                </c:pt>
                <c:pt idx="34">
                  <c:v>901.96482307097403</c:v>
                </c:pt>
                <c:pt idx="35">
                  <c:v>867.98671701373223</c:v>
                </c:pt>
                <c:pt idx="36">
                  <c:v>834.93963608955801</c:v>
                </c:pt>
                <c:pt idx="37">
                  <c:v>802.77391654913799</c:v>
                </c:pt>
                <c:pt idx="38">
                  <c:v>771.44376545225032</c:v>
                </c:pt>
                <c:pt idx="39">
                  <c:v>740.90686857665514</c:v>
                </c:pt>
                <c:pt idx="40">
                  <c:v>711.12404674906611</c:v>
                </c:pt>
                <c:pt idx="41">
                  <c:v>682.05895359484384</c:v>
                </c:pt>
                <c:pt idx="42">
                  <c:v>653.6778088570195</c:v>
                </c:pt>
                <c:pt idx="43">
                  <c:v>625.94916237692678</c:v>
                </c:pt>
                <c:pt idx="44">
                  <c:v>598.84368460095766</c:v>
                </c:pt>
                <c:pt idx="45">
                  <c:v>572.33398011445388</c:v>
                </c:pt>
                <c:pt idx="46">
                  <c:v>546.39442123062554</c:v>
                </c:pt>
                <c:pt idx="47">
                  <c:v>521.00099910052359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time_cond!$R$55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time_cond!$S$55:$BN$55</c:f>
              <c:numCache>
                <c:formatCode>General</c:formatCode>
                <c:ptCount val="48"/>
                <c:pt idx="0">
                  <c:v>3253.8230000000003</c:v>
                </c:pt>
                <c:pt idx="1">
                  <c:v>2753.2716155888993</c:v>
                </c:pt>
                <c:pt idx="2">
                  <c:v>2460.4678260243454</c:v>
                </c:pt>
                <c:pt idx="3">
                  <c:v>2252.7202311777987</c:v>
                </c:pt>
                <c:pt idx="4">
                  <c:v>2091.5786776011018</c:v>
                </c:pt>
                <c:pt idx="5">
                  <c:v>1959.9164416132451</c:v>
                </c:pt>
                <c:pt idx="6">
                  <c:v>1848.5976072307492</c:v>
                </c:pt>
                <c:pt idx="7">
                  <c:v>1752.1688467666986</c:v>
                </c:pt>
                <c:pt idx="8">
                  <c:v>1667.1126520486905</c:v>
                </c:pt>
                <c:pt idx="9">
                  <c:v>1591.0272931900008</c:v>
                </c:pt>
                <c:pt idx="10">
                  <c:v>1522.1997140155665</c:v>
                </c:pt>
                <c:pt idx="11">
                  <c:v>1459.3650572021443</c:v>
                </c:pt>
                <c:pt idx="12">
                  <c:v>1401.5627761546536</c:v>
                </c:pt>
                <c:pt idx="13">
                  <c:v>1348.0462228196486</c:v>
                </c:pt>
                <c:pt idx="14">
                  <c:v>1298.2235036254467</c:v>
                </c:pt>
                <c:pt idx="15">
                  <c:v>1251.617462355598</c:v>
                </c:pt>
                <c:pt idx="16">
                  <c:v>1207.8378160832119</c:v>
                </c:pt>
                <c:pt idx="17">
                  <c:v>1166.5612676375902</c:v>
                </c:pt>
                <c:pt idx="18">
                  <c:v>1127.5170022678094</c:v>
                </c:pt>
                <c:pt idx="19">
                  <c:v>1090.4759087789005</c:v>
                </c:pt>
                <c:pt idx="20">
                  <c:v>1055.2424332550943</c:v>
                </c:pt>
                <c:pt idx="21">
                  <c:v>1021.6483296044655</c:v>
                </c:pt>
                <c:pt idx="22">
                  <c:v>989.54780042627635</c:v>
                </c:pt>
                <c:pt idx="23">
                  <c:v>958.81367279104347</c:v>
                </c:pt>
                <c:pt idx="24">
                  <c:v>929.33435520220291</c:v>
                </c:pt>
                <c:pt idx="25">
                  <c:v>901.01139174355285</c:v>
                </c:pt>
                <c:pt idx="26">
                  <c:v>873.7574780730356</c:v>
                </c:pt>
                <c:pt idx="27">
                  <c:v>847.49483840854828</c:v>
                </c:pt>
                <c:pt idx="28">
                  <c:v>822.15388744607776</c:v>
                </c:pt>
                <c:pt idx="29">
                  <c:v>797.67211921434614</c:v>
                </c:pt>
                <c:pt idx="30">
                  <c:v>773.99317819148291</c:v>
                </c:pt>
                <c:pt idx="31">
                  <c:v>751.06607794449724</c:v>
                </c:pt>
                <c:pt idx="32">
                  <c:v>728.84454003991141</c:v>
                </c:pt>
                <c:pt idx="33">
                  <c:v>707.28643167211158</c:v>
                </c:pt>
                <c:pt idx="34">
                  <c:v>686.35328483185026</c:v>
                </c:pt>
                <c:pt idx="35">
                  <c:v>666.00988322648936</c:v>
                </c:pt>
                <c:pt idx="36">
                  <c:v>646.2239058093619</c:v>
                </c:pt>
                <c:pt idx="37">
                  <c:v>626.9656178567086</c:v>
                </c:pt>
                <c:pt idx="38">
                  <c:v>608.2076021789992</c:v>
                </c:pt>
                <c:pt idx="39">
                  <c:v>589.92452436779968</c:v>
                </c:pt>
                <c:pt idx="40">
                  <c:v>572.09292703395113</c:v>
                </c:pt>
                <c:pt idx="41">
                  <c:v>554.69104884399349</c:v>
                </c:pt>
                <c:pt idx="42">
                  <c:v>537.69866485270381</c:v>
                </c:pt>
                <c:pt idx="43">
                  <c:v>521.0969451933654</c:v>
                </c:pt>
                <c:pt idx="44">
                  <c:v>504.86832964979226</c:v>
                </c:pt>
                <c:pt idx="45">
                  <c:v>488.99641601517533</c:v>
                </c:pt>
                <c:pt idx="46">
                  <c:v>473.46586045829349</c:v>
                </c:pt>
                <c:pt idx="47">
                  <c:v>458.26228837994313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time_cond!$R$56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time_cond!$S$56:$BN$56</c:f>
              <c:numCache>
                <c:formatCode>General</c:formatCode>
                <c:ptCount val="48"/>
                <c:pt idx="0">
                  <c:v>2285.623</c:v>
                </c:pt>
                <c:pt idx="1">
                  <c:v>1952.8132332844061</c:v>
                </c:pt>
                <c:pt idx="2">
                  <c:v>1758.1319998820279</c:v>
                </c:pt>
                <c:pt idx="3">
                  <c:v>1620.0034665688124</c:v>
                </c:pt>
                <c:pt idx="4">
                  <c:v>1512.8626524101537</c:v>
                </c:pt>
                <c:pt idx="5">
                  <c:v>1425.3222331664342</c:v>
                </c:pt>
                <c:pt idx="6">
                  <c:v>1351.3078633021346</c:v>
                </c:pt>
                <c:pt idx="7">
                  <c:v>1287.1936998532187</c:v>
                </c:pt>
                <c:pt idx="8">
                  <c:v>1230.6409997640558</c:v>
                </c:pt>
                <c:pt idx="9">
                  <c:v>1180.05288569456</c:v>
                </c:pt>
                <c:pt idx="10">
                  <c:v>1134.290370032772</c:v>
                </c:pt>
                <c:pt idx="11">
                  <c:v>1092.5124664508401</c:v>
                </c:pt>
                <c:pt idx="12">
                  <c:v>1054.0805206603454</c:v>
                </c:pt>
                <c:pt idx="13">
                  <c:v>1018.4980965865412</c:v>
                </c:pt>
                <c:pt idx="14">
                  <c:v>985.37165229218169</c:v>
                </c:pt>
                <c:pt idx="15">
                  <c:v>954.38393313762481</c:v>
                </c:pt>
                <c:pt idx="16">
                  <c:v>925.27544534481638</c:v>
                </c:pt>
                <c:pt idx="17">
                  <c:v>897.83123304846174</c:v>
                </c:pt>
                <c:pt idx="18">
                  <c:v>871.87123522608772</c:v>
                </c:pt>
                <c:pt idx="19">
                  <c:v>847.24311897896621</c:v>
                </c:pt>
                <c:pt idx="20">
                  <c:v>823.81686318416257</c:v>
                </c:pt>
                <c:pt idx="21">
                  <c:v>801.48060331717818</c:v>
                </c:pt>
                <c:pt idx="22">
                  <c:v>780.13740068113043</c:v>
                </c:pt>
                <c:pt idx="23">
                  <c:v>759.70269973524648</c:v>
                </c:pt>
                <c:pt idx="24">
                  <c:v>740.10230482030761</c:v>
                </c:pt>
                <c:pt idx="25">
                  <c:v>721.2707539447515</c:v>
                </c:pt>
                <c:pt idx="26">
                  <c:v>703.14999964608342</c:v>
                </c:pt>
                <c:pt idx="27">
                  <c:v>685.6883298709472</c:v>
                </c:pt>
                <c:pt idx="28">
                  <c:v>668.83947830280442</c:v>
                </c:pt>
                <c:pt idx="29">
                  <c:v>652.56188557658754</c:v>
                </c:pt>
                <c:pt idx="30">
                  <c:v>636.81808167688837</c:v>
                </c:pt>
                <c:pt idx="31">
                  <c:v>621.574166422031</c:v>
                </c:pt>
                <c:pt idx="32">
                  <c:v>606.79936991479985</c:v>
                </c:pt>
                <c:pt idx="33">
                  <c:v>592.46567862922234</c:v>
                </c:pt>
                <c:pt idx="34">
                  <c:v>578.5475157122886</c:v>
                </c:pt>
                <c:pt idx="35">
                  <c:v>565.02146633286816</c:v>
                </c:pt>
                <c:pt idx="36">
                  <c:v>551.86604066926429</c:v>
                </c:pt>
                <c:pt idx="37">
                  <c:v>539.06146851049414</c:v>
                </c:pt>
                <c:pt idx="38">
                  <c:v>526.58952054237341</c:v>
                </c:pt>
                <c:pt idx="39">
                  <c:v>514.4333522633724</c:v>
                </c:pt>
                <c:pt idx="40">
                  <c:v>502.57736717639341</c:v>
                </c:pt>
                <c:pt idx="41">
                  <c:v>491.00709646856876</c:v>
                </c:pt>
                <c:pt idx="42">
                  <c:v>479.70909285054574</c:v>
                </c:pt>
                <c:pt idx="43">
                  <c:v>468.67083660158448</c:v>
                </c:pt>
                <c:pt idx="44">
                  <c:v>457.88065217420933</c:v>
                </c:pt>
                <c:pt idx="45">
                  <c:v>447.32763396553651</c:v>
                </c:pt>
                <c:pt idx="46">
                  <c:v>437.00158007212769</c:v>
                </c:pt>
                <c:pt idx="47">
                  <c:v>426.89293301965245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time_cond!$R$57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time_cond!$S$57:$BN$57</c:f>
              <c:numCache>
                <c:formatCode>General</c:formatCode>
                <c:ptCount val="48"/>
                <c:pt idx="0">
                  <c:v>1801.5230000000001</c:v>
                </c:pt>
                <c:pt idx="1">
                  <c:v>1552.5840421321595</c:v>
                </c:pt>
                <c:pt idx="2">
                  <c:v>1406.964086810869</c:v>
                </c:pt>
                <c:pt idx="3">
                  <c:v>1303.6450842643194</c:v>
                </c:pt>
                <c:pt idx="4">
                  <c:v>1223.5046398146799</c:v>
                </c:pt>
                <c:pt idx="5">
                  <c:v>1158.0251289430289</c:v>
                </c:pt>
                <c:pt idx="6">
                  <c:v>1102.6629913378276</c:v>
                </c:pt>
                <c:pt idx="7">
                  <c:v>1054.7061263964786</c:v>
                </c:pt>
                <c:pt idx="8">
                  <c:v>1012.4051736217382</c:v>
                </c:pt>
                <c:pt idx="9">
                  <c:v>974.56568194683939</c:v>
                </c:pt>
                <c:pt idx="10">
                  <c:v>940.33569804137483</c:v>
                </c:pt>
                <c:pt idx="11">
                  <c:v>909.08617107518819</c:v>
                </c:pt>
                <c:pt idx="12">
                  <c:v>880.33939291319143</c:v>
                </c:pt>
                <c:pt idx="13">
                  <c:v>853.72403346998726</c:v>
                </c:pt>
                <c:pt idx="14">
                  <c:v>828.94572662554901</c:v>
                </c:pt>
                <c:pt idx="15">
                  <c:v>805.76716852863842</c:v>
                </c:pt>
                <c:pt idx="16">
                  <c:v>783.99425997561843</c:v>
                </c:pt>
                <c:pt idx="17">
                  <c:v>763.46621575389781</c:v>
                </c:pt>
                <c:pt idx="18">
                  <c:v>744.04835170522711</c:v>
                </c:pt>
                <c:pt idx="19">
                  <c:v>725.6267240789989</c:v>
                </c:pt>
                <c:pt idx="20">
                  <c:v>708.10407814869654</c:v>
                </c:pt>
                <c:pt idx="21">
                  <c:v>691.39674017353423</c:v>
                </c:pt>
                <c:pt idx="22">
                  <c:v>675.43220080855735</c:v>
                </c:pt>
                <c:pt idx="23">
                  <c:v>660.1472132073477</c:v>
                </c:pt>
                <c:pt idx="24">
                  <c:v>645.48627962935996</c:v>
                </c:pt>
                <c:pt idx="25">
                  <c:v>631.40043504535072</c:v>
                </c:pt>
                <c:pt idx="26">
                  <c:v>617.84626043260721</c:v>
                </c:pt>
                <c:pt idx="27">
                  <c:v>604.78507560214689</c:v>
                </c:pt>
                <c:pt idx="28">
                  <c:v>592.1822737311677</c:v>
                </c:pt>
                <c:pt idx="29">
                  <c:v>580.00676875770841</c:v>
                </c:pt>
                <c:pt idx="30">
                  <c:v>568.2305334195911</c:v>
                </c:pt>
                <c:pt idx="31">
                  <c:v>556.82821066079782</c:v>
                </c:pt>
                <c:pt idx="32">
                  <c:v>545.77678485224385</c:v>
                </c:pt>
                <c:pt idx="33">
                  <c:v>535.05530210777795</c:v>
                </c:pt>
                <c:pt idx="34">
                  <c:v>524.6446311525076</c:v>
                </c:pt>
                <c:pt idx="35">
                  <c:v>514.52725788605733</c:v>
                </c:pt>
                <c:pt idx="36">
                  <c:v>504.68710809921538</c:v>
                </c:pt>
                <c:pt idx="37">
                  <c:v>495.10939383738668</c:v>
                </c:pt>
                <c:pt idx="38">
                  <c:v>485.78047972406051</c:v>
                </c:pt>
                <c:pt idx="39">
                  <c:v>476.68776621115865</c:v>
                </c:pt>
                <c:pt idx="40">
                  <c:v>467.81958724761478</c:v>
                </c:pt>
                <c:pt idx="41">
                  <c:v>459.16512028085629</c:v>
                </c:pt>
                <c:pt idx="42">
                  <c:v>450.71430684946694</c:v>
                </c:pt>
                <c:pt idx="43">
                  <c:v>442.45778230569402</c:v>
                </c:pt>
                <c:pt idx="44">
                  <c:v>434.38681343641809</c:v>
                </c:pt>
                <c:pt idx="45">
                  <c:v>426.49324294071698</c:v>
                </c:pt>
                <c:pt idx="46">
                  <c:v>418.76943987904457</c:v>
                </c:pt>
                <c:pt idx="47">
                  <c:v>411.20825533950733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time_cond!$R$58</c:f>
              <c:strCache>
                <c:ptCount val="1"/>
                <c:pt idx="0">
                  <c:v>800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square"/>
            <c:size val="7"/>
            <c:spPr>
              <a:ln>
                <a:solidFill>
                  <a:schemeClr val="accent1"/>
                </a:solidFill>
              </a:ln>
            </c:spPr>
          </c:marker>
          <c:dPt>
            <c:idx val="5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1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23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47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time_cond!$S$58:$BN$58</c:f>
              <c:numCache>
                <c:formatCode>General</c:formatCode>
                <c:ptCount val="48"/>
                <c:pt idx="5">
                  <c:v>4830.666666666667</c:v>
                </c:pt>
                <c:pt idx="11">
                  <c:v>3980.0625</c:v>
                </c:pt>
                <c:pt idx="23">
                  <c:v>1701.45</c:v>
                </c:pt>
                <c:pt idx="47">
                  <c:v>836.59090909090912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time_cond!$R$59</c:f>
              <c:strCache>
                <c:ptCount val="1"/>
                <c:pt idx="0">
                  <c:v>400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time_cond!$S$59:$BN$59</c:f>
              <c:numCache>
                <c:formatCode>General</c:formatCode>
                <c:ptCount val="48"/>
                <c:pt idx="5">
                  <c:v>3352.8571428571427</c:v>
                </c:pt>
                <c:pt idx="11">
                  <c:v>2580.2222222222222</c:v>
                </c:pt>
                <c:pt idx="23">
                  <c:v>1168.090909090909</c:v>
                </c:pt>
                <c:pt idx="47">
                  <c:v>707.13636363636363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time_cond!$R$60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square"/>
            <c:size val="7"/>
            <c:spPr>
              <a:solidFill>
                <a:schemeClr val="accent3"/>
              </a:solidFill>
            </c:spPr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time_cond!$S$60:$BN$60</c:f>
              <c:numCache>
                <c:formatCode>General</c:formatCode>
                <c:ptCount val="48"/>
                <c:pt idx="5">
                  <c:v>2085.4545454545455</c:v>
                </c:pt>
                <c:pt idx="11">
                  <c:v>1026.909090909091</c:v>
                </c:pt>
                <c:pt idx="23">
                  <c:v>671.86363636363637</c:v>
                </c:pt>
                <c:pt idx="47">
                  <c:v>613.18181818181813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time_cond!$R$61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square"/>
            <c:size val="7"/>
          </c:marker>
          <c:dPt>
            <c:idx val="5"/>
            <c:marker>
              <c:spPr>
                <a:solidFill>
                  <a:schemeClr val="accent4"/>
                </a:solidFill>
              </c:spPr>
            </c:marker>
            <c:bubble3D val="0"/>
          </c:dPt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time_cond!$S$61:$BN$61</c:f>
              <c:numCache>
                <c:formatCode>General</c:formatCode>
                <c:ptCount val="48"/>
                <c:pt idx="5">
                  <c:v>1882.5454545454545</c:v>
                </c:pt>
                <c:pt idx="11">
                  <c:v>741</c:v>
                </c:pt>
                <c:pt idx="23">
                  <c:v>579.86363636363637</c:v>
                </c:pt>
                <c:pt idx="47">
                  <c:v>618.22727272727275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time_cond!$R$62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time_cond!$S$52:$BN$52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time_cond!$S$62:$BN$62</c:f>
              <c:numCache>
                <c:formatCode>General</c:formatCode>
                <c:ptCount val="48"/>
                <c:pt idx="5">
                  <c:v>1419.5454545454545</c:v>
                </c:pt>
                <c:pt idx="11">
                  <c:v>804.27272727272725</c:v>
                </c:pt>
                <c:pt idx="23">
                  <c:v>633</c:v>
                </c:pt>
                <c:pt idx="47">
                  <c:v>555.13636363636363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3600"/>
        <c:axId val="52591936"/>
      </c:scatterChart>
      <c:valAx>
        <c:axId val="52633600"/>
        <c:scaling>
          <c:orientation val="minMax"/>
          <c:max val="50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52591936"/>
        <c:crosses val="autoZero"/>
        <c:crossBetween val="midCat"/>
      </c:valAx>
      <c:valAx>
        <c:axId val="52591936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time_cond!$S$71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time_cond!$S$72:$S$147</c:f>
              <c:numCache>
                <c:formatCode>General</c:formatCode>
                <c:ptCount val="76"/>
                <c:pt idx="0">
                  <c:v>9063.023000000001</c:v>
                </c:pt>
                <c:pt idx="1">
                  <c:v>8966.2030000000013</c:v>
                </c:pt>
                <c:pt idx="2">
                  <c:v>8869.3829999999998</c:v>
                </c:pt>
                <c:pt idx="3">
                  <c:v>8772.5630000000001</c:v>
                </c:pt>
                <c:pt idx="4">
                  <c:v>8675.7430000000004</c:v>
                </c:pt>
                <c:pt idx="5">
                  <c:v>8578.9230000000007</c:v>
                </c:pt>
                <c:pt idx="6">
                  <c:v>8482.103000000001</c:v>
                </c:pt>
                <c:pt idx="7">
                  <c:v>8385.2830000000013</c:v>
                </c:pt>
                <c:pt idx="8">
                  <c:v>8288.4629999999997</c:v>
                </c:pt>
                <c:pt idx="9">
                  <c:v>8191.643</c:v>
                </c:pt>
                <c:pt idx="10">
                  <c:v>8094.8230000000003</c:v>
                </c:pt>
                <c:pt idx="11">
                  <c:v>7998.0029999999997</c:v>
                </c:pt>
                <c:pt idx="12">
                  <c:v>7901.183</c:v>
                </c:pt>
                <c:pt idx="13">
                  <c:v>7804.3630000000003</c:v>
                </c:pt>
                <c:pt idx="14">
                  <c:v>7707.5429999999997</c:v>
                </c:pt>
                <c:pt idx="15">
                  <c:v>7610.723</c:v>
                </c:pt>
                <c:pt idx="16">
                  <c:v>7513.9030000000002</c:v>
                </c:pt>
                <c:pt idx="17">
                  <c:v>7417.0829999999996</c:v>
                </c:pt>
                <c:pt idx="18">
                  <c:v>7320.2629999999999</c:v>
                </c:pt>
                <c:pt idx="19">
                  <c:v>7223.4430000000002</c:v>
                </c:pt>
                <c:pt idx="20">
                  <c:v>7126.6229999999996</c:v>
                </c:pt>
                <c:pt idx="21">
                  <c:v>7029.8029999999999</c:v>
                </c:pt>
                <c:pt idx="22">
                  <c:v>6932.9830000000002</c:v>
                </c:pt>
                <c:pt idx="23">
                  <c:v>6836.1629999999996</c:v>
                </c:pt>
                <c:pt idx="24">
                  <c:v>6739.3429999999998</c:v>
                </c:pt>
                <c:pt idx="25">
                  <c:v>6642.5230000000001</c:v>
                </c:pt>
                <c:pt idx="26">
                  <c:v>6545.7030000000004</c:v>
                </c:pt>
                <c:pt idx="27">
                  <c:v>6448.8829999999998</c:v>
                </c:pt>
                <c:pt idx="28">
                  <c:v>6352.0630000000001</c:v>
                </c:pt>
                <c:pt idx="29">
                  <c:v>6255.2430000000004</c:v>
                </c:pt>
                <c:pt idx="30">
                  <c:v>6158.4229999999998</c:v>
                </c:pt>
                <c:pt idx="31">
                  <c:v>6061.6030000000001</c:v>
                </c:pt>
                <c:pt idx="32">
                  <c:v>5964.7830000000004</c:v>
                </c:pt>
                <c:pt idx="33">
                  <c:v>5867.9629999999997</c:v>
                </c:pt>
                <c:pt idx="34">
                  <c:v>5771.143</c:v>
                </c:pt>
                <c:pt idx="35">
                  <c:v>5674.3230000000003</c:v>
                </c:pt>
                <c:pt idx="36">
                  <c:v>5577.5029999999997</c:v>
                </c:pt>
                <c:pt idx="37">
                  <c:v>5480.683</c:v>
                </c:pt>
                <c:pt idx="38">
                  <c:v>5383.8630000000003</c:v>
                </c:pt>
                <c:pt idx="39">
                  <c:v>5287.0430000000006</c:v>
                </c:pt>
                <c:pt idx="40">
                  <c:v>5190.223</c:v>
                </c:pt>
                <c:pt idx="41">
                  <c:v>5093.4030000000002</c:v>
                </c:pt>
                <c:pt idx="42">
                  <c:v>4996.5830000000005</c:v>
                </c:pt>
                <c:pt idx="43">
                  <c:v>4899.7629999999999</c:v>
                </c:pt>
                <c:pt idx="44">
                  <c:v>4802.9430000000002</c:v>
                </c:pt>
                <c:pt idx="45">
                  <c:v>4706.1230000000005</c:v>
                </c:pt>
                <c:pt idx="46">
                  <c:v>4609.3029999999999</c:v>
                </c:pt>
                <c:pt idx="47">
                  <c:v>4512.4830000000002</c:v>
                </c:pt>
                <c:pt idx="48">
                  <c:v>4415.6630000000005</c:v>
                </c:pt>
                <c:pt idx="49">
                  <c:v>4318.8429999999998</c:v>
                </c:pt>
                <c:pt idx="50">
                  <c:v>4222.0230000000001</c:v>
                </c:pt>
                <c:pt idx="51">
                  <c:v>4125.2030000000004</c:v>
                </c:pt>
                <c:pt idx="52">
                  <c:v>4028.3829999999998</c:v>
                </c:pt>
                <c:pt idx="53">
                  <c:v>3931.5630000000001</c:v>
                </c:pt>
                <c:pt idx="54">
                  <c:v>3834.7430000000004</c:v>
                </c:pt>
                <c:pt idx="55">
                  <c:v>3737.9229999999998</c:v>
                </c:pt>
                <c:pt idx="56">
                  <c:v>3641.1030000000001</c:v>
                </c:pt>
                <c:pt idx="57">
                  <c:v>3544.2830000000004</c:v>
                </c:pt>
                <c:pt idx="58">
                  <c:v>3447.4629999999997</c:v>
                </c:pt>
                <c:pt idx="59">
                  <c:v>3350.643</c:v>
                </c:pt>
                <c:pt idx="60">
                  <c:v>3253.8230000000003</c:v>
                </c:pt>
                <c:pt idx="61">
                  <c:v>3157.0030000000002</c:v>
                </c:pt>
                <c:pt idx="62">
                  <c:v>3060.183</c:v>
                </c:pt>
                <c:pt idx="63">
                  <c:v>2963.3630000000003</c:v>
                </c:pt>
                <c:pt idx="64">
                  <c:v>2866.5430000000001</c:v>
                </c:pt>
                <c:pt idx="65">
                  <c:v>2769.723</c:v>
                </c:pt>
                <c:pt idx="66">
                  <c:v>2672.9030000000002</c:v>
                </c:pt>
                <c:pt idx="67">
                  <c:v>2576.0830000000001</c:v>
                </c:pt>
                <c:pt idx="68">
                  <c:v>2479.2629999999999</c:v>
                </c:pt>
                <c:pt idx="69">
                  <c:v>2382.4430000000002</c:v>
                </c:pt>
                <c:pt idx="70">
                  <c:v>2285.623</c:v>
                </c:pt>
                <c:pt idx="71">
                  <c:v>2188.8029999999999</c:v>
                </c:pt>
                <c:pt idx="72">
                  <c:v>2091.9830000000002</c:v>
                </c:pt>
                <c:pt idx="73">
                  <c:v>1995.163</c:v>
                </c:pt>
                <c:pt idx="74">
                  <c:v>1898.3430000000001</c:v>
                </c:pt>
                <c:pt idx="75">
                  <c:v>1801.5230000000001</c:v>
                </c:pt>
              </c:numCache>
            </c:numRef>
          </c:val>
        </c:ser>
        <c:ser>
          <c:idx val="1"/>
          <c:order val="1"/>
          <c:tx>
            <c:strRef>
              <c:f>time_cond!$T$71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time_cond!$T$72:$T$147</c:f>
              <c:numCache>
                <c:formatCode>General</c:formatCode>
                <c:ptCount val="76"/>
                <c:pt idx="0">
                  <c:v>7556.0219094158592</c:v>
                </c:pt>
                <c:pt idx="1">
                  <c:v>7475.9760711854105</c:v>
                </c:pt>
                <c:pt idx="2">
                  <c:v>7395.930232954961</c:v>
                </c:pt>
                <c:pt idx="3">
                  <c:v>7315.8843947245123</c:v>
                </c:pt>
                <c:pt idx="4">
                  <c:v>7235.8385564940636</c:v>
                </c:pt>
                <c:pt idx="5">
                  <c:v>7155.7927182636122</c:v>
                </c:pt>
                <c:pt idx="6">
                  <c:v>7075.7468800331635</c:v>
                </c:pt>
                <c:pt idx="7">
                  <c:v>6995.7010418027139</c:v>
                </c:pt>
                <c:pt idx="8">
                  <c:v>6915.6552035722643</c:v>
                </c:pt>
                <c:pt idx="9">
                  <c:v>6835.6093653418156</c:v>
                </c:pt>
                <c:pt idx="10">
                  <c:v>6755.5635271113661</c:v>
                </c:pt>
                <c:pt idx="11">
                  <c:v>6675.5176888809165</c:v>
                </c:pt>
                <c:pt idx="12">
                  <c:v>6595.4718506504669</c:v>
                </c:pt>
                <c:pt idx="13">
                  <c:v>6515.4260124200182</c:v>
                </c:pt>
                <c:pt idx="14">
                  <c:v>6435.3801741895686</c:v>
                </c:pt>
                <c:pt idx="15">
                  <c:v>6355.334335959119</c:v>
                </c:pt>
                <c:pt idx="16">
                  <c:v>6275.2884977286703</c:v>
                </c:pt>
                <c:pt idx="17">
                  <c:v>6195.2426594982207</c:v>
                </c:pt>
                <c:pt idx="18">
                  <c:v>6115.1968212677712</c:v>
                </c:pt>
                <c:pt idx="19">
                  <c:v>6035.1509830373225</c:v>
                </c:pt>
                <c:pt idx="20">
                  <c:v>5955.105144806872</c:v>
                </c:pt>
                <c:pt idx="21">
                  <c:v>5875.0593065764233</c:v>
                </c:pt>
                <c:pt idx="22">
                  <c:v>5795.0134683459746</c:v>
                </c:pt>
                <c:pt idx="23">
                  <c:v>5714.9676301155241</c:v>
                </c:pt>
                <c:pt idx="24">
                  <c:v>5634.9217918850754</c:v>
                </c:pt>
                <c:pt idx="25">
                  <c:v>5554.8759536546258</c:v>
                </c:pt>
                <c:pt idx="26">
                  <c:v>5474.8301154241772</c:v>
                </c:pt>
                <c:pt idx="27">
                  <c:v>5394.7842771937276</c:v>
                </c:pt>
                <c:pt idx="28">
                  <c:v>5314.738438963278</c:v>
                </c:pt>
                <c:pt idx="29">
                  <c:v>5234.6926007328293</c:v>
                </c:pt>
                <c:pt idx="30">
                  <c:v>5154.6467625023788</c:v>
                </c:pt>
                <c:pt idx="31">
                  <c:v>5074.6009242719301</c:v>
                </c:pt>
                <c:pt idx="32">
                  <c:v>4994.5550860414814</c:v>
                </c:pt>
                <c:pt idx="33">
                  <c:v>4914.5092478110309</c:v>
                </c:pt>
                <c:pt idx="34">
                  <c:v>4834.4634095805823</c:v>
                </c:pt>
                <c:pt idx="35">
                  <c:v>4754.4175713501336</c:v>
                </c:pt>
                <c:pt idx="36">
                  <c:v>4674.3717331196831</c:v>
                </c:pt>
                <c:pt idx="37">
                  <c:v>4594.3258948892344</c:v>
                </c:pt>
                <c:pt idx="38">
                  <c:v>4514.2800566587848</c:v>
                </c:pt>
                <c:pt idx="39">
                  <c:v>4434.2342184283361</c:v>
                </c:pt>
                <c:pt idx="40">
                  <c:v>4354.1883801978856</c:v>
                </c:pt>
                <c:pt idx="41">
                  <c:v>4274.142541967436</c:v>
                </c:pt>
                <c:pt idx="42">
                  <c:v>4194.0967037369874</c:v>
                </c:pt>
                <c:pt idx="43">
                  <c:v>4114.0508655065378</c:v>
                </c:pt>
                <c:pt idx="44">
                  <c:v>4034.0050272760891</c:v>
                </c:pt>
                <c:pt idx="45">
                  <c:v>3953.95918904564</c:v>
                </c:pt>
                <c:pt idx="46">
                  <c:v>3873.9133508151899</c:v>
                </c:pt>
                <c:pt idx="47">
                  <c:v>3793.8675125847403</c:v>
                </c:pt>
                <c:pt idx="48">
                  <c:v>3713.8216743542912</c:v>
                </c:pt>
                <c:pt idx="49">
                  <c:v>3633.7758361238421</c:v>
                </c:pt>
                <c:pt idx="50">
                  <c:v>3553.7299978933925</c:v>
                </c:pt>
                <c:pt idx="51">
                  <c:v>3473.6841596629438</c:v>
                </c:pt>
                <c:pt idx="52">
                  <c:v>3393.6383214324942</c:v>
                </c:pt>
                <c:pt idx="53">
                  <c:v>3313.5924832020451</c:v>
                </c:pt>
                <c:pt idx="54">
                  <c:v>3233.5466449715955</c:v>
                </c:pt>
                <c:pt idx="55">
                  <c:v>3153.5008067411459</c:v>
                </c:pt>
                <c:pt idx="56">
                  <c:v>3073.4549685106972</c:v>
                </c:pt>
                <c:pt idx="57">
                  <c:v>2993.4091302802476</c:v>
                </c:pt>
                <c:pt idx="58">
                  <c:v>2913.363292049798</c:v>
                </c:pt>
                <c:pt idx="59">
                  <c:v>2833.3174538193489</c:v>
                </c:pt>
                <c:pt idx="60">
                  <c:v>2753.2716155888993</c:v>
                </c:pt>
                <c:pt idx="61">
                  <c:v>2673.2257773584502</c:v>
                </c:pt>
                <c:pt idx="62">
                  <c:v>2593.179939128001</c:v>
                </c:pt>
                <c:pt idx="63">
                  <c:v>2513.1341008975514</c:v>
                </c:pt>
                <c:pt idx="64">
                  <c:v>2433.0882626671018</c:v>
                </c:pt>
                <c:pt idx="65">
                  <c:v>2353.0424244366532</c:v>
                </c:pt>
                <c:pt idx="66">
                  <c:v>2272.9965862062036</c:v>
                </c:pt>
                <c:pt idx="67">
                  <c:v>2192.950747975754</c:v>
                </c:pt>
                <c:pt idx="68">
                  <c:v>2112.9049097453048</c:v>
                </c:pt>
                <c:pt idx="69">
                  <c:v>2032.8590715148555</c:v>
                </c:pt>
                <c:pt idx="70">
                  <c:v>1952.8132332844061</c:v>
                </c:pt>
                <c:pt idx="71">
                  <c:v>1872.767395053957</c:v>
                </c:pt>
                <c:pt idx="72">
                  <c:v>1792.7215568235074</c:v>
                </c:pt>
                <c:pt idx="73">
                  <c:v>1712.6757185930583</c:v>
                </c:pt>
                <c:pt idx="74">
                  <c:v>1632.6298803626089</c:v>
                </c:pt>
                <c:pt idx="75">
                  <c:v>1552.5840421321595</c:v>
                </c:pt>
              </c:numCache>
            </c:numRef>
          </c:val>
        </c:ser>
        <c:ser>
          <c:idx val="2"/>
          <c:order val="2"/>
          <c:tx>
            <c:strRef>
              <c:f>time_cond!$U$71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time_cond!$U$72:$U$147</c:f>
              <c:numCache>
                <c:formatCode>General</c:formatCode>
                <c:ptCount val="76"/>
                <c:pt idx="0">
                  <c:v>6674.4827828782509</c:v>
                </c:pt>
                <c:pt idx="1">
                  <c:v>6604.2492002640192</c:v>
                </c:pt>
                <c:pt idx="2">
                  <c:v>6534.0156176497858</c:v>
                </c:pt>
                <c:pt idx="3">
                  <c:v>6463.7820350355541</c:v>
                </c:pt>
                <c:pt idx="4">
                  <c:v>6393.5484524213225</c:v>
                </c:pt>
                <c:pt idx="5">
                  <c:v>6323.3148698070918</c:v>
                </c:pt>
                <c:pt idx="6">
                  <c:v>6253.0812871928601</c:v>
                </c:pt>
                <c:pt idx="7">
                  <c:v>6182.8477045786285</c:v>
                </c:pt>
                <c:pt idx="8">
                  <c:v>6112.614121964396</c:v>
                </c:pt>
                <c:pt idx="9">
                  <c:v>6042.3805393501643</c:v>
                </c:pt>
                <c:pt idx="10">
                  <c:v>5972.1469567359327</c:v>
                </c:pt>
                <c:pt idx="11">
                  <c:v>5901.9133741217011</c:v>
                </c:pt>
                <c:pt idx="12">
                  <c:v>5831.6797915074694</c:v>
                </c:pt>
                <c:pt idx="13">
                  <c:v>5761.4462088932378</c:v>
                </c:pt>
                <c:pt idx="14">
                  <c:v>5691.2126262790043</c:v>
                </c:pt>
                <c:pt idx="15">
                  <c:v>5620.9790436647736</c:v>
                </c:pt>
                <c:pt idx="16">
                  <c:v>5550.745461050542</c:v>
                </c:pt>
                <c:pt idx="17">
                  <c:v>5480.5118784363103</c:v>
                </c:pt>
                <c:pt idx="18">
                  <c:v>5410.2782958220796</c:v>
                </c:pt>
                <c:pt idx="19">
                  <c:v>5340.044713207848</c:v>
                </c:pt>
                <c:pt idx="20">
                  <c:v>5269.8111305936145</c:v>
                </c:pt>
                <c:pt idx="21">
                  <c:v>5199.5775479793829</c:v>
                </c:pt>
                <c:pt idx="22">
                  <c:v>5129.3439653651512</c:v>
                </c:pt>
                <c:pt idx="23">
                  <c:v>5059.1103827509196</c:v>
                </c:pt>
                <c:pt idx="24">
                  <c:v>4988.876800136688</c:v>
                </c:pt>
                <c:pt idx="25">
                  <c:v>4918.6432175224572</c:v>
                </c:pt>
                <c:pt idx="26">
                  <c:v>4848.4096349082256</c:v>
                </c:pt>
                <c:pt idx="27">
                  <c:v>4778.1760522939921</c:v>
                </c:pt>
                <c:pt idx="28">
                  <c:v>4707.9424696797614</c:v>
                </c:pt>
                <c:pt idx="29">
                  <c:v>4637.7088870655298</c:v>
                </c:pt>
                <c:pt idx="30">
                  <c:v>4567.4753044512981</c:v>
                </c:pt>
                <c:pt idx="31">
                  <c:v>4497.2417218370665</c:v>
                </c:pt>
                <c:pt idx="32">
                  <c:v>4427.0081392228349</c:v>
                </c:pt>
                <c:pt idx="33">
                  <c:v>4356.7745566086014</c:v>
                </c:pt>
                <c:pt idx="34">
                  <c:v>4286.5409739943707</c:v>
                </c:pt>
                <c:pt idx="35">
                  <c:v>4216.3073913801391</c:v>
                </c:pt>
                <c:pt idx="36">
                  <c:v>4146.0738087659074</c:v>
                </c:pt>
                <c:pt idx="37">
                  <c:v>4075.8402261516758</c:v>
                </c:pt>
                <c:pt idx="38">
                  <c:v>4005.6066435374437</c:v>
                </c:pt>
                <c:pt idx="39">
                  <c:v>3935.3730609232125</c:v>
                </c:pt>
                <c:pt idx="40">
                  <c:v>3865.13947830898</c:v>
                </c:pt>
                <c:pt idx="41">
                  <c:v>3794.9058956947483</c:v>
                </c:pt>
                <c:pt idx="42">
                  <c:v>3724.6723130805167</c:v>
                </c:pt>
                <c:pt idx="43">
                  <c:v>3654.4387304662855</c:v>
                </c:pt>
                <c:pt idx="44">
                  <c:v>3584.2051478520534</c:v>
                </c:pt>
                <c:pt idx="45">
                  <c:v>3513.9715652378218</c:v>
                </c:pt>
                <c:pt idx="46">
                  <c:v>3443.7379826235892</c:v>
                </c:pt>
                <c:pt idx="47">
                  <c:v>3373.5044000093576</c:v>
                </c:pt>
                <c:pt idx="48">
                  <c:v>3303.2708173951264</c:v>
                </c:pt>
                <c:pt idx="49">
                  <c:v>3233.0372347808943</c:v>
                </c:pt>
                <c:pt idx="50">
                  <c:v>3162.8036521666627</c:v>
                </c:pt>
                <c:pt idx="51">
                  <c:v>3092.5700695524311</c:v>
                </c:pt>
                <c:pt idx="52">
                  <c:v>3022.3364869381994</c:v>
                </c:pt>
                <c:pt idx="53">
                  <c:v>2952.1029043239678</c:v>
                </c:pt>
                <c:pt idx="54">
                  <c:v>2881.8693217097361</c:v>
                </c:pt>
                <c:pt idx="55">
                  <c:v>2811.6357390955041</c:v>
                </c:pt>
                <c:pt idx="56">
                  <c:v>2741.4021564812724</c:v>
                </c:pt>
                <c:pt idx="57">
                  <c:v>2671.1685738670408</c:v>
                </c:pt>
                <c:pt idx="58">
                  <c:v>2600.9349912528087</c:v>
                </c:pt>
                <c:pt idx="59">
                  <c:v>2530.701408638577</c:v>
                </c:pt>
                <c:pt idx="60">
                  <c:v>2460.4678260243454</c:v>
                </c:pt>
                <c:pt idx="61">
                  <c:v>2390.2342434101138</c:v>
                </c:pt>
                <c:pt idx="62">
                  <c:v>2320.0006607958817</c:v>
                </c:pt>
                <c:pt idx="63">
                  <c:v>2249.76707818165</c:v>
                </c:pt>
                <c:pt idx="64">
                  <c:v>2179.5334955674189</c:v>
                </c:pt>
                <c:pt idx="65">
                  <c:v>2109.2999129531863</c:v>
                </c:pt>
                <c:pt idx="66">
                  <c:v>2039.0663303389547</c:v>
                </c:pt>
                <c:pt idx="67">
                  <c:v>1968.8327477247235</c:v>
                </c:pt>
                <c:pt idx="68">
                  <c:v>1898.5991651104914</c:v>
                </c:pt>
                <c:pt idx="69">
                  <c:v>1828.3655824962595</c:v>
                </c:pt>
                <c:pt idx="70">
                  <c:v>1758.1319998820279</c:v>
                </c:pt>
                <c:pt idx="71">
                  <c:v>1687.8984172677963</c:v>
                </c:pt>
                <c:pt idx="72">
                  <c:v>1617.6648346535644</c:v>
                </c:pt>
                <c:pt idx="73">
                  <c:v>1547.4312520393325</c:v>
                </c:pt>
                <c:pt idx="74">
                  <c:v>1477.1976694251009</c:v>
                </c:pt>
                <c:pt idx="75">
                  <c:v>1406.964086810869</c:v>
                </c:pt>
              </c:numCache>
            </c:numRef>
          </c:val>
        </c:ser>
        <c:ser>
          <c:idx val="3"/>
          <c:order val="3"/>
          <c:tx>
            <c:strRef>
              <c:f>time_cond!$V$71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time_cond!$V$72:$V$147</c:f>
              <c:numCache>
                <c:formatCode>General</c:formatCode>
                <c:ptCount val="76"/>
                <c:pt idx="0">
                  <c:v>6049.0208188317174</c:v>
                </c:pt>
                <c:pt idx="1">
                  <c:v>5985.7491423708198</c:v>
                </c:pt>
                <c:pt idx="2">
                  <c:v>5922.4774659099203</c:v>
                </c:pt>
                <c:pt idx="3">
                  <c:v>5859.2057894490226</c:v>
                </c:pt>
                <c:pt idx="4">
                  <c:v>5795.9341129881241</c:v>
                </c:pt>
                <c:pt idx="5">
                  <c:v>5732.6624365272237</c:v>
                </c:pt>
                <c:pt idx="6">
                  <c:v>5669.390760066326</c:v>
                </c:pt>
                <c:pt idx="7">
                  <c:v>5606.1190836054284</c:v>
                </c:pt>
                <c:pt idx="8">
                  <c:v>5542.8474071445289</c:v>
                </c:pt>
                <c:pt idx="9">
                  <c:v>5479.5757306836304</c:v>
                </c:pt>
                <c:pt idx="10">
                  <c:v>5416.3040542227318</c:v>
                </c:pt>
                <c:pt idx="11">
                  <c:v>5353.0323777618323</c:v>
                </c:pt>
                <c:pt idx="12">
                  <c:v>5289.7607013009347</c:v>
                </c:pt>
                <c:pt idx="13">
                  <c:v>5226.4890248400361</c:v>
                </c:pt>
                <c:pt idx="14">
                  <c:v>5163.2173483791375</c:v>
                </c:pt>
                <c:pt idx="15">
                  <c:v>5099.9456719182381</c:v>
                </c:pt>
                <c:pt idx="16">
                  <c:v>5036.6739954573404</c:v>
                </c:pt>
                <c:pt idx="17">
                  <c:v>4973.402318996441</c:v>
                </c:pt>
                <c:pt idx="18">
                  <c:v>4910.1306425355424</c:v>
                </c:pt>
                <c:pt idx="19">
                  <c:v>4846.8589660746438</c:v>
                </c:pt>
                <c:pt idx="20">
                  <c:v>4783.5872896137453</c:v>
                </c:pt>
                <c:pt idx="21">
                  <c:v>4720.3156131528467</c:v>
                </c:pt>
                <c:pt idx="22">
                  <c:v>4657.0439366919481</c:v>
                </c:pt>
                <c:pt idx="23">
                  <c:v>4593.7722602310487</c:v>
                </c:pt>
                <c:pt idx="24">
                  <c:v>4530.5005837701501</c:v>
                </c:pt>
                <c:pt idx="25">
                  <c:v>4467.2289073092525</c:v>
                </c:pt>
                <c:pt idx="26">
                  <c:v>4403.9572308483539</c:v>
                </c:pt>
                <c:pt idx="27">
                  <c:v>4340.6855543874544</c:v>
                </c:pt>
                <c:pt idx="28">
                  <c:v>4277.4138779265559</c:v>
                </c:pt>
                <c:pt idx="29">
                  <c:v>4214.1422014656582</c:v>
                </c:pt>
                <c:pt idx="30">
                  <c:v>4150.8705250047587</c:v>
                </c:pt>
                <c:pt idx="31">
                  <c:v>4087.5988485438602</c:v>
                </c:pt>
                <c:pt idx="32">
                  <c:v>4024.3271720829616</c:v>
                </c:pt>
                <c:pt idx="33">
                  <c:v>3961.0554956220626</c:v>
                </c:pt>
                <c:pt idx="34">
                  <c:v>3897.7838191611645</c:v>
                </c:pt>
                <c:pt idx="35">
                  <c:v>3834.5121427002659</c:v>
                </c:pt>
                <c:pt idx="36">
                  <c:v>3771.2404662393665</c:v>
                </c:pt>
                <c:pt idx="37">
                  <c:v>3707.9687897784684</c:v>
                </c:pt>
                <c:pt idx="38">
                  <c:v>3644.6971133175693</c:v>
                </c:pt>
                <c:pt idx="39">
                  <c:v>3581.4254368566708</c:v>
                </c:pt>
                <c:pt idx="40">
                  <c:v>3518.1537603957722</c:v>
                </c:pt>
                <c:pt idx="41">
                  <c:v>3454.8820839348728</c:v>
                </c:pt>
                <c:pt idx="42">
                  <c:v>3391.6104074739746</c:v>
                </c:pt>
                <c:pt idx="43">
                  <c:v>3328.3387310130765</c:v>
                </c:pt>
                <c:pt idx="44">
                  <c:v>3265.0670545521771</c:v>
                </c:pt>
                <c:pt idx="45">
                  <c:v>3201.7953780912785</c:v>
                </c:pt>
                <c:pt idx="46">
                  <c:v>3138.5237016303804</c:v>
                </c:pt>
                <c:pt idx="47">
                  <c:v>3075.2520251694814</c:v>
                </c:pt>
                <c:pt idx="48">
                  <c:v>3011.9803487085828</c:v>
                </c:pt>
                <c:pt idx="49">
                  <c:v>2948.7086722476843</c:v>
                </c:pt>
                <c:pt idx="50">
                  <c:v>2885.4369957867852</c:v>
                </c:pt>
                <c:pt idx="51">
                  <c:v>2822.1653193258867</c:v>
                </c:pt>
                <c:pt idx="52">
                  <c:v>2758.8936428649886</c:v>
                </c:pt>
                <c:pt idx="53">
                  <c:v>2695.62196640409</c:v>
                </c:pt>
                <c:pt idx="54">
                  <c:v>2632.3502899431905</c:v>
                </c:pt>
                <c:pt idx="55">
                  <c:v>2569.0786134822924</c:v>
                </c:pt>
                <c:pt idx="56">
                  <c:v>2505.8069370213939</c:v>
                </c:pt>
                <c:pt idx="57">
                  <c:v>2442.5352605604949</c:v>
                </c:pt>
                <c:pt idx="58">
                  <c:v>2379.2635840995963</c:v>
                </c:pt>
                <c:pt idx="59">
                  <c:v>2315.9919076386977</c:v>
                </c:pt>
                <c:pt idx="60">
                  <c:v>2252.7202311777987</c:v>
                </c:pt>
                <c:pt idx="61">
                  <c:v>2189.4485547169006</c:v>
                </c:pt>
                <c:pt idx="62">
                  <c:v>2126.1768782560016</c:v>
                </c:pt>
                <c:pt idx="63">
                  <c:v>2062.9052017951026</c:v>
                </c:pt>
                <c:pt idx="64">
                  <c:v>1999.6335253342045</c:v>
                </c:pt>
                <c:pt idx="65">
                  <c:v>1936.3618488733057</c:v>
                </c:pt>
                <c:pt idx="66">
                  <c:v>1873.0901724124069</c:v>
                </c:pt>
                <c:pt idx="67">
                  <c:v>1809.8184959515083</c:v>
                </c:pt>
                <c:pt idx="68">
                  <c:v>1746.54681949061</c:v>
                </c:pt>
                <c:pt idx="69">
                  <c:v>1683.2751430297108</c:v>
                </c:pt>
                <c:pt idx="70">
                  <c:v>1620.0034665688124</c:v>
                </c:pt>
                <c:pt idx="71">
                  <c:v>1556.7317901079136</c:v>
                </c:pt>
                <c:pt idx="72">
                  <c:v>1493.4601136470153</c:v>
                </c:pt>
                <c:pt idx="73">
                  <c:v>1430.1884371861165</c:v>
                </c:pt>
                <c:pt idx="74">
                  <c:v>1366.916760725218</c:v>
                </c:pt>
                <c:pt idx="75">
                  <c:v>1303.6450842643194</c:v>
                </c:pt>
              </c:numCache>
            </c:numRef>
          </c:val>
        </c:ser>
        <c:ser>
          <c:idx val="4"/>
          <c:order val="4"/>
          <c:tx>
            <c:strRef>
              <c:f>time_cond!$W$71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time_cond!$W$72:$W$147</c:f>
              <c:numCache>
                <c:formatCode>General</c:formatCode>
                <c:ptCount val="76"/>
                <c:pt idx="0">
                  <c:v>5563.8748287467888</c:v>
                </c:pt>
                <c:pt idx="1">
                  <c:v>5506.0032262276945</c:v>
                </c:pt>
                <c:pt idx="2">
                  <c:v>5448.1316237085975</c:v>
                </c:pt>
                <c:pt idx="3">
                  <c:v>5390.2600211895042</c:v>
                </c:pt>
                <c:pt idx="4">
                  <c:v>5332.388418670409</c:v>
                </c:pt>
                <c:pt idx="5">
                  <c:v>5274.5168161513147</c:v>
                </c:pt>
                <c:pt idx="6">
                  <c:v>5216.6452136322205</c:v>
                </c:pt>
                <c:pt idx="7">
                  <c:v>5158.7736111131253</c:v>
                </c:pt>
                <c:pt idx="8">
                  <c:v>5100.9020085940292</c:v>
                </c:pt>
                <c:pt idx="9">
                  <c:v>5043.0304060749349</c:v>
                </c:pt>
                <c:pt idx="10">
                  <c:v>4985.1588035558398</c:v>
                </c:pt>
                <c:pt idx="11">
                  <c:v>4927.2872010367464</c:v>
                </c:pt>
                <c:pt idx="12">
                  <c:v>4869.4155985176512</c:v>
                </c:pt>
                <c:pt idx="13">
                  <c:v>4811.543995998557</c:v>
                </c:pt>
                <c:pt idx="14">
                  <c:v>4753.6723934794609</c:v>
                </c:pt>
                <c:pt idx="15">
                  <c:v>4695.8007909603657</c:v>
                </c:pt>
                <c:pt idx="16">
                  <c:v>4637.9291884412714</c:v>
                </c:pt>
                <c:pt idx="17">
                  <c:v>4580.0575859221772</c:v>
                </c:pt>
                <c:pt idx="18">
                  <c:v>4522.185983403082</c:v>
                </c:pt>
                <c:pt idx="19">
                  <c:v>4464.3143808839886</c:v>
                </c:pt>
                <c:pt idx="20">
                  <c:v>4406.4427783648916</c:v>
                </c:pt>
                <c:pt idx="21">
                  <c:v>4348.5711758457974</c:v>
                </c:pt>
                <c:pt idx="22">
                  <c:v>4290.6995733267031</c:v>
                </c:pt>
                <c:pt idx="23">
                  <c:v>4232.8279708076079</c:v>
                </c:pt>
                <c:pt idx="24">
                  <c:v>4174.9563682885146</c:v>
                </c:pt>
                <c:pt idx="25">
                  <c:v>4117.0847657694194</c:v>
                </c:pt>
                <c:pt idx="26">
                  <c:v>4059.2131632503251</c:v>
                </c:pt>
                <c:pt idx="27">
                  <c:v>4001.3415607312286</c:v>
                </c:pt>
                <c:pt idx="28">
                  <c:v>3943.4699582121339</c:v>
                </c:pt>
                <c:pt idx="29">
                  <c:v>3885.5983556930396</c:v>
                </c:pt>
                <c:pt idx="30">
                  <c:v>3827.7267531739453</c:v>
                </c:pt>
                <c:pt idx="31">
                  <c:v>3769.8551506548511</c:v>
                </c:pt>
                <c:pt idx="32">
                  <c:v>3711.9835481357563</c:v>
                </c:pt>
                <c:pt idx="33">
                  <c:v>3654.1119456166598</c:v>
                </c:pt>
                <c:pt idx="34">
                  <c:v>3596.2403430975655</c:v>
                </c:pt>
                <c:pt idx="35">
                  <c:v>3538.3687405784713</c:v>
                </c:pt>
                <c:pt idx="36">
                  <c:v>3480.4971380593765</c:v>
                </c:pt>
                <c:pt idx="37">
                  <c:v>3422.6255355402818</c:v>
                </c:pt>
                <c:pt idx="38">
                  <c:v>3364.7539330211866</c:v>
                </c:pt>
                <c:pt idx="39">
                  <c:v>3306.8823305020924</c:v>
                </c:pt>
                <c:pt idx="40">
                  <c:v>3249.0107279829967</c:v>
                </c:pt>
                <c:pt idx="41">
                  <c:v>3191.139125463902</c:v>
                </c:pt>
                <c:pt idx="42">
                  <c:v>3133.2675229448078</c:v>
                </c:pt>
                <c:pt idx="43">
                  <c:v>3075.3959204257135</c:v>
                </c:pt>
                <c:pt idx="44">
                  <c:v>3017.5243179066179</c:v>
                </c:pt>
                <c:pt idx="45">
                  <c:v>2959.6527153875231</c:v>
                </c:pt>
                <c:pt idx="46">
                  <c:v>2901.781112868428</c:v>
                </c:pt>
                <c:pt idx="47">
                  <c:v>2843.9095103493337</c:v>
                </c:pt>
                <c:pt idx="48">
                  <c:v>2786.037907830239</c:v>
                </c:pt>
                <c:pt idx="49">
                  <c:v>2728.1663053111442</c:v>
                </c:pt>
                <c:pt idx="50">
                  <c:v>2670.2947027920491</c:v>
                </c:pt>
                <c:pt idx="51">
                  <c:v>2612.4231002729548</c:v>
                </c:pt>
                <c:pt idx="52">
                  <c:v>2554.5514977538596</c:v>
                </c:pt>
                <c:pt idx="53">
                  <c:v>2496.6798952347654</c:v>
                </c:pt>
                <c:pt idx="54">
                  <c:v>2438.8082927156702</c:v>
                </c:pt>
                <c:pt idx="55">
                  <c:v>2380.9366901965755</c:v>
                </c:pt>
                <c:pt idx="56">
                  <c:v>2323.0650876774807</c:v>
                </c:pt>
                <c:pt idx="57">
                  <c:v>2265.193485158386</c:v>
                </c:pt>
                <c:pt idx="58">
                  <c:v>2207.3218826392913</c:v>
                </c:pt>
                <c:pt idx="59">
                  <c:v>2149.4502801201961</c:v>
                </c:pt>
                <c:pt idx="60">
                  <c:v>2091.5786776011018</c:v>
                </c:pt>
                <c:pt idx="61">
                  <c:v>2033.7070750820071</c:v>
                </c:pt>
                <c:pt idx="62">
                  <c:v>1975.8354725629117</c:v>
                </c:pt>
                <c:pt idx="63">
                  <c:v>1917.9638700438172</c:v>
                </c:pt>
                <c:pt idx="64">
                  <c:v>1860.0922675247227</c:v>
                </c:pt>
                <c:pt idx="65">
                  <c:v>1802.2206650056273</c:v>
                </c:pt>
                <c:pt idx="66">
                  <c:v>1744.3490624865331</c:v>
                </c:pt>
                <c:pt idx="67">
                  <c:v>1686.4774599674383</c:v>
                </c:pt>
                <c:pt idx="68">
                  <c:v>1628.6058574483436</c:v>
                </c:pt>
                <c:pt idx="69">
                  <c:v>1570.7342549292484</c:v>
                </c:pt>
                <c:pt idx="70">
                  <c:v>1512.8626524101537</c:v>
                </c:pt>
                <c:pt idx="71">
                  <c:v>1454.991049891059</c:v>
                </c:pt>
                <c:pt idx="72">
                  <c:v>1397.1194473719643</c:v>
                </c:pt>
                <c:pt idx="73">
                  <c:v>1339.2478448528695</c:v>
                </c:pt>
                <c:pt idx="74">
                  <c:v>1281.3762423337748</c:v>
                </c:pt>
                <c:pt idx="75">
                  <c:v>1223.5046398146799</c:v>
                </c:pt>
              </c:numCache>
            </c:numRef>
          </c:val>
        </c:ser>
        <c:ser>
          <c:idx val="5"/>
          <c:order val="5"/>
          <c:tx>
            <c:strRef>
              <c:f>time_cond!$X$71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time_cond!$X$72:$X$147</c:f>
              <c:numCache>
                <c:formatCode>General</c:formatCode>
                <c:ptCount val="76"/>
                <c:pt idx="0">
                  <c:v>5167.4816922941091</c:v>
                </c:pt>
                <c:pt idx="1">
                  <c:v>5114.0222714494284</c:v>
                </c:pt>
                <c:pt idx="2">
                  <c:v>5060.5628506047469</c:v>
                </c:pt>
                <c:pt idx="3">
                  <c:v>5007.1034297600672</c:v>
                </c:pt>
                <c:pt idx="4">
                  <c:v>4953.6440089153857</c:v>
                </c:pt>
                <c:pt idx="5">
                  <c:v>4900.1845880707033</c:v>
                </c:pt>
                <c:pt idx="6">
                  <c:v>4846.7251672260227</c:v>
                </c:pt>
                <c:pt idx="7">
                  <c:v>4793.2657463813412</c:v>
                </c:pt>
                <c:pt idx="8">
                  <c:v>4739.8063255366596</c:v>
                </c:pt>
                <c:pt idx="9">
                  <c:v>4686.346904691979</c:v>
                </c:pt>
                <c:pt idx="10">
                  <c:v>4632.8874838472984</c:v>
                </c:pt>
                <c:pt idx="11">
                  <c:v>4579.4280630026169</c:v>
                </c:pt>
                <c:pt idx="12">
                  <c:v>4525.9686421579354</c:v>
                </c:pt>
                <c:pt idx="13">
                  <c:v>4472.5092213132557</c:v>
                </c:pt>
                <c:pt idx="14">
                  <c:v>4419.0498004685733</c:v>
                </c:pt>
                <c:pt idx="15">
                  <c:v>4365.5903796238927</c:v>
                </c:pt>
                <c:pt idx="16">
                  <c:v>4312.1309587792121</c:v>
                </c:pt>
                <c:pt idx="17">
                  <c:v>4258.6715379345296</c:v>
                </c:pt>
                <c:pt idx="18">
                  <c:v>4205.2121170898499</c:v>
                </c:pt>
                <c:pt idx="19">
                  <c:v>4151.7526962451684</c:v>
                </c:pt>
                <c:pt idx="20">
                  <c:v>4098.2932754004869</c:v>
                </c:pt>
                <c:pt idx="21">
                  <c:v>4044.8338545558063</c:v>
                </c:pt>
                <c:pt idx="22">
                  <c:v>3991.3744337111257</c:v>
                </c:pt>
                <c:pt idx="23">
                  <c:v>3937.9150128664437</c:v>
                </c:pt>
                <c:pt idx="24">
                  <c:v>3884.4555920217631</c:v>
                </c:pt>
                <c:pt idx="25">
                  <c:v>3830.996171177082</c:v>
                </c:pt>
                <c:pt idx="26">
                  <c:v>3777.5367503324014</c:v>
                </c:pt>
                <c:pt idx="27">
                  <c:v>3724.0773294877199</c:v>
                </c:pt>
                <c:pt idx="28">
                  <c:v>3670.6179086430388</c:v>
                </c:pt>
                <c:pt idx="29">
                  <c:v>3617.1584877983582</c:v>
                </c:pt>
                <c:pt idx="30">
                  <c:v>3563.6990669536767</c:v>
                </c:pt>
                <c:pt idx="31">
                  <c:v>3510.2396461089957</c:v>
                </c:pt>
                <c:pt idx="32">
                  <c:v>3456.780225264315</c:v>
                </c:pt>
                <c:pt idx="33">
                  <c:v>3403.3208044196335</c:v>
                </c:pt>
                <c:pt idx="34">
                  <c:v>3349.8613835749525</c:v>
                </c:pt>
                <c:pt idx="35">
                  <c:v>3296.4019627302714</c:v>
                </c:pt>
                <c:pt idx="36">
                  <c:v>3242.9425418855899</c:v>
                </c:pt>
                <c:pt idx="37">
                  <c:v>3189.4831210409093</c:v>
                </c:pt>
                <c:pt idx="38">
                  <c:v>3136.0237001962287</c:v>
                </c:pt>
                <c:pt idx="39">
                  <c:v>3082.5642793515476</c:v>
                </c:pt>
                <c:pt idx="40">
                  <c:v>3029.1048585068661</c:v>
                </c:pt>
                <c:pt idx="41">
                  <c:v>2975.645437662185</c:v>
                </c:pt>
                <c:pt idx="42">
                  <c:v>2922.1860168175044</c:v>
                </c:pt>
                <c:pt idx="43">
                  <c:v>2868.7265959728229</c:v>
                </c:pt>
                <c:pt idx="44">
                  <c:v>2815.2671751281423</c:v>
                </c:pt>
                <c:pt idx="45">
                  <c:v>2761.8077542834612</c:v>
                </c:pt>
                <c:pt idx="46">
                  <c:v>2708.3483334387793</c:v>
                </c:pt>
                <c:pt idx="47">
                  <c:v>2654.8889125940987</c:v>
                </c:pt>
                <c:pt idx="48">
                  <c:v>2601.429491749418</c:v>
                </c:pt>
                <c:pt idx="49">
                  <c:v>2547.9700709047365</c:v>
                </c:pt>
                <c:pt idx="50">
                  <c:v>2494.5106500600555</c:v>
                </c:pt>
                <c:pt idx="51">
                  <c:v>2441.0512292153749</c:v>
                </c:pt>
                <c:pt idx="52">
                  <c:v>2387.5918083706929</c:v>
                </c:pt>
                <c:pt idx="53">
                  <c:v>2334.1323875260123</c:v>
                </c:pt>
                <c:pt idx="54">
                  <c:v>2280.6729666813317</c:v>
                </c:pt>
                <c:pt idx="55">
                  <c:v>2227.2135458366502</c:v>
                </c:pt>
                <c:pt idx="56">
                  <c:v>2173.7541249919691</c:v>
                </c:pt>
                <c:pt idx="57">
                  <c:v>2120.294704147288</c:v>
                </c:pt>
                <c:pt idx="58">
                  <c:v>2066.8352833026065</c:v>
                </c:pt>
                <c:pt idx="59">
                  <c:v>2013.3758624579259</c:v>
                </c:pt>
                <c:pt idx="60">
                  <c:v>1959.9164416132451</c:v>
                </c:pt>
                <c:pt idx="61">
                  <c:v>1906.4570207685638</c:v>
                </c:pt>
                <c:pt idx="62">
                  <c:v>1852.9975999238827</c:v>
                </c:pt>
                <c:pt idx="63">
                  <c:v>1799.5381790792017</c:v>
                </c:pt>
                <c:pt idx="64">
                  <c:v>1746.0787582345206</c:v>
                </c:pt>
                <c:pt idx="65">
                  <c:v>1692.6193373898393</c:v>
                </c:pt>
                <c:pt idx="66">
                  <c:v>1639.1599165451585</c:v>
                </c:pt>
                <c:pt idx="67">
                  <c:v>1585.7004957004774</c:v>
                </c:pt>
                <c:pt idx="68">
                  <c:v>1532.2410748557961</c:v>
                </c:pt>
                <c:pt idx="69">
                  <c:v>1478.7816540111151</c:v>
                </c:pt>
                <c:pt idx="70">
                  <c:v>1425.3222331664342</c:v>
                </c:pt>
                <c:pt idx="71">
                  <c:v>1371.8628123217529</c:v>
                </c:pt>
                <c:pt idx="72">
                  <c:v>1318.4033914770721</c:v>
                </c:pt>
                <c:pt idx="73">
                  <c:v>1264.9439706323908</c:v>
                </c:pt>
                <c:pt idx="74">
                  <c:v>1211.48454978771</c:v>
                </c:pt>
                <c:pt idx="75">
                  <c:v>1158.0251289430289</c:v>
                </c:pt>
              </c:numCache>
            </c:numRef>
          </c:val>
        </c:ser>
        <c:ser>
          <c:idx val="6"/>
          <c:order val="6"/>
          <c:tx>
            <c:strRef>
              <c:f>time_cond!$Y$71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time_cond!$Y$72:$Y$147</c:f>
              <c:numCache>
                <c:formatCode>General</c:formatCode>
                <c:ptCount val="76"/>
                <c:pt idx="0">
                  <c:v>4832.3360708024347</c:v>
                </c:pt>
                <c:pt idx="1">
                  <c:v>4782.6070964095734</c:v>
                </c:pt>
                <c:pt idx="2">
                  <c:v>4732.8781220167111</c:v>
                </c:pt>
                <c:pt idx="3">
                  <c:v>4683.1491476238498</c:v>
                </c:pt>
                <c:pt idx="4">
                  <c:v>4633.4201732309884</c:v>
                </c:pt>
                <c:pt idx="5">
                  <c:v>4583.6911988381271</c:v>
                </c:pt>
                <c:pt idx="6">
                  <c:v>4533.9622244452657</c:v>
                </c:pt>
                <c:pt idx="7">
                  <c:v>4484.2332500524044</c:v>
                </c:pt>
                <c:pt idx="8">
                  <c:v>4434.5042756595431</c:v>
                </c:pt>
                <c:pt idx="9">
                  <c:v>4384.7753012666817</c:v>
                </c:pt>
                <c:pt idx="10">
                  <c:v>4335.0463268738204</c:v>
                </c:pt>
                <c:pt idx="11">
                  <c:v>4285.317352480959</c:v>
                </c:pt>
                <c:pt idx="12">
                  <c:v>4235.5883780880977</c:v>
                </c:pt>
                <c:pt idx="13">
                  <c:v>4185.8594036952363</c:v>
                </c:pt>
                <c:pt idx="14">
                  <c:v>4136.1304293023741</c:v>
                </c:pt>
                <c:pt idx="15">
                  <c:v>4086.4014549095132</c:v>
                </c:pt>
                <c:pt idx="16">
                  <c:v>4036.6724805166518</c:v>
                </c:pt>
                <c:pt idx="17">
                  <c:v>3986.94350612379</c:v>
                </c:pt>
                <c:pt idx="18">
                  <c:v>3937.2145317309287</c:v>
                </c:pt>
                <c:pt idx="19">
                  <c:v>3887.4855573380678</c:v>
                </c:pt>
                <c:pt idx="20">
                  <c:v>3837.7565829452055</c:v>
                </c:pt>
                <c:pt idx="21">
                  <c:v>3788.0276085523446</c:v>
                </c:pt>
                <c:pt idx="22">
                  <c:v>3738.2986341594833</c:v>
                </c:pt>
                <c:pt idx="23">
                  <c:v>3688.5696597666215</c:v>
                </c:pt>
                <c:pt idx="24">
                  <c:v>3638.8406853737602</c:v>
                </c:pt>
                <c:pt idx="25">
                  <c:v>3589.1117109808993</c:v>
                </c:pt>
                <c:pt idx="26">
                  <c:v>3539.3827365880379</c:v>
                </c:pt>
                <c:pt idx="27">
                  <c:v>3489.6537621951761</c:v>
                </c:pt>
                <c:pt idx="28">
                  <c:v>3439.9247878023148</c:v>
                </c:pt>
                <c:pt idx="29">
                  <c:v>3390.1958134094534</c:v>
                </c:pt>
                <c:pt idx="30">
                  <c:v>3340.4668390165916</c:v>
                </c:pt>
                <c:pt idx="31">
                  <c:v>3290.7378646237303</c:v>
                </c:pt>
                <c:pt idx="32">
                  <c:v>3241.0088902308694</c:v>
                </c:pt>
                <c:pt idx="33">
                  <c:v>3191.2799158380071</c:v>
                </c:pt>
                <c:pt idx="34">
                  <c:v>3141.5509414451462</c:v>
                </c:pt>
                <c:pt idx="35">
                  <c:v>3091.8219670522849</c:v>
                </c:pt>
                <c:pt idx="36">
                  <c:v>3042.0929926594231</c:v>
                </c:pt>
                <c:pt idx="37">
                  <c:v>2992.3640182665622</c:v>
                </c:pt>
                <c:pt idx="38">
                  <c:v>2942.6350438736999</c:v>
                </c:pt>
                <c:pt idx="39">
                  <c:v>2892.9060694808386</c:v>
                </c:pt>
                <c:pt idx="40">
                  <c:v>2843.1770950879777</c:v>
                </c:pt>
                <c:pt idx="41">
                  <c:v>2793.4481206951159</c:v>
                </c:pt>
                <c:pt idx="42">
                  <c:v>2743.7191463022546</c:v>
                </c:pt>
                <c:pt idx="43">
                  <c:v>2693.9901719093932</c:v>
                </c:pt>
                <c:pt idx="44">
                  <c:v>2644.261197516531</c:v>
                </c:pt>
                <c:pt idx="45">
                  <c:v>2594.5322231236701</c:v>
                </c:pt>
                <c:pt idx="46">
                  <c:v>2544.8032487308092</c:v>
                </c:pt>
                <c:pt idx="47">
                  <c:v>2495.0742743379474</c:v>
                </c:pt>
                <c:pt idx="48">
                  <c:v>2445.3452999450865</c:v>
                </c:pt>
                <c:pt idx="49">
                  <c:v>2395.6163255522247</c:v>
                </c:pt>
                <c:pt idx="50">
                  <c:v>2345.8873511593629</c:v>
                </c:pt>
                <c:pt idx="51">
                  <c:v>2296.158376766502</c:v>
                </c:pt>
                <c:pt idx="52">
                  <c:v>2246.4294023736402</c:v>
                </c:pt>
                <c:pt idx="53">
                  <c:v>2196.7004279807793</c:v>
                </c:pt>
                <c:pt idx="54">
                  <c:v>2146.9714535879175</c:v>
                </c:pt>
                <c:pt idx="55">
                  <c:v>2097.2424791950561</c:v>
                </c:pt>
                <c:pt idx="56">
                  <c:v>2047.513504802195</c:v>
                </c:pt>
                <c:pt idx="57">
                  <c:v>1997.7845304093335</c:v>
                </c:pt>
                <c:pt idx="58">
                  <c:v>1948.0555560164719</c:v>
                </c:pt>
                <c:pt idx="59">
                  <c:v>1898.3265816236103</c:v>
                </c:pt>
                <c:pt idx="60">
                  <c:v>1848.5976072307492</c:v>
                </c:pt>
                <c:pt idx="61">
                  <c:v>1798.8686328378876</c:v>
                </c:pt>
                <c:pt idx="62">
                  <c:v>1749.1396584450258</c:v>
                </c:pt>
                <c:pt idx="63">
                  <c:v>1699.4106840521649</c:v>
                </c:pt>
                <c:pt idx="64">
                  <c:v>1649.6817096593031</c:v>
                </c:pt>
                <c:pt idx="65">
                  <c:v>1599.9527352664418</c:v>
                </c:pt>
                <c:pt idx="66">
                  <c:v>1550.2237608735804</c:v>
                </c:pt>
                <c:pt idx="67">
                  <c:v>1500.4947864807191</c:v>
                </c:pt>
                <c:pt idx="68">
                  <c:v>1450.7658120878577</c:v>
                </c:pt>
                <c:pt idx="69">
                  <c:v>1401.0368376949964</c:v>
                </c:pt>
                <c:pt idx="70">
                  <c:v>1351.3078633021346</c:v>
                </c:pt>
                <c:pt idx="71">
                  <c:v>1301.5788889092732</c:v>
                </c:pt>
                <c:pt idx="72">
                  <c:v>1251.8499145164119</c:v>
                </c:pt>
                <c:pt idx="73">
                  <c:v>1202.1209401235503</c:v>
                </c:pt>
                <c:pt idx="74">
                  <c:v>1152.3919657306892</c:v>
                </c:pt>
                <c:pt idx="75">
                  <c:v>1102.6629913378276</c:v>
                </c:pt>
              </c:numCache>
            </c:numRef>
          </c:val>
        </c:ser>
        <c:ser>
          <c:idx val="7"/>
          <c:order val="7"/>
          <c:tx>
            <c:strRef>
              <c:f>time_cond!$Z$71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time_cond!$Z$72:$Z$147</c:f>
              <c:numCache>
                <c:formatCode>General</c:formatCode>
                <c:ptCount val="76"/>
                <c:pt idx="0">
                  <c:v>4542.0197282475783</c:v>
                </c:pt>
                <c:pt idx="1">
                  <c:v>4495.5222135562299</c:v>
                </c:pt>
                <c:pt idx="2">
                  <c:v>4449.0246988648805</c:v>
                </c:pt>
                <c:pt idx="3">
                  <c:v>4402.527184173533</c:v>
                </c:pt>
                <c:pt idx="4">
                  <c:v>4356.0296694821845</c:v>
                </c:pt>
                <c:pt idx="5">
                  <c:v>4309.532154790837</c:v>
                </c:pt>
                <c:pt idx="6">
                  <c:v>4263.0346400994895</c:v>
                </c:pt>
                <c:pt idx="7">
                  <c:v>4216.5371254081419</c:v>
                </c:pt>
                <c:pt idx="8">
                  <c:v>4170.0396107167926</c:v>
                </c:pt>
                <c:pt idx="9">
                  <c:v>4123.5420960254451</c:v>
                </c:pt>
                <c:pt idx="10">
                  <c:v>4077.0445813340971</c:v>
                </c:pt>
                <c:pt idx="11">
                  <c:v>4030.5470666427495</c:v>
                </c:pt>
                <c:pt idx="12">
                  <c:v>3984.049551951402</c:v>
                </c:pt>
                <c:pt idx="13">
                  <c:v>3937.552037260054</c:v>
                </c:pt>
                <c:pt idx="14">
                  <c:v>3891.0545225687047</c:v>
                </c:pt>
                <c:pt idx="15">
                  <c:v>3844.5570078773571</c:v>
                </c:pt>
                <c:pt idx="16">
                  <c:v>3798.0594931860091</c:v>
                </c:pt>
                <c:pt idx="17">
                  <c:v>3751.5619784946616</c:v>
                </c:pt>
                <c:pt idx="18">
                  <c:v>3705.0644638033141</c:v>
                </c:pt>
                <c:pt idx="19">
                  <c:v>3658.5669491119661</c:v>
                </c:pt>
                <c:pt idx="20">
                  <c:v>3612.0694344206167</c:v>
                </c:pt>
                <c:pt idx="21">
                  <c:v>3565.5719197292692</c:v>
                </c:pt>
                <c:pt idx="22">
                  <c:v>3519.0744050379212</c:v>
                </c:pt>
                <c:pt idx="23">
                  <c:v>3472.5768903465737</c:v>
                </c:pt>
                <c:pt idx="24">
                  <c:v>3426.0793756552262</c:v>
                </c:pt>
                <c:pt idx="25">
                  <c:v>3379.5818609638782</c:v>
                </c:pt>
                <c:pt idx="26">
                  <c:v>3333.0843462725306</c:v>
                </c:pt>
                <c:pt idx="27">
                  <c:v>3286.5868315811813</c:v>
                </c:pt>
                <c:pt idx="28">
                  <c:v>3240.0893168898333</c:v>
                </c:pt>
                <c:pt idx="29">
                  <c:v>3193.5918021984858</c:v>
                </c:pt>
                <c:pt idx="30">
                  <c:v>3147.0942875071382</c:v>
                </c:pt>
                <c:pt idx="31">
                  <c:v>3100.5967728157902</c:v>
                </c:pt>
                <c:pt idx="32">
                  <c:v>3054.0992581244427</c:v>
                </c:pt>
                <c:pt idx="33">
                  <c:v>3007.6017434330934</c:v>
                </c:pt>
                <c:pt idx="34">
                  <c:v>2961.1042287417454</c:v>
                </c:pt>
                <c:pt idx="35">
                  <c:v>2914.6067140503978</c:v>
                </c:pt>
                <c:pt idx="36">
                  <c:v>2868.1091993590503</c:v>
                </c:pt>
                <c:pt idx="37">
                  <c:v>2821.6116846677023</c:v>
                </c:pt>
                <c:pt idx="38">
                  <c:v>2775.1141699763539</c:v>
                </c:pt>
                <c:pt idx="39">
                  <c:v>2728.6166552850063</c:v>
                </c:pt>
                <c:pt idx="40">
                  <c:v>2682.1191405936579</c:v>
                </c:pt>
                <c:pt idx="41">
                  <c:v>2635.6216259023099</c:v>
                </c:pt>
                <c:pt idx="42">
                  <c:v>2589.1241112109619</c:v>
                </c:pt>
                <c:pt idx="43">
                  <c:v>2542.6265965196144</c:v>
                </c:pt>
                <c:pt idx="44">
                  <c:v>2496.129081828266</c:v>
                </c:pt>
                <c:pt idx="45">
                  <c:v>2449.6315671369184</c:v>
                </c:pt>
                <c:pt idx="46">
                  <c:v>2403.13405244557</c:v>
                </c:pt>
                <c:pt idx="47">
                  <c:v>2356.636537754222</c:v>
                </c:pt>
                <c:pt idx="48">
                  <c:v>2310.139023062874</c:v>
                </c:pt>
                <c:pt idx="49">
                  <c:v>2263.6415083715265</c:v>
                </c:pt>
                <c:pt idx="50">
                  <c:v>2217.143993680178</c:v>
                </c:pt>
                <c:pt idx="51">
                  <c:v>2170.6464789888305</c:v>
                </c:pt>
                <c:pt idx="52">
                  <c:v>2124.1489642974821</c:v>
                </c:pt>
                <c:pt idx="53">
                  <c:v>2077.6514496061345</c:v>
                </c:pt>
                <c:pt idx="54">
                  <c:v>2031.1539349147863</c:v>
                </c:pt>
                <c:pt idx="55">
                  <c:v>1984.6564202234383</c:v>
                </c:pt>
                <c:pt idx="56">
                  <c:v>1938.1589055320906</c:v>
                </c:pt>
                <c:pt idx="57">
                  <c:v>1891.6613908407423</c:v>
                </c:pt>
                <c:pt idx="58">
                  <c:v>1845.1638761493944</c:v>
                </c:pt>
                <c:pt idx="59">
                  <c:v>1798.6663614580461</c:v>
                </c:pt>
                <c:pt idx="60">
                  <c:v>1752.1688467666986</c:v>
                </c:pt>
                <c:pt idx="61">
                  <c:v>1705.6713320753506</c:v>
                </c:pt>
                <c:pt idx="62">
                  <c:v>1659.1738173840022</c:v>
                </c:pt>
                <c:pt idx="63">
                  <c:v>1612.6763026926546</c:v>
                </c:pt>
                <c:pt idx="64">
                  <c:v>1566.1787880013067</c:v>
                </c:pt>
                <c:pt idx="65">
                  <c:v>1519.6812733099582</c:v>
                </c:pt>
                <c:pt idx="66">
                  <c:v>1473.1837586186107</c:v>
                </c:pt>
                <c:pt idx="67">
                  <c:v>1426.6862439272627</c:v>
                </c:pt>
                <c:pt idx="68">
                  <c:v>1380.1887292359147</c:v>
                </c:pt>
                <c:pt idx="69">
                  <c:v>1333.6912145445667</c:v>
                </c:pt>
                <c:pt idx="70">
                  <c:v>1287.1936998532187</c:v>
                </c:pt>
                <c:pt idx="71">
                  <c:v>1240.6961851618707</c:v>
                </c:pt>
                <c:pt idx="72">
                  <c:v>1194.1986704705225</c:v>
                </c:pt>
                <c:pt idx="73">
                  <c:v>1147.7011557791748</c:v>
                </c:pt>
                <c:pt idx="74">
                  <c:v>1101.2036410878268</c:v>
                </c:pt>
                <c:pt idx="75">
                  <c:v>1054.7061263964786</c:v>
                </c:pt>
              </c:numCache>
            </c:numRef>
          </c:val>
        </c:ser>
        <c:ser>
          <c:idx val="8"/>
          <c:order val="8"/>
          <c:tx>
            <c:strRef>
              <c:f>time_cond!$AA$71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time_cond!$AA$72:$AA$147</c:f>
              <c:numCache>
                <c:formatCode>General</c:formatCode>
                <c:ptCount val="76"/>
                <c:pt idx="0">
                  <c:v>4285.9425657565007</c:v>
                </c:pt>
                <c:pt idx="1">
                  <c:v>4242.2954005280371</c:v>
                </c:pt>
                <c:pt idx="2">
                  <c:v>4198.6482352995718</c:v>
                </c:pt>
                <c:pt idx="3">
                  <c:v>4155.0010700711082</c:v>
                </c:pt>
                <c:pt idx="4">
                  <c:v>4111.3539048426464</c:v>
                </c:pt>
                <c:pt idx="5">
                  <c:v>4067.7067396141824</c:v>
                </c:pt>
                <c:pt idx="6">
                  <c:v>4024.0595743857193</c:v>
                </c:pt>
                <c:pt idx="7">
                  <c:v>3980.4124091572562</c:v>
                </c:pt>
                <c:pt idx="8">
                  <c:v>3936.7652439287922</c:v>
                </c:pt>
                <c:pt idx="9">
                  <c:v>3893.1180787003286</c:v>
                </c:pt>
                <c:pt idx="10">
                  <c:v>3849.4709134718655</c:v>
                </c:pt>
                <c:pt idx="11">
                  <c:v>3805.8237482434015</c:v>
                </c:pt>
                <c:pt idx="12">
                  <c:v>3762.1765830149384</c:v>
                </c:pt>
                <c:pt idx="13">
                  <c:v>3718.5294177864753</c:v>
                </c:pt>
                <c:pt idx="14">
                  <c:v>3674.8822525580108</c:v>
                </c:pt>
                <c:pt idx="15">
                  <c:v>3631.2350873295477</c:v>
                </c:pt>
                <c:pt idx="16">
                  <c:v>3587.5879221010846</c:v>
                </c:pt>
                <c:pt idx="17">
                  <c:v>3543.9407568726206</c:v>
                </c:pt>
                <c:pt idx="18">
                  <c:v>3500.2935916441575</c:v>
                </c:pt>
                <c:pt idx="19">
                  <c:v>3456.6464264156939</c:v>
                </c:pt>
                <c:pt idx="20">
                  <c:v>3412.9992611872299</c:v>
                </c:pt>
                <c:pt idx="21">
                  <c:v>3369.3520959587668</c:v>
                </c:pt>
                <c:pt idx="22">
                  <c:v>3325.7049307303037</c:v>
                </c:pt>
                <c:pt idx="23">
                  <c:v>3282.0577655018396</c:v>
                </c:pt>
                <c:pt idx="24">
                  <c:v>3238.4106002733761</c:v>
                </c:pt>
                <c:pt idx="25">
                  <c:v>3194.763435044913</c:v>
                </c:pt>
                <c:pt idx="26">
                  <c:v>3151.1162698164499</c:v>
                </c:pt>
                <c:pt idx="27">
                  <c:v>3107.4691045879858</c:v>
                </c:pt>
                <c:pt idx="28">
                  <c:v>3063.8219393595227</c:v>
                </c:pt>
                <c:pt idx="29">
                  <c:v>3020.1747741310596</c:v>
                </c:pt>
                <c:pt idx="30">
                  <c:v>2976.5276089025951</c:v>
                </c:pt>
                <c:pt idx="31">
                  <c:v>2932.880443674132</c:v>
                </c:pt>
                <c:pt idx="32">
                  <c:v>2889.2332784456689</c:v>
                </c:pt>
                <c:pt idx="33">
                  <c:v>2845.5861132172049</c:v>
                </c:pt>
                <c:pt idx="34">
                  <c:v>2801.9389479887418</c:v>
                </c:pt>
                <c:pt idx="35">
                  <c:v>2758.2917827602782</c:v>
                </c:pt>
                <c:pt idx="36">
                  <c:v>2714.6446175318142</c:v>
                </c:pt>
                <c:pt idx="37">
                  <c:v>2670.9974523033511</c:v>
                </c:pt>
                <c:pt idx="38">
                  <c:v>2627.3502870748871</c:v>
                </c:pt>
                <c:pt idx="39">
                  <c:v>2583.703121846424</c:v>
                </c:pt>
                <c:pt idx="40">
                  <c:v>2540.0559566179609</c:v>
                </c:pt>
                <c:pt idx="41">
                  <c:v>2496.4087913894964</c:v>
                </c:pt>
                <c:pt idx="42">
                  <c:v>2452.7616261610333</c:v>
                </c:pt>
                <c:pt idx="43">
                  <c:v>2409.1144609325702</c:v>
                </c:pt>
                <c:pt idx="44">
                  <c:v>2365.4672957041062</c:v>
                </c:pt>
                <c:pt idx="45">
                  <c:v>2321.8201304756431</c:v>
                </c:pt>
                <c:pt idx="46">
                  <c:v>2278.1729652471795</c:v>
                </c:pt>
                <c:pt idx="47">
                  <c:v>2234.5258000187155</c:v>
                </c:pt>
                <c:pt idx="48">
                  <c:v>2190.8786347902524</c:v>
                </c:pt>
                <c:pt idx="49">
                  <c:v>2147.2314695617888</c:v>
                </c:pt>
                <c:pt idx="50">
                  <c:v>2103.5843043333252</c:v>
                </c:pt>
                <c:pt idx="51">
                  <c:v>2059.9371391048617</c:v>
                </c:pt>
                <c:pt idx="52">
                  <c:v>2016.2899738763981</c:v>
                </c:pt>
                <c:pt idx="53">
                  <c:v>1972.642808647935</c:v>
                </c:pt>
                <c:pt idx="54">
                  <c:v>1928.9956434194714</c:v>
                </c:pt>
                <c:pt idx="55">
                  <c:v>1885.3484781910076</c:v>
                </c:pt>
                <c:pt idx="56">
                  <c:v>1841.7013129625445</c:v>
                </c:pt>
                <c:pt idx="57">
                  <c:v>1798.054147734081</c:v>
                </c:pt>
                <c:pt idx="58">
                  <c:v>1754.4069825056172</c:v>
                </c:pt>
                <c:pt idx="59">
                  <c:v>1710.7598172771541</c:v>
                </c:pt>
                <c:pt idx="60">
                  <c:v>1667.1126520486905</c:v>
                </c:pt>
                <c:pt idx="61">
                  <c:v>1623.4654868202272</c:v>
                </c:pt>
                <c:pt idx="62">
                  <c:v>1579.8183215917636</c:v>
                </c:pt>
                <c:pt idx="63">
                  <c:v>1536.1711563632998</c:v>
                </c:pt>
                <c:pt idx="64">
                  <c:v>1492.5239911348367</c:v>
                </c:pt>
                <c:pt idx="65">
                  <c:v>1448.8768259063731</c:v>
                </c:pt>
                <c:pt idx="66">
                  <c:v>1405.2296606779094</c:v>
                </c:pt>
                <c:pt idx="67">
                  <c:v>1361.5824954494462</c:v>
                </c:pt>
                <c:pt idx="68">
                  <c:v>1317.9353302209825</c:v>
                </c:pt>
                <c:pt idx="69">
                  <c:v>1274.2881649925189</c:v>
                </c:pt>
                <c:pt idx="70">
                  <c:v>1230.6409997640558</c:v>
                </c:pt>
                <c:pt idx="71">
                  <c:v>1186.9938345355922</c:v>
                </c:pt>
                <c:pt idx="72">
                  <c:v>1143.3466693071286</c:v>
                </c:pt>
                <c:pt idx="73">
                  <c:v>1099.6995040786651</c:v>
                </c:pt>
                <c:pt idx="74">
                  <c:v>1056.0523388502015</c:v>
                </c:pt>
                <c:pt idx="75">
                  <c:v>1012.4051736217382</c:v>
                </c:pt>
              </c:numCache>
            </c:numRef>
          </c:val>
        </c:ser>
        <c:ser>
          <c:idx val="9"/>
          <c:order val="9"/>
          <c:tx>
            <c:strRef>
              <c:f>time_cond!$AB$71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time_cond!$AB$72:$AB$147</c:f>
              <c:numCache>
                <c:formatCode>General</c:formatCode>
                <c:ptCount val="76"/>
                <c:pt idx="0">
                  <c:v>4056.873738162647</c:v>
                </c:pt>
                <c:pt idx="1">
                  <c:v>4015.7762974131028</c:v>
                </c:pt>
                <c:pt idx="2">
                  <c:v>3974.6788566635587</c:v>
                </c:pt>
                <c:pt idx="3">
                  <c:v>3933.5814159140155</c:v>
                </c:pt>
                <c:pt idx="4">
                  <c:v>3892.4839751644704</c:v>
                </c:pt>
                <c:pt idx="5">
                  <c:v>3851.3865344149262</c:v>
                </c:pt>
                <c:pt idx="6">
                  <c:v>3810.2890936653821</c:v>
                </c:pt>
                <c:pt idx="7">
                  <c:v>3769.1916529158384</c:v>
                </c:pt>
                <c:pt idx="8">
                  <c:v>3728.0942121662933</c:v>
                </c:pt>
                <c:pt idx="9">
                  <c:v>3686.9967714167497</c:v>
                </c:pt>
                <c:pt idx="10">
                  <c:v>3645.899330667206</c:v>
                </c:pt>
                <c:pt idx="11">
                  <c:v>3604.8018899176614</c:v>
                </c:pt>
                <c:pt idx="12">
                  <c:v>3563.7044491681172</c:v>
                </c:pt>
                <c:pt idx="13">
                  <c:v>3522.6070084185735</c:v>
                </c:pt>
                <c:pt idx="14">
                  <c:v>3481.5095676690289</c:v>
                </c:pt>
                <c:pt idx="15">
                  <c:v>3440.4121269194852</c:v>
                </c:pt>
                <c:pt idx="16">
                  <c:v>3399.3146861699415</c:v>
                </c:pt>
                <c:pt idx="17">
                  <c:v>3358.2172454203965</c:v>
                </c:pt>
                <c:pt idx="18">
                  <c:v>3317.1198046708528</c:v>
                </c:pt>
                <c:pt idx="19">
                  <c:v>3276.0223639213091</c:v>
                </c:pt>
                <c:pt idx="20">
                  <c:v>3234.9249231717645</c:v>
                </c:pt>
                <c:pt idx="21">
                  <c:v>3193.8274824222203</c:v>
                </c:pt>
                <c:pt idx="22">
                  <c:v>3152.7300416726766</c:v>
                </c:pt>
                <c:pt idx="23">
                  <c:v>3111.632600923132</c:v>
                </c:pt>
                <c:pt idx="24">
                  <c:v>3070.5351601735883</c:v>
                </c:pt>
                <c:pt idx="25">
                  <c:v>3029.4377194240442</c:v>
                </c:pt>
                <c:pt idx="26">
                  <c:v>2988.3402786745005</c:v>
                </c:pt>
                <c:pt idx="27">
                  <c:v>2947.2428379249559</c:v>
                </c:pt>
                <c:pt idx="28">
                  <c:v>2906.1453971754122</c:v>
                </c:pt>
                <c:pt idx="29">
                  <c:v>2865.0479564258681</c:v>
                </c:pt>
                <c:pt idx="30">
                  <c:v>2823.9505156763234</c:v>
                </c:pt>
                <c:pt idx="31">
                  <c:v>2782.8530749267798</c:v>
                </c:pt>
                <c:pt idx="32">
                  <c:v>2741.7556341772361</c:v>
                </c:pt>
                <c:pt idx="33">
                  <c:v>2700.658193427691</c:v>
                </c:pt>
                <c:pt idx="34">
                  <c:v>2659.5607526781473</c:v>
                </c:pt>
                <c:pt idx="35">
                  <c:v>2618.4633119286036</c:v>
                </c:pt>
                <c:pt idx="36">
                  <c:v>2577.365871179059</c:v>
                </c:pt>
                <c:pt idx="37">
                  <c:v>2536.2684304295149</c:v>
                </c:pt>
                <c:pt idx="38">
                  <c:v>2495.1709896799712</c:v>
                </c:pt>
                <c:pt idx="39">
                  <c:v>2454.0735489304275</c:v>
                </c:pt>
                <c:pt idx="40">
                  <c:v>2412.9761081808829</c:v>
                </c:pt>
                <c:pt idx="41">
                  <c:v>2371.8786674313387</c:v>
                </c:pt>
                <c:pt idx="42">
                  <c:v>2330.781226681795</c:v>
                </c:pt>
                <c:pt idx="43">
                  <c:v>2289.6837859322504</c:v>
                </c:pt>
                <c:pt idx="44">
                  <c:v>2248.5863451827063</c:v>
                </c:pt>
                <c:pt idx="45">
                  <c:v>2207.488904433163</c:v>
                </c:pt>
                <c:pt idx="46">
                  <c:v>2166.391463683618</c:v>
                </c:pt>
                <c:pt idx="47">
                  <c:v>2125.2940229340738</c:v>
                </c:pt>
                <c:pt idx="48">
                  <c:v>2084.1965821845301</c:v>
                </c:pt>
                <c:pt idx="49">
                  <c:v>2043.0991414349858</c:v>
                </c:pt>
                <c:pt idx="50">
                  <c:v>2002.0017006854416</c:v>
                </c:pt>
                <c:pt idx="51">
                  <c:v>1960.9042599358977</c:v>
                </c:pt>
                <c:pt idx="52">
                  <c:v>1919.8068191863536</c:v>
                </c:pt>
                <c:pt idx="53">
                  <c:v>1878.7093784368096</c:v>
                </c:pt>
                <c:pt idx="54">
                  <c:v>1837.6119376872655</c:v>
                </c:pt>
                <c:pt idx="55">
                  <c:v>1796.5144969377211</c:v>
                </c:pt>
                <c:pt idx="56">
                  <c:v>1755.4170561881774</c:v>
                </c:pt>
                <c:pt idx="57">
                  <c:v>1714.319615438633</c:v>
                </c:pt>
                <c:pt idx="58">
                  <c:v>1673.2221746890889</c:v>
                </c:pt>
                <c:pt idx="59">
                  <c:v>1632.124733939545</c:v>
                </c:pt>
                <c:pt idx="60">
                  <c:v>1591.0272931900008</c:v>
                </c:pt>
                <c:pt idx="61">
                  <c:v>1549.9298524404569</c:v>
                </c:pt>
                <c:pt idx="62">
                  <c:v>1508.8324116909125</c:v>
                </c:pt>
                <c:pt idx="63">
                  <c:v>1467.7349709413684</c:v>
                </c:pt>
                <c:pt idx="64">
                  <c:v>1426.6375301918247</c:v>
                </c:pt>
                <c:pt idx="65">
                  <c:v>1385.5400894422805</c:v>
                </c:pt>
                <c:pt idx="66">
                  <c:v>1344.4426486927362</c:v>
                </c:pt>
                <c:pt idx="67">
                  <c:v>1303.3452079431922</c:v>
                </c:pt>
                <c:pt idx="68">
                  <c:v>1262.2477671936481</c:v>
                </c:pt>
                <c:pt idx="69">
                  <c:v>1221.1503264441039</c:v>
                </c:pt>
                <c:pt idx="70">
                  <c:v>1180.05288569456</c:v>
                </c:pt>
                <c:pt idx="71">
                  <c:v>1138.9554449450156</c:v>
                </c:pt>
                <c:pt idx="72">
                  <c:v>1097.8580041954717</c:v>
                </c:pt>
                <c:pt idx="73">
                  <c:v>1056.7605634459278</c:v>
                </c:pt>
                <c:pt idx="74">
                  <c:v>1015.6631226963834</c:v>
                </c:pt>
                <c:pt idx="75">
                  <c:v>974.56568194683939</c:v>
                </c:pt>
              </c:numCache>
            </c:numRef>
          </c:val>
        </c:ser>
        <c:ser>
          <c:idx val="10"/>
          <c:order val="10"/>
          <c:tx>
            <c:strRef>
              <c:f>time_cond!$AC$71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time_cond!$AC$72:$AC$147</c:f>
              <c:numCache>
                <c:formatCode>General</c:formatCode>
                <c:ptCount val="76"/>
                <c:pt idx="0">
                  <c:v>3849.6557779123332</c:v>
                </c:pt>
                <c:pt idx="1">
                  <c:v>3810.864843514054</c:v>
                </c:pt>
                <c:pt idx="2">
                  <c:v>3772.0739091157729</c:v>
                </c:pt>
                <c:pt idx="3">
                  <c:v>3733.2829747174937</c:v>
                </c:pt>
                <c:pt idx="4">
                  <c:v>3694.4920403192154</c:v>
                </c:pt>
                <c:pt idx="5">
                  <c:v>3655.7011059209353</c:v>
                </c:pt>
                <c:pt idx="6">
                  <c:v>3616.9101715226561</c:v>
                </c:pt>
                <c:pt idx="7">
                  <c:v>3578.1192371243769</c:v>
                </c:pt>
                <c:pt idx="8">
                  <c:v>3539.3283027260968</c:v>
                </c:pt>
                <c:pt idx="9">
                  <c:v>3500.5373683278176</c:v>
                </c:pt>
                <c:pt idx="10">
                  <c:v>3461.7464339295389</c:v>
                </c:pt>
                <c:pt idx="11">
                  <c:v>3422.9554995312587</c:v>
                </c:pt>
                <c:pt idx="12">
                  <c:v>3384.1645651329795</c:v>
                </c:pt>
                <c:pt idx="13">
                  <c:v>3345.3736307347003</c:v>
                </c:pt>
                <c:pt idx="14">
                  <c:v>3306.5826963364202</c:v>
                </c:pt>
                <c:pt idx="15">
                  <c:v>3267.791761938141</c:v>
                </c:pt>
                <c:pt idx="16">
                  <c:v>3229.0008275398623</c:v>
                </c:pt>
                <c:pt idx="17">
                  <c:v>3190.2098931415821</c:v>
                </c:pt>
                <c:pt idx="18">
                  <c:v>3151.4189587433029</c:v>
                </c:pt>
                <c:pt idx="19">
                  <c:v>3112.6280243450237</c:v>
                </c:pt>
                <c:pt idx="20">
                  <c:v>3073.8370899467436</c:v>
                </c:pt>
                <c:pt idx="21">
                  <c:v>3035.0461555484644</c:v>
                </c:pt>
                <c:pt idx="22">
                  <c:v>2996.2552211501852</c:v>
                </c:pt>
                <c:pt idx="23">
                  <c:v>2957.4642867519051</c:v>
                </c:pt>
                <c:pt idx="24">
                  <c:v>2918.6733523536263</c:v>
                </c:pt>
                <c:pt idx="25">
                  <c:v>2879.8824179553471</c:v>
                </c:pt>
                <c:pt idx="26">
                  <c:v>2841.0914835570679</c:v>
                </c:pt>
                <c:pt idx="27">
                  <c:v>2802.3005491587878</c:v>
                </c:pt>
                <c:pt idx="28">
                  <c:v>2763.5096147605086</c:v>
                </c:pt>
                <c:pt idx="29">
                  <c:v>2724.7186803622294</c:v>
                </c:pt>
                <c:pt idx="30">
                  <c:v>2685.9277459639493</c:v>
                </c:pt>
                <c:pt idx="31">
                  <c:v>2647.1368115656701</c:v>
                </c:pt>
                <c:pt idx="32">
                  <c:v>2608.3458771673913</c:v>
                </c:pt>
                <c:pt idx="33">
                  <c:v>2569.5549427691112</c:v>
                </c:pt>
                <c:pt idx="34">
                  <c:v>2530.764008370832</c:v>
                </c:pt>
                <c:pt idx="35">
                  <c:v>2491.9730739725528</c:v>
                </c:pt>
                <c:pt idx="36">
                  <c:v>2453.1821395742727</c:v>
                </c:pt>
                <c:pt idx="37">
                  <c:v>2414.3912051759935</c:v>
                </c:pt>
                <c:pt idx="38">
                  <c:v>2375.6002707777143</c:v>
                </c:pt>
                <c:pt idx="39">
                  <c:v>2336.8093363794355</c:v>
                </c:pt>
                <c:pt idx="40">
                  <c:v>2298.0184019811554</c:v>
                </c:pt>
                <c:pt idx="41">
                  <c:v>2259.2274675828753</c:v>
                </c:pt>
                <c:pt idx="42">
                  <c:v>2220.4365331845961</c:v>
                </c:pt>
                <c:pt idx="43">
                  <c:v>2181.6455987863169</c:v>
                </c:pt>
                <c:pt idx="44">
                  <c:v>2142.8546643880377</c:v>
                </c:pt>
                <c:pt idx="45">
                  <c:v>2104.0637299897589</c:v>
                </c:pt>
                <c:pt idx="46">
                  <c:v>2065.2727955914788</c:v>
                </c:pt>
                <c:pt idx="47">
                  <c:v>2026.4818611931989</c:v>
                </c:pt>
                <c:pt idx="48">
                  <c:v>1987.69092679492</c:v>
                </c:pt>
                <c:pt idx="49">
                  <c:v>1948.8999923966403</c:v>
                </c:pt>
                <c:pt idx="50">
                  <c:v>1910.1090579983606</c:v>
                </c:pt>
                <c:pt idx="51">
                  <c:v>1871.3181236000814</c:v>
                </c:pt>
                <c:pt idx="52">
                  <c:v>1832.527189201802</c:v>
                </c:pt>
                <c:pt idx="53">
                  <c:v>1793.7362548035228</c:v>
                </c:pt>
                <c:pt idx="54">
                  <c:v>1754.9453204052431</c:v>
                </c:pt>
                <c:pt idx="55">
                  <c:v>1716.1543860069635</c:v>
                </c:pt>
                <c:pt idx="56">
                  <c:v>1677.3634516086845</c:v>
                </c:pt>
                <c:pt idx="57">
                  <c:v>1638.5725172104048</c:v>
                </c:pt>
                <c:pt idx="58">
                  <c:v>1599.7815828121252</c:v>
                </c:pt>
                <c:pt idx="59">
                  <c:v>1560.990648413846</c:v>
                </c:pt>
                <c:pt idx="60">
                  <c:v>1522.1997140155665</c:v>
                </c:pt>
                <c:pt idx="61">
                  <c:v>1483.4087796172869</c:v>
                </c:pt>
                <c:pt idx="62">
                  <c:v>1444.6178452190077</c:v>
                </c:pt>
                <c:pt idx="63">
                  <c:v>1405.8269108207282</c:v>
                </c:pt>
                <c:pt idx="64">
                  <c:v>1367.0359764224486</c:v>
                </c:pt>
                <c:pt idx="65">
                  <c:v>1328.2450420241694</c:v>
                </c:pt>
                <c:pt idx="66">
                  <c:v>1289.4541076258897</c:v>
                </c:pt>
                <c:pt idx="67">
                  <c:v>1250.6631732276105</c:v>
                </c:pt>
                <c:pt idx="68">
                  <c:v>1211.8722388293311</c:v>
                </c:pt>
                <c:pt idx="69">
                  <c:v>1173.0813044310514</c:v>
                </c:pt>
                <c:pt idx="70">
                  <c:v>1134.290370032772</c:v>
                </c:pt>
                <c:pt idx="71">
                  <c:v>1095.4994356344928</c:v>
                </c:pt>
                <c:pt idx="72">
                  <c:v>1056.7085012362131</c:v>
                </c:pt>
                <c:pt idx="73">
                  <c:v>1017.9175668379337</c:v>
                </c:pt>
                <c:pt idx="74">
                  <c:v>979.12663243965437</c:v>
                </c:pt>
                <c:pt idx="75">
                  <c:v>940.33569804137483</c:v>
                </c:pt>
              </c:numCache>
            </c:numRef>
          </c:val>
        </c:ser>
        <c:ser>
          <c:idx val="11"/>
          <c:order val="11"/>
          <c:tx>
            <c:strRef>
              <c:f>time_cond!$AD$71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time_cond!$AD$72:$AD$147</c:f>
              <c:numCache>
                <c:formatCode>General</c:formatCode>
                <c:ptCount val="76"/>
                <c:pt idx="0">
                  <c:v>3660.4806017099672</c:v>
                </c:pt>
                <c:pt idx="1">
                  <c:v>3623.7953426348367</c:v>
                </c:pt>
                <c:pt idx="2">
                  <c:v>3587.1100835597072</c:v>
                </c:pt>
                <c:pt idx="3">
                  <c:v>3550.4248244845767</c:v>
                </c:pt>
                <c:pt idx="4">
                  <c:v>3513.7395654094471</c:v>
                </c:pt>
                <c:pt idx="5">
                  <c:v>3477.0543063343157</c:v>
                </c:pt>
                <c:pt idx="6">
                  <c:v>3440.3690472591852</c:v>
                </c:pt>
                <c:pt idx="7">
                  <c:v>3403.6837881840556</c:v>
                </c:pt>
                <c:pt idx="8">
                  <c:v>3366.9985291089242</c:v>
                </c:pt>
                <c:pt idx="9">
                  <c:v>3330.3132700337947</c:v>
                </c:pt>
                <c:pt idx="10">
                  <c:v>3293.6280109586642</c:v>
                </c:pt>
                <c:pt idx="11">
                  <c:v>3256.9427518835337</c:v>
                </c:pt>
                <c:pt idx="12">
                  <c:v>3220.2574928084032</c:v>
                </c:pt>
                <c:pt idx="13">
                  <c:v>3183.5722337332732</c:v>
                </c:pt>
                <c:pt idx="14">
                  <c:v>3146.8869746581422</c:v>
                </c:pt>
                <c:pt idx="15">
                  <c:v>3110.2017155830122</c:v>
                </c:pt>
                <c:pt idx="16">
                  <c:v>3073.5164565078821</c:v>
                </c:pt>
                <c:pt idx="17">
                  <c:v>3036.8311974327507</c:v>
                </c:pt>
                <c:pt idx="18">
                  <c:v>3000.1459383576207</c:v>
                </c:pt>
                <c:pt idx="19">
                  <c:v>2963.4606792824907</c:v>
                </c:pt>
                <c:pt idx="20">
                  <c:v>2926.7754202073597</c:v>
                </c:pt>
                <c:pt idx="21">
                  <c:v>2890.0901611322297</c:v>
                </c:pt>
                <c:pt idx="22">
                  <c:v>2853.4049020570997</c:v>
                </c:pt>
                <c:pt idx="23">
                  <c:v>2816.7196429819683</c:v>
                </c:pt>
                <c:pt idx="24">
                  <c:v>2780.0343839068382</c:v>
                </c:pt>
                <c:pt idx="25">
                  <c:v>2743.3491248317082</c:v>
                </c:pt>
                <c:pt idx="26">
                  <c:v>2706.6638657565782</c:v>
                </c:pt>
                <c:pt idx="27">
                  <c:v>2669.9786066814472</c:v>
                </c:pt>
                <c:pt idx="28">
                  <c:v>2633.2933476063172</c:v>
                </c:pt>
                <c:pt idx="29">
                  <c:v>2596.6080885311871</c:v>
                </c:pt>
                <c:pt idx="30">
                  <c:v>2559.9228294560558</c:v>
                </c:pt>
                <c:pt idx="31">
                  <c:v>2523.2375703809257</c:v>
                </c:pt>
                <c:pt idx="32">
                  <c:v>2486.5523113057957</c:v>
                </c:pt>
                <c:pt idx="33">
                  <c:v>2449.8670522306647</c:v>
                </c:pt>
                <c:pt idx="34">
                  <c:v>2413.1817931555347</c:v>
                </c:pt>
                <c:pt idx="35">
                  <c:v>2376.4965340804047</c:v>
                </c:pt>
                <c:pt idx="36">
                  <c:v>2339.8112750052737</c:v>
                </c:pt>
                <c:pt idx="37">
                  <c:v>2303.1260159301432</c:v>
                </c:pt>
                <c:pt idx="38">
                  <c:v>2266.4407568550123</c:v>
                </c:pt>
                <c:pt idx="39">
                  <c:v>2229.7554977798823</c:v>
                </c:pt>
                <c:pt idx="40">
                  <c:v>2193.0702387047522</c:v>
                </c:pt>
                <c:pt idx="41">
                  <c:v>2156.3849796296213</c:v>
                </c:pt>
                <c:pt idx="42">
                  <c:v>2119.6997205544913</c:v>
                </c:pt>
                <c:pt idx="43">
                  <c:v>2083.0144614793608</c:v>
                </c:pt>
                <c:pt idx="44">
                  <c:v>2046.3292024042298</c:v>
                </c:pt>
                <c:pt idx="45">
                  <c:v>2009.6439433290998</c:v>
                </c:pt>
                <c:pt idx="46">
                  <c:v>1972.9586842539697</c:v>
                </c:pt>
                <c:pt idx="47">
                  <c:v>1936.2734251788393</c:v>
                </c:pt>
                <c:pt idx="48">
                  <c:v>1899.5881661037092</c:v>
                </c:pt>
                <c:pt idx="49">
                  <c:v>1862.9029070285785</c:v>
                </c:pt>
                <c:pt idx="50">
                  <c:v>1826.217647953448</c:v>
                </c:pt>
                <c:pt idx="51">
                  <c:v>1789.532388878318</c:v>
                </c:pt>
                <c:pt idx="52">
                  <c:v>1752.8471298031873</c:v>
                </c:pt>
                <c:pt idx="53">
                  <c:v>1716.1618707280572</c:v>
                </c:pt>
                <c:pt idx="54">
                  <c:v>1679.4766116529267</c:v>
                </c:pt>
                <c:pt idx="55">
                  <c:v>1642.791352577796</c:v>
                </c:pt>
                <c:pt idx="56">
                  <c:v>1606.106093502666</c:v>
                </c:pt>
                <c:pt idx="57">
                  <c:v>1569.4208344275355</c:v>
                </c:pt>
                <c:pt idx="58">
                  <c:v>1532.735575352405</c:v>
                </c:pt>
                <c:pt idx="59">
                  <c:v>1496.0503162772743</c:v>
                </c:pt>
                <c:pt idx="60">
                  <c:v>1459.3650572021443</c:v>
                </c:pt>
                <c:pt idx="61">
                  <c:v>1422.6797981270138</c:v>
                </c:pt>
                <c:pt idx="62">
                  <c:v>1385.9945390518831</c:v>
                </c:pt>
                <c:pt idx="63">
                  <c:v>1349.309279976753</c:v>
                </c:pt>
                <c:pt idx="64">
                  <c:v>1312.6240209016225</c:v>
                </c:pt>
                <c:pt idx="65">
                  <c:v>1275.9387618264918</c:v>
                </c:pt>
                <c:pt idx="66">
                  <c:v>1239.2535027513618</c:v>
                </c:pt>
                <c:pt idx="67">
                  <c:v>1202.5682436762313</c:v>
                </c:pt>
                <c:pt idx="68">
                  <c:v>1165.8829846011013</c:v>
                </c:pt>
                <c:pt idx="69">
                  <c:v>1129.1977255259708</c:v>
                </c:pt>
                <c:pt idx="70">
                  <c:v>1092.5124664508401</c:v>
                </c:pt>
                <c:pt idx="71">
                  <c:v>1055.8272073757098</c:v>
                </c:pt>
                <c:pt idx="72">
                  <c:v>1019.1419483005794</c:v>
                </c:pt>
                <c:pt idx="73">
                  <c:v>982.45668922544883</c:v>
                </c:pt>
                <c:pt idx="74">
                  <c:v>945.77143015031879</c:v>
                </c:pt>
                <c:pt idx="75">
                  <c:v>909.08617107518819</c:v>
                </c:pt>
              </c:numCache>
            </c:numRef>
          </c:val>
        </c:ser>
        <c:ser>
          <c:idx val="12"/>
          <c:order val="12"/>
          <c:tx>
            <c:strRef>
              <c:f>time_cond!$AE$71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time_cond!$AE$72:$AE$147</c:f>
              <c:numCache>
                <c:formatCode>General</c:formatCode>
                <c:ptCount val="76"/>
                <c:pt idx="0">
                  <c:v>3486.4563091205027</c:v>
                </c:pt>
                <c:pt idx="1">
                  <c:v>3451.7080835710722</c:v>
                </c:pt>
                <c:pt idx="2">
                  <c:v>3416.9598580216398</c:v>
                </c:pt>
                <c:pt idx="3">
                  <c:v>3382.2116324722092</c:v>
                </c:pt>
                <c:pt idx="4">
                  <c:v>3347.4634069227795</c:v>
                </c:pt>
                <c:pt idx="5">
                  <c:v>3312.7151813733481</c:v>
                </c:pt>
                <c:pt idx="6">
                  <c:v>3277.9669558239175</c:v>
                </c:pt>
                <c:pt idx="7">
                  <c:v>3243.2187302744869</c:v>
                </c:pt>
                <c:pt idx="8">
                  <c:v>3208.4705047250554</c:v>
                </c:pt>
                <c:pt idx="9">
                  <c:v>3173.7222791756249</c:v>
                </c:pt>
                <c:pt idx="10">
                  <c:v>3138.9740536261943</c:v>
                </c:pt>
                <c:pt idx="11">
                  <c:v>3104.2258280767628</c:v>
                </c:pt>
                <c:pt idx="12">
                  <c:v>3069.4776025273322</c:v>
                </c:pt>
                <c:pt idx="13">
                  <c:v>3034.7293769779017</c:v>
                </c:pt>
                <c:pt idx="14">
                  <c:v>2999.9811514284702</c:v>
                </c:pt>
                <c:pt idx="15">
                  <c:v>2965.2329258790396</c:v>
                </c:pt>
                <c:pt idx="16">
                  <c:v>2930.484700329609</c:v>
                </c:pt>
                <c:pt idx="17">
                  <c:v>2895.736474780178</c:v>
                </c:pt>
                <c:pt idx="18">
                  <c:v>2860.9882492307474</c:v>
                </c:pt>
                <c:pt idx="19">
                  <c:v>2826.2400236813169</c:v>
                </c:pt>
                <c:pt idx="20">
                  <c:v>2791.4917981318854</c:v>
                </c:pt>
                <c:pt idx="21">
                  <c:v>2756.7435725824548</c:v>
                </c:pt>
                <c:pt idx="22">
                  <c:v>2721.9953470330242</c:v>
                </c:pt>
                <c:pt idx="23">
                  <c:v>2687.2471214835928</c:v>
                </c:pt>
                <c:pt idx="24">
                  <c:v>2652.4988959341622</c:v>
                </c:pt>
                <c:pt idx="25">
                  <c:v>2617.7506703847321</c:v>
                </c:pt>
                <c:pt idx="26">
                  <c:v>2583.0024448353015</c:v>
                </c:pt>
                <c:pt idx="27">
                  <c:v>2548.25421928587</c:v>
                </c:pt>
                <c:pt idx="28">
                  <c:v>2513.5059937364395</c:v>
                </c:pt>
                <c:pt idx="29">
                  <c:v>2478.7577681870089</c:v>
                </c:pt>
                <c:pt idx="30">
                  <c:v>2444.0095426375774</c:v>
                </c:pt>
                <c:pt idx="31">
                  <c:v>2409.2613170881468</c:v>
                </c:pt>
                <c:pt idx="32">
                  <c:v>2374.5130915387163</c:v>
                </c:pt>
                <c:pt idx="33">
                  <c:v>2339.7648659892848</c:v>
                </c:pt>
                <c:pt idx="34">
                  <c:v>2305.0166404398547</c:v>
                </c:pt>
                <c:pt idx="35">
                  <c:v>2270.2684148904241</c:v>
                </c:pt>
                <c:pt idx="36">
                  <c:v>2235.5201893409926</c:v>
                </c:pt>
                <c:pt idx="37">
                  <c:v>2200.771963791562</c:v>
                </c:pt>
                <c:pt idx="38">
                  <c:v>2166.0237382421315</c:v>
                </c:pt>
                <c:pt idx="39">
                  <c:v>2131.2755126927009</c:v>
                </c:pt>
                <c:pt idx="40">
                  <c:v>2096.5272871432694</c:v>
                </c:pt>
                <c:pt idx="41">
                  <c:v>2061.7790615938388</c:v>
                </c:pt>
                <c:pt idx="42">
                  <c:v>2027.0308360444087</c:v>
                </c:pt>
                <c:pt idx="43">
                  <c:v>1992.2826104949772</c:v>
                </c:pt>
                <c:pt idx="44">
                  <c:v>1957.5343849455467</c:v>
                </c:pt>
                <c:pt idx="45">
                  <c:v>1922.7861593961161</c:v>
                </c:pt>
                <c:pt idx="46">
                  <c:v>1888.0379338466846</c:v>
                </c:pt>
                <c:pt idx="47">
                  <c:v>1853.289708297254</c:v>
                </c:pt>
                <c:pt idx="48">
                  <c:v>1818.5414827478235</c:v>
                </c:pt>
                <c:pt idx="49">
                  <c:v>1783.7932571983922</c:v>
                </c:pt>
                <c:pt idx="50">
                  <c:v>1749.0450316489616</c:v>
                </c:pt>
                <c:pt idx="51">
                  <c:v>1714.2968060995311</c:v>
                </c:pt>
                <c:pt idx="52">
                  <c:v>1679.5485805500996</c:v>
                </c:pt>
                <c:pt idx="53">
                  <c:v>1644.8003550006692</c:v>
                </c:pt>
                <c:pt idx="54">
                  <c:v>1610.0521294512387</c:v>
                </c:pt>
                <c:pt idx="55">
                  <c:v>1575.3039039018072</c:v>
                </c:pt>
                <c:pt idx="56">
                  <c:v>1540.5556783523766</c:v>
                </c:pt>
                <c:pt idx="57">
                  <c:v>1505.8074528029463</c:v>
                </c:pt>
                <c:pt idx="58">
                  <c:v>1471.0592272535148</c:v>
                </c:pt>
                <c:pt idx="59">
                  <c:v>1436.3110017040842</c:v>
                </c:pt>
                <c:pt idx="60">
                  <c:v>1401.5627761546536</c:v>
                </c:pt>
                <c:pt idx="61">
                  <c:v>1366.8145506052228</c:v>
                </c:pt>
                <c:pt idx="62">
                  <c:v>1332.0663250557918</c:v>
                </c:pt>
                <c:pt idx="63">
                  <c:v>1297.3180995063612</c:v>
                </c:pt>
                <c:pt idx="64">
                  <c:v>1262.5698739569302</c:v>
                </c:pt>
                <c:pt idx="65">
                  <c:v>1227.8216484074992</c:v>
                </c:pt>
                <c:pt idx="66">
                  <c:v>1193.0734228580686</c:v>
                </c:pt>
                <c:pt idx="67">
                  <c:v>1158.3251973086378</c:v>
                </c:pt>
                <c:pt idx="68">
                  <c:v>1123.576971759207</c:v>
                </c:pt>
                <c:pt idx="69">
                  <c:v>1088.828746209776</c:v>
                </c:pt>
                <c:pt idx="70">
                  <c:v>1054.0805206603454</c:v>
                </c:pt>
                <c:pt idx="71">
                  <c:v>1019.3322951109144</c:v>
                </c:pt>
                <c:pt idx="72">
                  <c:v>984.58406956148383</c:v>
                </c:pt>
                <c:pt idx="73">
                  <c:v>949.8358440120528</c:v>
                </c:pt>
                <c:pt idx="74">
                  <c:v>915.08761846262212</c:v>
                </c:pt>
                <c:pt idx="75">
                  <c:v>880.33939291319143</c:v>
                </c:pt>
              </c:numCache>
            </c:numRef>
          </c:val>
        </c:ser>
        <c:ser>
          <c:idx val="13"/>
          <c:order val="13"/>
          <c:tx>
            <c:strRef>
              <c:f>time_cond!$AF$71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time_cond!$AF$72:$AF$147</c:f>
              <c:numCache>
                <c:formatCode>General</c:formatCode>
                <c:ptCount val="76"/>
                <c:pt idx="0">
                  <c:v>3325.3349802182938</c:v>
                </c:pt>
                <c:pt idx="1">
                  <c:v>3292.3801675949826</c:v>
                </c:pt>
                <c:pt idx="2">
                  <c:v>3259.4253549716723</c:v>
                </c:pt>
                <c:pt idx="3">
                  <c:v>3226.470542348362</c:v>
                </c:pt>
                <c:pt idx="4">
                  <c:v>3193.5157297250516</c:v>
                </c:pt>
                <c:pt idx="5">
                  <c:v>3160.5609171017404</c:v>
                </c:pt>
                <c:pt idx="6">
                  <c:v>3127.6061044784301</c:v>
                </c:pt>
                <c:pt idx="7">
                  <c:v>3094.6512918551198</c:v>
                </c:pt>
                <c:pt idx="8">
                  <c:v>3061.6964792318076</c:v>
                </c:pt>
                <c:pt idx="9">
                  <c:v>3028.7416666084973</c:v>
                </c:pt>
                <c:pt idx="10">
                  <c:v>2995.786853985187</c:v>
                </c:pt>
                <c:pt idx="11">
                  <c:v>2962.8320413618758</c:v>
                </c:pt>
                <c:pt idx="12">
                  <c:v>2929.8772287385655</c:v>
                </c:pt>
                <c:pt idx="13">
                  <c:v>2896.9224161152551</c:v>
                </c:pt>
                <c:pt idx="14">
                  <c:v>2863.967603491943</c:v>
                </c:pt>
                <c:pt idx="15">
                  <c:v>2831.0127908686327</c:v>
                </c:pt>
                <c:pt idx="16">
                  <c:v>2798.0579782453224</c:v>
                </c:pt>
                <c:pt idx="17">
                  <c:v>2765.1031656220111</c:v>
                </c:pt>
                <c:pt idx="18">
                  <c:v>2732.1483529987008</c:v>
                </c:pt>
                <c:pt idx="19">
                  <c:v>2699.1935403753901</c:v>
                </c:pt>
                <c:pt idx="20">
                  <c:v>2666.2387277520788</c:v>
                </c:pt>
                <c:pt idx="21">
                  <c:v>2633.2839151287685</c:v>
                </c:pt>
                <c:pt idx="22">
                  <c:v>2600.3291025054577</c:v>
                </c:pt>
                <c:pt idx="23">
                  <c:v>2567.3742898821465</c:v>
                </c:pt>
                <c:pt idx="24">
                  <c:v>2534.4194772588362</c:v>
                </c:pt>
                <c:pt idx="25">
                  <c:v>2501.4646646355254</c:v>
                </c:pt>
                <c:pt idx="26">
                  <c:v>2468.5098520122151</c:v>
                </c:pt>
                <c:pt idx="27">
                  <c:v>2435.5550393889039</c:v>
                </c:pt>
                <c:pt idx="28">
                  <c:v>2402.6002267655931</c:v>
                </c:pt>
                <c:pt idx="29">
                  <c:v>2369.6454141422828</c:v>
                </c:pt>
                <c:pt idx="30">
                  <c:v>2336.6906015189716</c:v>
                </c:pt>
                <c:pt idx="31">
                  <c:v>2303.7357888956612</c:v>
                </c:pt>
                <c:pt idx="32">
                  <c:v>2270.7809762723505</c:v>
                </c:pt>
                <c:pt idx="33">
                  <c:v>2237.8261636490392</c:v>
                </c:pt>
                <c:pt idx="34">
                  <c:v>2204.8713510257289</c:v>
                </c:pt>
                <c:pt idx="35">
                  <c:v>2171.9165384024182</c:v>
                </c:pt>
                <c:pt idx="36">
                  <c:v>2138.9617257791069</c:v>
                </c:pt>
                <c:pt idx="37">
                  <c:v>2106.0069131557966</c:v>
                </c:pt>
                <c:pt idx="38">
                  <c:v>2073.0521005324849</c:v>
                </c:pt>
                <c:pt idx="39">
                  <c:v>2040.0972879091746</c:v>
                </c:pt>
                <c:pt idx="40">
                  <c:v>2007.1424752858643</c:v>
                </c:pt>
                <c:pt idx="41">
                  <c:v>1974.1876626625526</c:v>
                </c:pt>
                <c:pt idx="42">
                  <c:v>1941.2328500392423</c:v>
                </c:pt>
                <c:pt idx="43">
                  <c:v>1908.278037415932</c:v>
                </c:pt>
                <c:pt idx="44">
                  <c:v>1875.3232247926203</c:v>
                </c:pt>
                <c:pt idx="45">
                  <c:v>1842.36841216931</c:v>
                </c:pt>
                <c:pt idx="46">
                  <c:v>1809.4135995459992</c:v>
                </c:pt>
                <c:pt idx="47">
                  <c:v>1776.458786922688</c:v>
                </c:pt>
                <c:pt idx="48">
                  <c:v>1743.5039742993777</c:v>
                </c:pt>
                <c:pt idx="49">
                  <c:v>1710.5491616760669</c:v>
                </c:pt>
                <c:pt idx="50">
                  <c:v>1677.5943490527559</c:v>
                </c:pt>
                <c:pt idx="51">
                  <c:v>1644.6395364294453</c:v>
                </c:pt>
                <c:pt idx="52">
                  <c:v>1611.6847238061346</c:v>
                </c:pt>
                <c:pt idx="53">
                  <c:v>1578.729911182824</c:v>
                </c:pt>
                <c:pt idx="54">
                  <c:v>1545.775098559513</c:v>
                </c:pt>
                <c:pt idx="55">
                  <c:v>1512.8202859362023</c:v>
                </c:pt>
                <c:pt idx="56">
                  <c:v>1479.8654733128917</c:v>
                </c:pt>
                <c:pt idx="57">
                  <c:v>1446.9106606895809</c:v>
                </c:pt>
                <c:pt idx="58">
                  <c:v>1413.9558480662699</c:v>
                </c:pt>
                <c:pt idx="59">
                  <c:v>1381.0010354429594</c:v>
                </c:pt>
                <c:pt idx="60">
                  <c:v>1348.0462228196486</c:v>
                </c:pt>
                <c:pt idx="61">
                  <c:v>1315.0914101963381</c:v>
                </c:pt>
                <c:pt idx="62">
                  <c:v>1282.1365975730271</c:v>
                </c:pt>
                <c:pt idx="63">
                  <c:v>1249.1817849497163</c:v>
                </c:pt>
                <c:pt idx="64">
                  <c:v>1216.2269723264058</c:v>
                </c:pt>
                <c:pt idx="65">
                  <c:v>1183.272159703095</c:v>
                </c:pt>
                <c:pt idx="66">
                  <c:v>1150.317347079784</c:v>
                </c:pt>
                <c:pt idx="67">
                  <c:v>1117.3625344564734</c:v>
                </c:pt>
                <c:pt idx="68">
                  <c:v>1084.4077218331627</c:v>
                </c:pt>
                <c:pt idx="69">
                  <c:v>1051.4529092098517</c:v>
                </c:pt>
                <c:pt idx="70">
                  <c:v>1018.4980965865412</c:v>
                </c:pt>
                <c:pt idx="71">
                  <c:v>985.54328396323024</c:v>
                </c:pt>
                <c:pt idx="72">
                  <c:v>952.58847133991958</c:v>
                </c:pt>
                <c:pt idx="73">
                  <c:v>919.63365871660892</c:v>
                </c:pt>
                <c:pt idx="74">
                  <c:v>886.67884609329803</c:v>
                </c:pt>
                <c:pt idx="75">
                  <c:v>853.72403346998726</c:v>
                </c:pt>
              </c:numCache>
            </c:numRef>
          </c:val>
        </c:ser>
        <c:ser>
          <c:idx val="14"/>
          <c:order val="14"/>
          <c:tx>
            <c:strRef>
              <c:f>time_cond!$AG$71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time_cond!$AG$72:$AG$147</c:f>
              <c:numCache>
                <c:formatCode>General</c:formatCode>
                <c:ptCount val="76"/>
                <c:pt idx="0">
                  <c:v>3175.3346116250386</c:v>
                </c:pt>
                <c:pt idx="1">
                  <c:v>3144.0494264917124</c:v>
                </c:pt>
                <c:pt idx="2">
                  <c:v>3112.7642413583844</c:v>
                </c:pt>
                <c:pt idx="3">
                  <c:v>3081.4790562250591</c:v>
                </c:pt>
                <c:pt idx="4">
                  <c:v>3050.1938710917329</c:v>
                </c:pt>
                <c:pt idx="5">
                  <c:v>3018.9086859584058</c:v>
                </c:pt>
                <c:pt idx="6">
                  <c:v>2987.6235008250796</c:v>
                </c:pt>
                <c:pt idx="7">
                  <c:v>2956.3383156917535</c:v>
                </c:pt>
                <c:pt idx="8">
                  <c:v>2925.0531305584263</c:v>
                </c:pt>
                <c:pt idx="9">
                  <c:v>2893.7679454251002</c:v>
                </c:pt>
                <c:pt idx="10">
                  <c:v>2862.482760291774</c:v>
                </c:pt>
                <c:pt idx="11">
                  <c:v>2831.1975751584469</c:v>
                </c:pt>
                <c:pt idx="12">
                  <c:v>2799.9123900251207</c:v>
                </c:pt>
                <c:pt idx="13">
                  <c:v>2768.6272048917945</c:v>
                </c:pt>
                <c:pt idx="14">
                  <c:v>2737.3420197584674</c:v>
                </c:pt>
                <c:pt idx="15">
                  <c:v>2706.0568346251412</c:v>
                </c:pt>
                <c:pt idx="16">
                  <c:v>2674.7716494918141</c:v>
                </c:pt>
                <c:pt idx="17">
                  <c:v>2643.486464358487</c:v>
                </c:pt>
                <c:pt idx="18">
                  <c:v>2612.2012792251612</c:v>
                </c:pt>
                <c:pt idx="19">
                  <c:v>2580.916094091835</c:v>
                </c:pt>
                <c:pt idx="20">
                  <c:v>2549.6309089585079</c:v>
                </c:pt>
                <c:pt idx="21">
                  <c:v>2518.3457238251817</c:v>
                </c:pt>
                <c:pt idx="22">
                  <c:v>2487.0605386918555</c:v>
                </c:pt>
                <c:pt idx="23">
                  <c:v>2455.775353558528</c:v>
                </c:pt>
                <c:pt idx="24">
                  <c:v>2424.4901684252018</c:v>
                </c:pt>
                <c:pt idx="25">
                  <c:v>2393.2049832918756</c:v>
                </c:pt>
                <c:pt idx="26">
                  <c:v>2361.9197981585494</c:v>
                </c:pt>
                <c:pt idx="27">
                  <c:v>2330.6346130252223</c:v>
                </c:pt>
                <c:pt idx="28">
                  <c:v>2299.3494278918961</c:v>
                </c:pt>
                <c:pt idx="29">
                  <c:v>2268.0642427585699</c:v>
                </c:pt>
                <c:pt idx="30">
                  <c:v>2236.7790576252428</c:v>
                </c:pt>
                <c:pt idx="31">
                  <c:v>2205.4938724919166</c:v>
                </c:pt>
                <c:pt idx="32">
                  <c:v>2174.2086873585904</c:v>
                </c:pt>
                <c:pt idx="33">
                  <c:v>2142.9235022252633</c:v>
                </c:pt>
                <c:pt idx="34">
                  <c:v>2111.6383170919371</c:v>
                </c:pt>
                <c:pt idx="35">
                  <c:v>2080.3531319586109</c:v>
                </c:pt>
                <c:pt idx="36">
                  <c:v>2049.0679468252833</c:v>
                </c:pt>
                <c:pt idx="37">
                  <c:v>2017.7827616919571</c:v>
                </c:pt>
                <c:pt idx="38">
                  <c:v>1986.49757655863</c:v>
                </c:pt>
                <c:pt idx="39">
                  <c:v>1955.2123914253038</c:v>
                </c:pt>
                <c:pt idx="40">
                  <c:v>1923.9272062919777</c:v>
                </c:pt>
                <c:pt idx="41">
                  <c:v>1892.6420211586506</c:v>
                </c:pt>
                <c:pt idx="42">
                  <c:v>1861.3568360253244</c:v>
                </c:pt>
                <c:pt idx="43">
                  <c:v>1830.0716508919982</c:v>
                </c:pt>
                <c:pt idx="44">
                  <c:v>1798.7864657586711</c:v>
                </c:pt>
                <c:pt idx="45">
                  <c:v>1767.5012806253449</c:v>
                </c:pt>
                <c:pt idx="46">
                  <c:v>1736.2160954920182</c:v>
                </c:pt>
                <c:pt idx="47">
                  <c:v>1704.9309103586916</c:v>
                </c:pt>
                <c:pt idx="48">
                  <c:v>1673.6457252253649</c:v>
                </c:pt>
                <c:pt idx="49">
                  <c:v>1642.3605400920385</c:v>
                </c:pt>
                <c:pt idx="50">
                  <c:v>1611.0753549587118</c:v>
                </c:pt>
                <c:pt idx="51">
                  <c:v>1579.7901698253856</c:v>
                </c:pt>
                <c:pt idx="52">
                  <c:v>1548.5049846920588</c:v>
                </c:pt>
                <c:pt idx="53">
                  <c:v>1517.2197995587326</c:v>
                </c:pt>
                <c:pt idx="54">
                  <c:v>1485.9346144254059</c:v>
                </c:pt>
                <c:pt idx="55">
                  <c:v>1454.6494292920793</c:v>
                </c:pt>
                <c:pt idx="56">
                  <c:v>1423.3642441587531</c:v>
                </c:pt>
                <c:pt idx="57">
                  <c:v>1392.0790590254264</c:v>
                </c:pt>
                <c:pt idx="58">
                  <c:v>1360.7938738920996</c:v>
                </c:pt>
                <c:pt idx="59">
                  <c:v>1329.5086887587734</c:v>
                </c:pt>
                <c:pt idx="60">
                  <c:v>1298.2235036254467</c:v>
                </c:pt>
                <c:pt idx="61">
                  <c:v>1266.9383184921205</c:v>
                </c:pt>
                <c:pt idx="62">
                  <c:v>1235.6531333587939</c:v>
                </c:pt>
                <c:pt idx="63">
                  <c:v>1204.3679482254672</c:v>
                </c:pt>
                <c:pt idx="64">
                  <c:v>1173.0827630921408</c:v>
                </c:pt>
                <c:pt idx="65">
                  <c:v>1141.7975779588141</c:v>
                </c:pt>
                <c:pt idx="66">
                  <c:v>1110.5123928254875</c:v>
                </c:pt>
                <c:pt idx="67">
                  <c:v>1079.2272076921613</c:v>
                </c:pt>
                <c:pt idx="68">
                  <c:v>1047.9420225588347</c:v>
                </c:pt>
                <c:pt idx="69">
                  <c:v>1016.6568374255079</c:v>
                </c:pt>
                <c:pt idx="70">
                  <c:v>985.37165229218169</c:v>
                </c:pt>
                <c:pt idx="71">
                  <c:v>954.08646715885504</c:v>
                </c:pt>
                <c:pt idx="72">
                  <c:v>922.80128202552851</c:v>
                </c:pt>
                <c:pt idx="73">
                  <c:v>891.51609689220209</c:v>
                </c:pt>
                <c:pt idx="74">
                  <c:v>860.23091175887544</c:v>
                </c:pt>
                <c:pt idx="75">
                  <c:v>828.94572662554901</c:v>
                </c:pt>
              </c:numCache>
            </c:numRef>
          </c:val>
        </c:ser>
        <c:ser>
          <c:idx val="15"/>
          <c:order val="15"/>
          <c:tx>
            <c:strRef>
              <c:f>time_cond!$AH$71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time_cond!$AH$72:$AH$147</c:f>
              <c:numCache>
                <c:formatCode>General</c:formatCode>
                <c:ptCount val="76"/>
                <c:pt idx="0">
                  <c:v>3035.0186376634356</c:v>
                </c:pt>
                <c:pt idx="1">
                  <c:v>3005.2952847416391</c:v>
                </c:pt>
                <c:pt idx="2">
                  <c:v>2975.5719318198417</c:v>
                </c:pt>
                <c:pt idx="3">
                  <c:v>2945.8485788980443</c:v>
                </c:pt>
                <c:pt idx="4">
                  <c:v>2916.1252259762468</c:v>
                </c:pt>
                <c:pt idx="5">
                  <c:v>2886.4018730544494</c:v>
                </c:pt>
                <c:pt idx="6">
                  <c:v>2856.678520132652</c:v>
                </c:pt>
                <c:pt idx="7">
                  <c:v>2826.9551672108546</c:v>
                </c:pt>
                <c:pt idx="8">
                  <c:v>2797.2318142890572</c:v>
                </c:pt>
                <c:pt idx="9">
                  <c:v>2767.5084613672598</c:v>
                </c:pt>
                <c:pt idx="10">
                  <c:v>2737.7851084454633</c:v>
                </c:pt>
                <c:pt idx="11">
                  <c:v>2708.0617555236649</c:v>
                </c:pt>
                <c:pt idx="12">
                  <c:v>2678.3384026018684</c:v>
                </c:pt>
                <c:pt idx="13">
                  <c:v>2648.615049680071</c:v>
                </c:pt>
                <c:pt idx="14">
                  <c:v>2618.8916967582736</c:v>
                </c:pt>
                <c:pt idx="15">
                  <c:v>2589.1683438364762</c:v>
                </c:pt>
                <c:pt idx="16">
                  <c:v>2559.4449909146797</c:v>
                </c:pt>
                <c:pt idx="17">
                  <c:v>2529.7216379928814</c:v>
                </c:pt>
                <c:pt idx="18">
                  <c:v>2499.998285071084</c:v>
                </c:pt>
                <c:pt idx="19">
                  <c:v>2470.2749321492875</c:v>
                </c:pt>
                <c:pt idx="20">
                  <c:v>2440.5515792274896</c:v>
                </c:pt>
                <c:pt idx="21">
                  <c:v>2410.8282263056922</c:v>
                </c:pt>
                <c:pt idx="22">
                  <c:v>2381.1048733838952</c:v>
                </c:pt>
                <c:pt idx="23">
                  <c:v>2351.3815204620973</c:v>
                </c:pt>
                <c:pt idx="24">
                  <c:v>2321.6581675403004</c:v>
                </c:pt>
                <c:pt idx="25">
                  <c:v>2291.9348146185034</c:v>
                </c:pt>
                <c:pt idx="26">
                  <c:v>2262.2114616967065</c:v>
                </c:pt>
                <c:pt idx="27">
                  <c:v>2232.4881087749086</c:v>
                </c:pt>
                <c:pt idx="28">
                  <c:v>2202.7647558531116</c:v>
                </c:pt>
                <c:pt idx="29">
                  <c:v>2173.0414029313147</c:v>
                </c:pt>
                <c:pt idx="30">
                  <c:v>2143.3180500095164</c:v>
                </c:pt>
                <c:pt idx="31">
                  <c:v>2113.5946970877194</c:v>
                </c:pt>
                <c:pt idx="32">
                  <c:v>2083.8713441659224</c:v>
                </c:pt>
                <c:pt idx="33">
                  <c:v>2054.1479912441246</c:v>
                </c:pt>
                <c:pt idx="34">
                  <c:v>2024.4246383223276</c:v>
                </c:pt>
                <c:pt idx="35">
                  <c:v>1994.7012854005307</c:v>
                </c:pt>
                <c:pt idx="36">
                  <c:v>1964.9779324787328</c:v>
                </c:pt>
                <c:pt idx="37">
                  <c:v>1935.2545795569358</c:v>
                </c:pt>
                <c:pt idx="38">
                  <c:v>1905.5312266351389</c:v>
                </c:pt>
                <c:pt idx="39">
                  <c:v>1875.8078737133415</c:v>
                </c:pt>
                <c:pt idx="40">
                  <c:v>1846.0845207915436</c:v>
                </c:pt>
                <c:pt idx="41">
                  <c:v>1816.3611678697466</c:v>
                </c:pt>
                <c:pt idx="42">
                  <c:v>1786.6378149479497</c:v>
                </c:pt>
                <c:pt idx="43">
                  <c:v>1756.9144620261518</c:v>
                </c:pt>
                <c:pt idx="44">
                  <c:v>1727.1911091043548</c:v>
                </c:pt>
                <c:pt idx="45">
                  <c:v>1697.4677561825579</c:v>
                </c:pt>
                <c:pt idx="46">
                  <c:v>1667.74440326076</c:v>
                </c:pt>
                <c:pt idx="47">
                  <c:v>1638.0210503389631</c:v>
                </c:pt>
                <c:pt idx="48">
                  <c:v>1608.2976974171661</c:v>
                </c:pt>
                <c:pt idx="49">
                  <c:v>1578.5743444953678</c:v>
                </c:pt>
                <c:pt idx="50">
                  <c:v>1548.850991573571</c:v>
                </c:pt>
                <c:pt idx="51">
                  <c:v>1519.1276386517739</c:v>
                </c:pt>
                <c:pt idx="52">
                  <c:v>1489.404285729976</c:v>
                </c:pt>
                <c:pt idx="53">
                  <c:v>1459.680932808179</c:v>
                </c:pt>
                <c:pt idx="54">
                  <c:v>1429.9575798863821</c:v>
                </c:pt>
                <c:pt idx="55">
                  <c:v>1400.234226964584</c:v>
                </c:pt>
                <c:pt idx="56">
                  <c:v>1370.510874042787</c:v>
                </c:pt>
                <c:pt idx="57">
                  <c:v>1340.78752112099</c:v>
                </c:pt>
                <c:pt idx="58">
                  <c:v>1311.0641681991922</c:v>
                </c:pt>
                <c:pt idx="59">
                  <c:v>1281.3408152773952</c:v>
                </c:pt>
                <c:pt idx="60">
                  <c:v>1251.617462355598</c:v>
                </c:pt>
                <c:pt idx="61">
                  <c:v>1221.8941094338006</c:v>
                </c:pt>
                <c:pt idx="62">
                  <c:v>1192.1707565120032</c:v>
                </c:pt>
                <c:pt idx="63">
                  <c:v>1162.4474035902062</c:v>
                </c:pt>
                <c:pt idx="64">
                  <c:v>1132.7240506684088</c:v>
                </c:pt>
                <c:pt idx="65">
                  <c:v>1103.0006977466114</c:v>
                </c:pt>
                <c:pt idx="66">
                  <c:v>1073.277344824814</c:v>
                </c:pt>
                <c:pt idx="67">
                  <c:v>1043.5539919030168</c:v>
                </c:pt>
                <c:pt idx="68">
                  <c:v>1013.8306389812195</c:v>
                </c:pt>
                <c:pt idx="69">
                  <c:v>984.10728605942211</c:v>
                </c:pt>
                <c:pt idx="70">
                  <c:v>954.38393313762481</c:v>
                </c:pt>
                <c:pt idx="71">
                  <c:v>924.66058021582739</c:v>
                </c:pt>
                <c:pt idx="72">
                  <c:v>894.93722729403044</c:v>
                </c:pt>
                <c:pt idx="73">
                  <c:v>865.21387437223291</c:v>
                </c:pt>
                <c:pt idx="74">
                  <c:v>835.49052145043561</c:v>
                </c:pt>
                <c:pt idx="75">
                  <c:v>805.76716852863842</c:v>
                </c:pt>
              </c:numCache>
            </c:numRef>
          </c:val>
        </c:ser>
        <c:ser>
          <c:idx val="16"/>
          <c:order val="16"/>
          <c:tx>
            <c:strRef>
              <c:f>time_cond!$AI$71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time_cond!$AI$72:$AI$147</c:f>
              <c:numCache>
                <c:formatCode>General</c:formatCode>
                <c:ptCount val="76"/>
                <c:pt idx="0">
                  <c:v>2903.2120405135875</c:v>
                </c:pt>
                <c:pt idx="1">
                  <c:v>2874.9558034397487</c:v>
                </c:pt>
                <c:pt idx="2">
                  <c:v>2846.6995663659072</c:v>
                </c:pt>
                <c:pt idx="3">
                  <c:v>2818.4433292920676</c:v>
                </c:pt>
                <c:pt idx="4">
                  <c:v>2790.1870922182288</c:v>
                </c:pt>
                <c:pt idx="5">
                  <c:v>2761.9308551443883</c:v>
                </c:pt>
                <c:pt idx="6">
                  <c:v>2733.6746180705495</c:v>
                </c:pt>
                <c:pt idx="7">
                  <c:v>2705.4183809967099</c:v>
                </c:pt>
                <c:pt idx="8">
                  <c:v>2677.1621439228693</c:v>
                </c:pt>
                <c:pt idx="9">
                  <c:v>2648.9059068490305</c:v>
                </c:pt>
                <c:pt idx="10">
                  <c:v>2620.6496697751909</c:v>
                </c:pt>
                <c:pt idx="11">
                  <c:v>2592.3934327013512</c:v>
                </c:pt>
                <c:pt idx="12">
                  <c:v>2564.1371956275116</c:v>
                </c:pt>
                <c:pt idx="13">
                  <c:v>2535.8809585536728</c:v>
                </c:pt>
                <c:pt idx="14">
                  <c:v>2507.6247214798323</c:v>
                </c:pt>
                <c:pt idx="15">
                  <c:v>2479.3684844059926</c:v>
                </c:pt>
                <c:pt idx="16">
                  <c:v>2451.1122473321539</c:v>
                </c:pt>
                <c:pt idx="17">
                  <c:v>2422.8560102583133</c:v>
                </c:pt>
                <c:pt idx="18">
                  <c:v>2394.5997731844745</c:v>
                </c:pt>
                <c:pt idx="19">
                  <c:v>2366.3435361106349</c:v>
                </c:pt>
                <c:pt idx="20">
                  <c:v>2338.0872990367943</c:v>
                </c:pt>
                <c:pt idx="21">
                  <c:v>2309.8310619629556</c:v>
                </c:pt>
                <c:pt idx="22">
                  <c:v>2281.5748248891159</c:v>
                </c:pt>
                <c:pt idx="23">
                  <c:v>2253.3185878152758</c:v>
                </c:pt>
                <c:pt idx="24">
                  <c:v>2225.0623507414366</c:v>
                </c:pt>
                <c:pt idx="25">
                  <c:v>2196.8061136675974</c:v>
                </c:pt>
                <c:pt idx="26">
                  <c:v>2168.5498765937582</c:v>
                </c:pt>
                <c:pt idx="27">
                  <c:v>2140.2936395199181</c:v>
                </c:pt>
                <c:pt idx="28">
                  <c:v>2112.0374024460784</c:v>
                </c:pt>
                <c:pt idx="29">
                  <c:v>2083.7811653722392</c:v>
                </c:pt>
                <c:pt idx="30">
                  <c:v>2055.5249282983991</c:v>
                </c:pt>
                <c:pt idx="31">
                  <c:v>2027.2686912245599</c:v>
                </c:pt>
                <c:pt idx="32">
                  <c:v>1999.0124541507207</c:v>
                </c:pt>
                <c:pt idx="33">
                  <c:v>1970.7562170768801</c:v>
                </c:pt>
                <c:pt idx="34">
                  <c:v>1942.4999800030409</c:v>
                </c:pt>
                <c:pt idx="35">
                  <c:v>1914.2437429292017</c:v>
                </c:pt>
                <c:pt idx="36">
                  <c:v>1885.9875058553616</c:v>
                </c:pt>
                <c:pt idx="37">
                  <c:v>1857.7312687815224</c:v>
                </c:pt>
                <c:pt idx="38">
                  <c:v>1829.4750317076832</c:v>
                </c:pt>
                <c:pt idx="39">
                  <c:v>1801.2187946338436</c:v>
                </c:pt>
                <c:pt idx="40">
                  <c:v>1772.9625575600035</c:v>
                </c:pt>
                <c:pt idx="41">
                  <c:v>1744.7063204861643</c:v>
                </c:pt>
                <c:pt idx="42">
                  <c:v>1716.4500834123251</c:v>
                </c:pt>
                <c:pt idx="43">
                  <c:v>1688.1938463384849</c:v>
                </c:pt>
                <c:pt idx="44">
                  <c:v>1659.9376092646453</c:v>
                </c:pt>
                <c:pt idx="45">
                  <c:v>1631.6813721908056</c:v>
                </c:pt>
                <c:pt idx="46">
                  <c:v>1603.425135116966</c:v>
                </c:pt>
                <c:pt idx="47">
                  <c:v>1575.1688980431263</c:v>
                </c:pt>
                <c:pt idx="48">
                  <c:v>1546.9126609692871</c:v>
                </c:pt>
                <c:pt idx="49">
                  <c:v>1518.6564238954475</c:v>
                </c:pt>
                <c:pt idx="50">
                  <c:v>1490.4001868216073</c:v>
                </c:pt>
                <c:pt idx="51">
                  <c:v>1462.1439497477681</c:v>
                </c:pt>
                <c:pt idx="52">
                  <c:v>1433.8877126739285</c:v>
                </c:pt>
                <c:pt idx="53">
                  <c:v>1405.6314756000893</c:v>
                </c:pt>
                <c:pt idx="54">
                  <c:v>1377.3752385262494</c:v>
                </c:pt>
                <c:pt idx="55">
                  <c:v>1349.1190014524097</c:v>
                </c:pt>
                <c:pt idx="56">
                  <c:v>1320.8627643785705</c:v>
                </c:pt>
                <c:pt idx="57">
                  <c:v>1292.6065273047307</c:v>
                </c:pt>
                <c:pt idx="58">
                  <c:v>1264.350290230891</c:v>
                </c:pt>
                <c:pt idx="59">
                  <c:v>1236.0940531570518</c:v>
                </c:pt>
                <c:pt idx="60">
                  <c:v>1207.8378160832119</c:v>
                </c:pt>
                <c:pt idx="61">
                  <c:v>1179.5815790093727</c:v>
                </c:pt>
                <c:pt idx="62">
                  <c:v>1151.3253419355328</c:v>
                </c:pt>
                <c:pt idx="63">
                  <c:v>1123.0691048616932</c:v>
                </c:pt>
                <c:pt idx="64">
                  <c:v>1094.812867787854</c:v>
                </c:pt>
                <c:pt idx="65">
                  <c:v>1066.5566307140141</c:v>
                </c:pt>
                <c:pt idx="66">
                  <c:v>1038.3003936401744</c:v>
                </c:pt>
                <c:pt idx="67">
                  <c:v>1010.0441565663351</c:v>
                </c:pt>
                <c:pt idx="68">
                  <c:v>981.78791949249546</c:v>
                </c:pt>
                <c:pt idx="69">
                  <c:v>953.53168241865569</c:v>
                </c:pt>
                <c:pt idx="70">
                  <c:v>925.27544534481638</c:v>
                </c:pt>
                <c:pt idx="71">
                  <c:v>897.01920827097661</c:v>
                </c:pt>
                <c:pt idx="72">
                  <c:v>868.76297119713718</c:v>
                </c:pt>
                <c:pt idx="73">
                  <c:v>840.50673412329763</c:v>
                </c:pt>
                <c:pt idx="74">
                  <c:v>812.25049704945786</c:v>
                </c:pt>
                <c:pt idx="75">
                  <c:v>783.99425997561843</c:v>
                </c:pt>
              </c:numCache>
            </c:numRef>
          </c:val>
        </c:ser>
        <c:ser>
          <c:idx val="17"/>
          <c:order val="17"/>
          <c:tx>
            <c:strRef>
              <c:f>time_cond!$AJ$71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time_cond!$AJ$72:$AJ$147</c:f>
              <c:numCache>
                <c:formatCode>General</c:formatCode>
                <c:ptCount val="76"/>
                <c:pt idx="0">
                  <c:v>2778.9414751723589</c:v>
                </c:pt>
                <c:pt idx="1">
                  <c:v>2752.0684717134463</c:v>
                </c:pt>
                <c:pt idx="2">
                  <c:v>2725.1954682545329</c:v>
                </c:pt>
                <c:pt idx="3">
                  <c:v>2698.3224647956204</c:v>
                </c:pt>
                <c:pt idx="4">
                  <c:v>2671.4494613367078</c:v>
                </c:pt>
                <c:pt idx="5">
                  <c:v>2644.5764578777944</c:v>
                </c:pt>
                <c:pt idx="6">
                  <c:v>2617.7034544188818</c:v>
                </c:pt>
                <c:pt idx="7">
                  <c:v>2590.8304509599693</c:v>
                </c:pt>
                <c:pt idx="8">
                  <c:v>2563.9574475010559</c:v>
                </c:pt>
                <c:pt idx="9">
                  <c:v>2537.0844440421433</c:v>
                </c:pt>
                <c:pt idx="10">
                  <c:v>2510.2114405832308</c:v>
                </c:pt>
                <c:pt idx="11">
                  <c:v>2483.3384371243174</c:v>
                </c:pt>
                <c:pt idx="12">
                  <c:v>2456.4654336654048</c:v>
                </c:pt>
                <c:pt idx="13">
                  <c:v>2429.5924302064923</c:v>
                </c:pt>
                <c:pt idx="14">
                  <c:v>2402.7194267475788</c:v>
                </c:pt>
                <c:pt idx="15">
                  <c:v>2375.8464232886663</c:v>
                </c:pt>
                <c:pt idx="16">
                  <c:v>2348.9734198297547</c:v>
                </c:pt>
                <c:pt idx="17">
                  <c:v>2322.1004163708412</c:v>
                </c:pt>
                <c:pt idx="18">
                  <c:v>2295.2274129119287</c:v>
                </c:pt>
                <c:pt idx="19">
                  <c:v>2268.3544094530162</c:v>
                </c:pt>
                <c:pt idx="20">
                  <c:v>2241.4814059941027</c:v>
                </c:pt>
                <c:pt idx="21">
                  <c:v>2214.6084025351902</c:v>
                </c:pt>
                <c:pt idx="22">
                  <c:v>2187.7353990762772</c:v>
                </c:pt>
                <c:pt idx="23">
                  <c:v>2160.8623956173637</c:v>
                </c:pt>
                <c:pt idx="24">
                  <c:v>2133.9893921584512</c:v>
                </c:pt>
                <c:pt idx="25">
                  <c:v>2107.1163886995387</c:v>
                </c:pt>
                <c:pt idx="26">
                  <c:v>2080.2433852406261</c:v>
                </c:pt>
                <c:pt idx="27">
                  <c:v>2053.3703817817127</c:v>
                </c:pt>
                <c:pt idx="28">
                  <c:v>2026.4973783228002</c:v>
                </c:pt>
                <c:pt idx="29">
                  <c:v>1999.6243748638876</c:v>
                </c:pt>
                <c:pt idx="30">
                  <c:v>1972.7513714049742</c:v>
                </c:pt>
                <c:pt idx="31">
                  <c:v>1945.8783679460616</c:v>
                </c:pt>
                <c:pt idx="32">
                  <c:v>1919.0053644871491</c:v>
                </c:pt>
                <c:pt idx="33">
                  <c:v>1892.1323610282357</c:v>
                </c:pt>
                <c:pt idx="34">
                  <c:v>1865.2593575693231</c:v>
                </c:pt>
                <c:pt idx="35">
                  <c:v>1838.3863541104106</c:v>
                </c:pt>
                <c:pt idx="36">
                  <c:v>1811.5133506514971</c:v>
                </c:pt>
                <c:pt idx="37">
                  <c:v>1784.6403471925846</c:v>
                </c:pt>
                <c:pt idx="38">
                  <c:v>1757.7673437336721</c:v>
                </c:pt>
                <c:pt idx="39">
                  <c:v>1730.8943402747595</c:v>
                </c:pt>
                <c:pt idx="40">
                  <c:v>1704.0213368158461</c:v>
                </c:pt>
                <c:pt idx="41">
                  <c:v>1677.1483333569336</c:v>
                </c:pt>
                <c:pt idx="42">
                  <c:v>1650.275329898021</c:v>
                </c:pt>
                <c:pt idx="43">
                  <c:v>1623.4023264391076</c:v>
                </c:pt>
                <c:pt idx="44">
                  <c:v>1596.529322980195</c:v>
                </c:pt>
                <c:pt idx="45">
                  <c:v>1569.6563195212825</c:v>
                </c:pt>
                <c:pt idx="46">
                  <c:v>1542.7833160623695</c:v>
                </c:pt>
                <c:pt idx="47">
                  <c:v>1515.9103126034565</c:v>
                </c:pt>
                <c:pt idx="48">
                  <c:v>1489.0373091445445</c:v>
                </c:pt>
                <c:pt idx="49">
                  <c:v>1462.1643056856315</c:v>
                </c:pt>
                <c:pt idx="50">
                  <c:v>1435.2913022267185</c:v>
                </c:pt>
                <c:pt idx="51">
                  <c:v>1408.4182987678057</c:v>
                </c:pt>
                <c:pt idx="52">
                  <c:v>1381.5452953088927</c:v>
                </c:pt>
                <c:pt idx="53">
                  <c:v>1354.6722918499802</c:v>
                </c:pt>
                <c:pt idx="54">
                  <c:v>1327.7992883910672</c:v>
                </c:pt>
                <c:pt idx="55">
                  <c:v>1300.9262849321542</c:v>
                </c:pt>
                <c:pt idx="56">
                  <c:v>1274.0532814732417</c:v>
                </c:pt>
                <c:pt idx="57">
                  <c:v>1247.1802780143287</c:v>
                </c:pt>
                <c:pt idx="58">
                  <c:v>1220.3072745554157</c:v>
                </c:pt>
                <c:pt idx="59">
                  <c:v>1193.4342710965027</c:v>
                </c:pt>
                <c:pt idx="60">
                  <c:v>1166.5612676375902</c:v>
                </c:pt>
                <c:pt idx="61">
                  <c:v>1139.6882641786772</c:v>
                </c:pt>
                <c:pt idx="62">
                  <c:v>1112.8152607197642</c:v>
                </c:pt>
                <c:pt idx="63">
                  <c:v>1085.9422572608516</c:v>
                </c:pt>
                <c:pt idx="64">
                  <c:v>1059.0692538019389</c:v>
                </c:pt>
                <c:pt idx="65">
                  <c:v>1032.1962503430259</c:v>
                </c:pt>
                <c:pt idx="66">
                  <c:v>1005.3232468841132</c:v>
                </c:pt>
                <c:pt idx="67">
                  <c:v>978.45024342520026</c:v>
                </c:pt>
                <c:pt idx="68">
                  <c:v>951.57723996628772</c:v>
                </c:pt>
                <c:pt idx="69">
                  <c:v>924.70423650737473</c:v>
                </c:pt>
                <c:pt idx="70">
                  <c:v>897.83123304846174</c:v>
                </c:pt>
                <c:pt idx="71">
                  <c:v>870.95822958954898</c:v>
                </c:pt>
                <c:pt idx="72">
                  <c:v>844.08522613063633</c:v>
                </c:pt>
                <c:pt idx="73">
                  <c:v>817.21222267172334</c:v>
                </c:pt>
                <c:pt idx="74">
                  <c:v>790.3392192128108</c:v>
                </c:pt>
                <c:pt idx="75">
                  <c:v>763.46621575389781</c:v>
                </c:pt>
              </c:numCache>
            </c:numRef>
          </c:val>
        </c:ser>
        <c:ser>
          <c:idx val="18"/>
          <c:order val="18"/>
          <c:tx>
            <c:strRef>
              <c:f>time_cond!$AK$71</c:f>
              <c:strCache>
                <c:ptCount val="1"/>
                <c:pt idx="0">
                  <c:v>19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time_cond!$AK$72:$AK$147</c:f>
              <c:numCache>
                <c:formatCode>General</c:formatCode>
                <c:ptCount val="76"/>
                <c:pt idx="0">
                  <c:v>2661.3916045181377</c:v>
                </c:pt>
                <c:pt idx="1">
                  <c:v>2635.8270278139662</c:v>
                </c:pt>
                <c:pt idx="2">
                  <c:v>2610.2624511097938</c:v>
                </c:pt>
                <c:pt idx="3">
                  <c:v>2584.6978744056214</c:v>
                </c:pt>
                <c:pt idx="4">
                  <c:v>2559.1332977014499</c:v>
                </c:pt>
                <c:pt idx="5">
                  <c:v>2533.5687209972766</c:v>
                </c:pt>
                <c:pt idx="6">
                  <c:v>2508.0041442931051</c:v>
                </c:pt>
                <c:pt idx="7">
                  <c:v>2482.4395675889336</c:v>
                </c:pt>
                <c:pt idx="8">
                  <c:v>2456.8749908847603</c:v>
                </c:pt>
                <c:pt idx="9">
                  <c:v>2431.3104141805889</c:v>
                </c:pt>
                <c:pt idx="10">
                  <c:v>2405.7458374764165</c:v>
                </c:pt>
                <c:pt idx="11">
                  <c:v>2380.1812607722441</c:v>
                </c:pt>
                <c:pt idx="12">
                  <c:v>2354.6166840680726</c:v>
                </c:pt>
                <c:pt idx="13">
                  <c:v>2329.0521073639002</c:v>
                </c:pt>
                <c:pt idx="14">
                  <c:v>2303.4875306597278</c:v>
                </c:pt>
                <c:pt idx="15">
                  <c:v>2277.9229539555554</c:v>
                </c:pt>
                <c:pt idx="16">
                  <c:v>2252.3583772513839</c:v>
                </c:pt>
                <c:pt idx="17">
                  <c:v>2226.7938005472115</c:v>
                </c:pt>
                <c:pt idx="18">
                  <c:v>2201.2292238430391</c:v>
                </c:pt>
                <c:pt idx="19">
                  <c:v>2175.6646471388676</c:v>
                </c:pt>
                <c:pt idx="20">
                  <c:v>2150.1000704346943</c:v>
                </c:pt>
                <c:pt idx="21">
                  <c:v>2124.5354937305228</c:v>
                </c:pt>
                <c:pt idx="22">
                  <c:v>2098.9709170263513</c:v>
                </c:pt>
                <c:pt idx="23">
                  <c:v>2073.406340322178</c:v>
                </c:pt>
                <c:pt idx="24">
                  <c:v>2047.8417636180066</c:v>
                </c:pt>
                <c:pt idx="25">
                  <c:v>2022.2771869138346</c:v>
                </c:pt>
                <c:pt idx="26">
                  <c:v>1996.7126102096627</c:v>
                </c:pt>
                <c:pt idx="27">
                  <c:v>1971.1480335054898</c:v>
                </c:pt>
                <c:pt idx="28">
                  <c:v>1945.5834568013179</c:v>
                </c:pt>
                <c:pt idx="29">
                  <c:v>1920.0188800971459</c:v>
                </c:pt>
                <c:pt idx="30">
                  <c:v>1894.4543033929735</c:v>
                </c:pt>
                <c:pt idx="31">
                  <c:v>1868.8897266888016</c:v>
                </c:pt>
                <c:pt idx="32">
                  <c:v>1843.3251499846297</c:v>
                </c:pt>
                <c:pt idx="33">
                  <c:v>1817.7605732804568</c:v>
                </c:pt>
                <c:pt idx="34">
                  <c:v>1792.1959965762849</c:v>
                </c:pt>
                <c:pt idx="35">
                  <c:v>1766.6314198721134</c:v>
                </c:pt>
                <c:pt idx="36">
                  <c:v>1741.0668431679405</c:v>
                </c:pt>
                <c:pt idx="37">
                  <c:v>1715.5022664637686</c:v>
                </c:pt>
                <c:pt idx="38">
                  <c:v>1689.9376897595967</c:v>
                </c:pt>
                <c:pt idx="39">
                  <c:v>1664.3731130554247</c:v>
                </c:pt>
                <c:pt idx="40">
                  <c:v>1638.8085363512519</c:v>
                </c:pt>
                <c:pt idx="41">
                  <c:v>1613.2439596470804</c:v>
                </c:pt>
                <c:pt idx="42">
                  <c:v>1587.6793829429084</c:v>
                </c:pt>
                <c:pt idx="43">
                  <c:v>1562.1148062387356</c:v>
                </c:pt>
                <c:pt idx="44">
                  <c:v>1536.5502295345636</c:v>
                </c:pt>
                <c:pt idx="45">
                  <c:v>1510.9856528303917</c:v>
                </c:pt>
                <c:pt idx="46">
                  <c:v>1485.4210761262198</c:v>
                </c:pt>
                <c:pt idx="47">
                  <c:v>1459.8564994220474</c:v>
                </c:pt>
                <c:pt idx="48">
                  <c:v>1434.2919227178754</c:v>
                </c:pt>
                <c:pt idx="49">
                  <c:v>1408.727346013703</c:v>
                </c:pt>
                <c:pt idx="50">
                  <c:v>1383.1627693095306</c:v>
                </c:pt>
                <c:pt idx="51">
                  <c:v>1357.5981926053591</c:v>
                </c:pt>
                <c:pt idx="52">
                  <c:v>1332.0336159011867</c:v>
                </c:pt>
                <c:pt idx="53">
                  <c:v>1306.4690391970148</c:v>
                </c:pt>
                <c:pt idx="54">
                  <c:v>1280.9044624928424</c:v>
                </c:pt>
                <c:pt idx="55">
                  <c:v>1255.3398857886702</c:v>
                </c:pt>
                <c:pt idx="56">
                  <c:v>1229.7753090844983</c:v>
                </c:pt>
                <c:pt idx="57">
                  <c:v>1204.2107323803259</c:v>
                </c:pt>
                <c:pt idx="58">
                  <c:v>1178.6461556761537</c:v>
                </c:pt>
                <c:pt idx="59">
                  <c:v>1153.0815789719813</c:v>
                </c:pt>
                <c:pt idx="60">
                  <c:v>1127.5170022678094</c:v>
                </c:pt>
                <c:pt idx="61">
                  <c:v>1101.9524255636372</c:v>
                </c:pt>
                <c:pt idx="62">
                  <c:v>1076.3878488594648</c:v>
                </c:pt>
                <c:pt idx="63">
                  <c:v>1050.8232721552931</c:v>
                </c:pt>
                <c:pt idx="64">
                  <c:v>1025.2586954511207</c:v>
                </c:pt>
                <c:pt idx="65">
                  <c:v>999.69411874694833</c:v>
                </c:pt>
                <c:pt idx="66">
                  <c:v>974.12954204277662</c:v>
                </c:pt>
                <c:pt idx="67">
                  <c:v>948.56496533860422</c:v>
                </c:pt>
                <c:pt idx="68">
                  <c:v>923.0003886344324</c:v>
                </c:pt>
                <c:pt idx="69">
                  <c:v>897.43581193026012</c:v>
                </c:pt>
                <c:pt idx="70">
                  <c:v>871.87123522608772</c:v>
                </c:pt>
                <c:pt idx="71">
                  <c:v>846.30665852191567</c:v>
                </c:pt>
                <c:pt idx="72">
                  <c:v>820.74208181774361</c:v>
                </c:pt>
                <c:pt idx="73">
                  <c:v>795.17750511357133</c:v>
                </c:pt>
                <c:pt idx="74">
                  <c:v>769.6129284093995</c:v>
                </c:pt>
                <c:pt idx="75">
                  <c:v>744.04835170522711</c:v>
                </c:pt>
              </c:numCache>
            </c:numRef>
          </c:val>
        </c:ser>
        <c:ser>
          <c:idx val="19"/>
          <c:order val="19"/>
          <c:tx>
            <c:strRef>
              <c:f>time_cond!$AL$71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time_cond!$AL$72:$AL$147</c:f>
              <c:numCache>
                <c:formatCode>General</c:formatCode>
                <c:ptCount val="76"/>
                <c:pt idx="0">
                  <c:v>2549.8726475785052</c:v>
                </c:pt>
                <c:pt idx="1">
                  <c:v>2525.549368598512</c:v>
                </c:pt>
                <c:pt idx="2">
                  <c:v>2501.2260896185189</c:v>
                </c:pt>
                <c:pt idx="3">
                  <c:v>2476.9028106385258</c:v>
                </c:pt>
                <c:pt idx="4">
                  <c:v>2452.5795316585327</c:v>
                </c:pt>
                <c:pt idx="5">
                  <c:v>2428.2562526785387</c:v>
                </c:pt>
                <c:pt idx="6">
                  <c:v>2403.9329736985455</c:v>
                </c:pt>
                <c:pt idx="7">
                  <c:v>2379.6096947185524</c:v>
                </c:pt>
                <c:pt idx="8">
                  <c:v>2355.2864157385584</c:v>
                </c:pt>
                <c:pt idx="9">
                  <c:v>2330.9631367585653</c:v>
                </c:pt>
                <c:pt idx="10">
                  <c:v>2306.6398577785721</c:v>
                </c:pt>
                <c:pt idx="11">
                  <c:v>2282.3165787985781</c:v>
                </c:pt>
                <c:pt idx="12">
                  <c:v>2257.993299818585</c:v>
                </c:pt>
                <c:pt idx="13">
                  <c:v>2233.6700208385919</c:v>
                </c:pt>
                <c:pt idx="14">
                  <c:v>2209.3467418585979</c:v>
                </c:pt>
                <c:pt idx="15">
                  <c:v>2185.0234628786047</c:v>
                </c:pt>
                <c:pt idx="16">
                  <c:v>2160.7001838986116</c:v>
                </c:pt>
                <c:pt idx="17">
                  <c:v>2136.3769049186176</c:v>
                </c:pt>
                <c:pt idx="18">
                  <c:v>2112.0536259386245</c:v>
                </c:pt>
                <c:pt idx="19">
                  <c:v>2087.7303469586313</c:v>
                </c:pt>
                <c:pt idx="20">
                  <c:v>2063.4070679786373</c:v>
                </c:pt>
                <c:pt idx="21">
                  <c:v>2039.0837889986442</c:v>
                </c:pt>
                <c:pt idx="22">
                  <c:v>2014.7605100186511</c:v>
                </c:pt>
                <c:pt idx="23">
                  <c:v>1990.437231038657</c:v>
                </c:pt>
                <c:pt idx="24">
                  <c:v>1966.1139520586635</c:v>
                </c:pt>
                <c:pt idx="25">
                  <c:v>1941.7906730786704</c:v>
                </c:pt>
                <c:pt idx="26">
                  <c:v>1917.4673940986772</c:v>
                </c:pt>
                <c:pt idx="27">
                  <c:v>1893.1441151186832</c:v>
                </c:pt>
                <c:pt idx="28">
                  <c:v>1868.8208361386901</c:v>
                </c:pt>
                <c:pt idx="29">
                  <c:v>1844.497557158697</c:v>
                </c:pt>
                <c:pt idx="30">
                  <c:v>1820.1742781787029</c:v>
                </c:pt>
                <c:pt idx="31">
                  <c:v>1795.8509991987098</c:v>
                </c:pt>
                <c:pt idx="32">
                  <c:v>1771.5277202187167</c:v>
                </c:pt>
                <c:pt idx="33">
                  <c:v>1747.2044412387227</c:v>
                </c:pt>
                <c:pt idx="34">
                  <c:v>1722.8811622587295</c:v>
                </c:pt>
                <c:pt idx="35">
                  <c:v>1698.5578832787364</c:v>
                </c:pt>
                <c:pt idx="36">
                  <c:v>1674.2346042987424</c:v>
                </c:pt>
                <c:pt idx="37">
                  <c:v>1649.9113253187493</c:v>
                </c:pt>
                <c:pt idx="38">
                  <c:v>1625.5880463387552</c:v>
                </c:pt>
                <c:pt idx="39">
                  <c:v>1601.2647673587621</c:v>
                </c:pt>
                <c:pt idx="40">
                  <c:v>1576.941488378769</c:v>
                </c:pt>
                <c:pt idx="41">
                  <c:v>1552.6182093987759</c:v>
                </c:pt>
                <c:pt idx="42">
                  <c:v>1528.2949304187828</c:v>
                </c:pt>
                <c:pt idx="43">
                  <c:v>1503.9716514387887</c:v>
                </c:pt>
                <c:pt idx="44">
                  <c:v>1479.6483724587952</c:v>
                </c:pt>
                <c:pt idx="45">
                  <c:v>1455.325093478802</c:v>
                </c:pt>
                <c:pt idx="46">
                  <c:v>1431.0018144988085</c:v>
                </c:pt>
                <c:pt idx="47">
                  <c:v>1406.6785355188149</c:v>
                </c:pt>
                <c:pt idx="48">
                  <c:v>1382.3552565388218</c:v>
                </c:pt>
                <c:pt idx="49">
                  <c:v>1358.0319775588282</c:v>
                </c:pt>
                <c:pt idx="50">
                  <c:v>1333.7086985788346</c:v>
                </c:pt>
                <c:pt idx="51">
                  <c:v>1309.3854195988415</c:v>
                </c:pt>
                <c:pt idx="52">
                  <c:v>1285.0621406188477</c:v>
                </c:pt>
                <c:pt idx="53">
                  <c:v>1260.7388616388546</c:v>
                </c:pt>
                <c:pt idx="54">
                  <c:v>1236.415582658861</c:v>
                </c:pt>
                <c:pt idx="55">
                  <c:v>1212.0923036788674</c:v>
                </c:pt>
                <c:pt idx="56">
                  <c:v>1187.7690246988743</c:v>
                </c:pt>
                <c:pt idx="57">
                  <c:v>1163.4457457188807</c:v>
                </c:pt>
                <c:pt idx="58">
                  <c:v>1139.1224667388872</c:v>
                </c:pt>
                <c:pt idx="59">
                  <c:v>1114.799187758894</c:v>
                </c:pt>
                <c:pt idx="60">
                  <c:v>1090.4759087789005</c:v>
                </c:pt>
                <c:pt idx="61">
                  <c:v>1066.1526297989069</c:v>
                </c:pt>
                <c:pt idx="62">
                  <c:v>1041.8293508189138</c:v>
                </c:pt>
                <c:pt idx="63">
                  <c:v>1017.5060718389202</c:v>
                </c:pt>
                <c:pt idx="64">
                  <c:v>993.18279285892663</c:v>
                </c:pt>
                <c:pt idx="65">
                  <c:v>968.85951387893351</c:v>
                </c:pt>
                <c:pt idx="66">
                  <c:v>944.53623489893982</c:v>
                </c:pt>
                <c:pt idx="67">
                  <c:v>920.21295591894648</c:v>
                </c:pt>
                <c:pt idx="68">
                  <c:v>895.88967693895313</c:v>
                </c:pt>
                <c:pt idx="69">
                  <c:v>871.56639795895956</c:v>
                </c:pt>
                <c:pt idx="70">
                  <c:v>847.24311897896621</c:v>
                </c:pt>
                <c:pt idx="71">
                  <c:v>822.91983999897286</c:v>
                </c:pt>
                <c:pt idx="72">
                  <c:v>798.59656101897929</c:v>
                </c:pt>
                <c:pt idx="73">
                  <c:v>774.27328203898583</c:v>
                </c:pt>
                <c:pt idx="74">
                  <c:v>749.95000305899248</c:v>
                </c:pt>
                <c:pt idx="75">
                  <c:v>725.6267240789989</c:v>
                </c:pt>
              </c:numCache>
            </c:numRef>
          </c:val>
        </c:ser>
        <c:ser>
          <c:idx val="20"/>
          <c:order val="20"/>
          <c:tx>
            <c:strRef>
              <c:f>time_cond!$AM$71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time_cond!$AM$72:$AM$147</c:f>
              <c:numCache>
                <c:formatCode>General</c:formatCode>
                <c:ptCount val="76"/>
                <c:pt idx="0">
                  <c:v>2443.7958536806846</c:v>
                </c:pt>
                <c:pt idx="1">
                  <c:v>2420.6532966735913</c:v>
                </c:pt>
                <c:pt idx="2">
                  <c:v>2397.5107396664971</c:v>
                </c:pt>
                <c:pt idx="3">
                  <c:v>2374.3681826594047</c:v>
                </c:pt>
                <c:pt idx="4">
                  <c:v>2351.2256256523115</c:v>
                </c:pt>
                <c:pt idx="5">
                  <c:v>2328.0830686452182</c:v>
                </c:pt>
                <c:pt idx="6">
                  <c:v>2304.9405116381249</c:v>
                </c:pt>
                <c:pt idx="7">
                  <c:v>2281.7979546310326</c:v>
                </c:pt>
                <c:pt idx="8">
                  <c:v>2258.6553976239384</c:v>
                </c:pt>
                <c:pt idx="9">
                  <c:v>2235.512840616846</c:v>
                </c:pt>
                <c:pt idx="10">
                  <c:v>2212.3702836097527</c:v>
                </c:pt>
                <c:pt idx="11">
                  <c:v>2189.2277266026585</c:v>
                </c:pt>
                <c:pt idx="12">
                  <c:v>2166.0851695955662</c:v>
                </c:pt>
                <c:pt idx="13">
                  <c:v>2142.9426125884729</c:v>
                </c:pt>
                <c:pt idx="14">
                  <c:v>2119.8000555813796</c:v>
                </c:pt>
                <c:pt idx="15">
                  <c:v>2096.6574985742864</c:v>
                </c:pt>
                <c:pt idx="16">
                  <c:v>2073.514941567194</c:v>
                </c:pt>
                <c:pt idx="17">
                  <c:v>2050.3723845600998</c:v>
                </c:pt>
                <c:pt idx="18">
                  <c:v>2027.2298275530075</c:v>
                </c:pt>
                <c:pt idx="19">
                  <c:v>2004.0872705459142</c:v>
                </c:pt>
                <c:pt idx="20">
                  <c:v>1980.94471353882</c:v>
                </c:pt>
                <c:pt idx="21">
                  <c:v>1957.8021565317276</c:v>
                </c:pt>
                <c:pt idx="22">
                  <c:v>1934.6595995246344</c:v>
                </c:pt>
                <c:pt idx="23">
                  <c:v>1911.5170425175411</c:v>
                </c:pt>
                <c:pt idx="24">
                  <c:v>1888.3744855104478</c:v>
                </c:pt>
                <c:pt idx="25">
                  <c:v>1865.231928503355</c:v>
                </c:pt>
                <c:pt idx="26">
                  <c:v>1842.0893714962622</c:v>
                </c:pt>
                <c:pt idx="27">
                  <c:v>1818.9468144891684</c:v>
                </c:pt>
                <c:pt idx="28">
                  <c:v>1795.8042574820756</c:v>
                </c:pt>
                <c:pt idx="29">
                  <c:v>1772.6617004749828</c:v>
                </c:pt>
                <c:pt idx="30">
                  <c:v>1749.5191434678891</c:v>
                </c:pt>
                <c:pt idx="31">
                  <c:v>1726.3765864607963</c:v>
                </c:pt>
                <c:pt idx="32">
                  <c:v>1703.234029453703</c:v>
                </c:pt>
                <c:pt idx="33">
                  <c:v>1680.0914724466093</c:v>
                </c:pt>
                <c:pt idx="34">
                  <c:v>1656.9489154395164</c:v>
                </c:pt>
                <c:pt idx="35">
                  <c:v>1633.8063584324236</c:v>
                </c:pt>
                <c:pt idx="36">
                  <c:v>1610.6638014253299</c:v>
                </c:pt>
                <c:pt idx="37">
                  <c:v>1587.5212444182371</c:v>
                </c:pt>
                <c:pt idx="38">
                  <c:v>1564.3786874111443</c:v>
                </c:pt>
                <c:pt idx="39">
                  <c:v>1541.2361304040514</c:v>
                </c:pt>
                <c:pt idx="40">
                  <c:v>1518.0935733969577</c:v>
                </c:pt>
                <c:pt idx="41">
                  <c:v>1494.9510163898635</c:v>
                </c:pt>
                <c:pt idx="42">
                  <c:v>1471.8084593827707</c:v>
                </c:pt>
                <c:pt idx="43">
                  <c:v>1448.6659023756779</c:v>
                </c:pt>
                <c:pt idx="44">
                  <c:v>1425.5233453685846</c:v>
                </c:pt>
                <c:pt idx="45">
                  <c:v>1402.3807883614918</c:v>
                </c:pt>
                <c:pt idx="46">
                  <c:v>1379.2382313543985</c:v>
                </c:pt>
                <c:pt idx="47">
                  <c:v>1356.0956743473052</c:v>
                </c:pt>
                <c:pt idx="48">
                  <c:v>1332.9531173402124</c:v>
                </c:pt>
                <c:pt idx="49">
                  <c:v>1309.8105603331192</c:v>
                </c:pt>
                <c:pt idx="50">
                  <c:v>1286.6680033260254</c:v>
                </c:pt>
                <c:pt idx="51">
                  <c:v>1263.5254463189326</c:v>
                </c:pt>
                <c:pt idx="52">
                  <c:v>1240.3828893118393</c:v>
                </c:pt>
                <c:pt idx="53">
                  <c:v>1217.2403323047465</c:v>
                </c:pt>
                <c:pt idx="54">
                  <c:v>1194.0977752976532</c:v>
                </c:pt>
                <c:pt idx="55">
                  <c:v>1170.95521829056</c:v>
                </c:pt>
                <c:pt idx="56">
                  <c:v>1147.8126612834669</c:v>
                </c:pt>
                <c:pt idx="57">
                  <c:v>1124.6701042763736</c:v>
                </c:pt>
                <c:pt idx="58">
                  <c:v>1101.5275472692804</c:v>
                </c:pt>
                <c:pt idx="59">
                  <c:v>1078.3849902621876</c:v>
                </c:pt>
                <c:pt idx="60">
                  <c:v>1055.2424332550943</c:v>
                </c:pt>
                <c:pt idx="61">
                  <c:v>1032.0998762480008</c:v>
                </c:pt>
                <c:pt idx="62">
                  <c:v>1008.957319240908</c:v>
                </c:pt>
                <c:pt idx="63">
                  <c:v>985.81476223381469</c:v>
                </c:pt>
                <c:pt idx="64">
                  <c:v>962.67220522672142</c:v>
                </c:pt>
                <c:pt idx="65">
                  <c:v>939.52964821962814</c:v>
                </c:pt>
                <c:pt idx="66">
                  <c:v>916.3870912125351</c:v>
                </c:pt>
                <c:pt idx="67">
                  <c:v>893.24453420544205</c:v>
                </c:pt>
                <c:pt idx="68">
                  <c:v>870.10197719834889</c:v>
                </c:pt>
                <c:pt idx="69">
                  <c:v>846.95942019125562</c:v>
                </c:pt>
                <c:pt idx="70">
                  <c:v>823.81686318416257</c:v>
                </c:pt>
                <c:pt idx="71">
                  <c:v>800.67430617706941</c:v>
                </c:pt>
                <c:pt idx="72">
                  <c:v>777.53174916997614</c:v>
                </c:pt>
                <c:pt idx="73">
                  <c:v>754.38919216288298</c:v>
                </c:pt>
                <c:pt idx="74">
                  <c:v>731.24663515578982</c:v>
                </c:pt>
                <c:pt idx="75">
                  <c:v>708.10407814869654</c:v>
                </c:pt>
              </c:numCache>
            </c:numRef>
          </c:val>
        </c:ser>
        <c:ser>
          <c:idx val="21"/>
          <c:order val="21"/>
          <c:tx>
            <c:strRef>
              <c:f>time_cond!$AN$71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time_cond!$AN$72:$AN$147</c:f>
              <c:numCache>
                <c:formatCode>General</c:formatCode>
                <c:ptCount val="76"/>
                <c:pt idx="0">
                  <c:v>2342.6546873281904</c:v>
                </c:pt>
                <c:pt idx="1">
                  <c:v>2320.6379146994623</c:v>
                </c:pt>
                <c:pt idx="2">
                  <c:v>2298.6211420707332</c:v>
                </c:pt>
                <c:pt idx="3">
                  <c:v>2276.604369442005</c:v>
                </c:pt>
                <c:pt idx="4">
                  <c:v>2254.5875968132768</c:v>
                </c:pt>
                <c:pt idx="5">
                  <c:v>2232.5708241845468</c:v>
                </c:pt>
                <c:pt idx="6">
                  <c:v>2210.5540515558187</c:v>
                </c:pt>
                <c:pt idx="7">
                  <c:v>2188.5372789270905</c:v>
                </c:pt>
                <c:pt idx="8">
                  <c:v>2166.5205062983605</c:v>
                </c:pt>
                <c:pt idx="9">
                  <c:v>2144.5037336696323</c:v>
                </c:pt>
                <c:pt idx="10">
                  <c:v>2122.4869610409041</c:v>
                </c:pt>
                <c:pt idx="11">
                  <c:v>2100.470188412175</c:v>
                </c:pt>
                <c:pt idx="12">
                  <c:v>2078.453415783446</c:v>
                </c:pt>
                <c:pt idx="13">
                  <c:v>2056.4366431547178</c:v>
                </c:pt>
                <c:pt idx="14">
                  <c:v>2034.4198705259887</c:v>
                </c:pt>
                <c:pt idx="15">
                  <c:v>2012.4030978972596</c:v>
                </c:pt>
                <c:pt idx="16">
                  <c:v>1990.3863252685314</c:v>
                </c:pt>
                <c:pt idx="17">
                  <c:v>1968.3695526398024</c:v>
                </c:pt>
                <c:pt idx="18">
                  <c:v>1946.3527800110733</c:v>
                </c:pt>
                <c:pt idx="19">
                  <c:v>1924.3360073823451</c:v>
                </c:pt>
                <c:pt idx="20">
                  <c:v>1902.319234753616</c:v>
                </c:pt>
                <c:pt idx="21">
                  <c:v>1880.3024621248869</c:v>
                </c:pt>
                <c:pt idx="22">
                  <c:v>1858.2856894961587</c:v>
                </c:pt>
                <c:pt idx="23">
                  <c:v>1836.2689168674297</c:v>
                </c:pt>
                <c:pt idx="24">
                  <c:v>1814.2521442387015</c:v>
                </c:pt>
                <c:pt idx="25">
                  <c:v>1792.2353716099724</c:v>
                </c:pt>
                <c:pt idx="26">
                  <c:v>1770.2185989812442</c:v>
                </c:pt>
                <c:pt idx="27">
                  <c:v>1748.2018263525147</c:v>
                </c:pt>
                <c:pt idx="28">
                  <c:v>1726.185053723786</c:v>
                </c:pt>
                <c:pt idx="29">
                  <c:v>1704.1682810950579</c:v>
                </c:pt>
                <c:pt idx="30">
                  <c:v>1682.1515084663283</c:v>
                </c:pt>
                <c:pt idx="31">
                  <c:v>1660.1347358376001</c:v>
                </c:pt>
                <c:pt idx="32">
                  <c:v>1638.1179632088715</c:v>
                </c:pt>
                <c:pt idx="33">
                  <c:v>1616.101190580142</c:v>
                </c:pt>
                <c:pt idx="34">
                  <c:v>1594.0844179514138</c:v>
                </c:pt>
                <c:pt idx="35">
                  <c:v>1572.0676453226852</c:v>
                </c:pt>
                <c:pt idx="36">
                  <c:v>1550.0508726939561</c:v>
                </c:pt>
                <c:pt idx="37">
                  <c:v>1528.0341000652274</c:v>
                </c:pt>
                <c:pt idx="38">
                  <c:v>1506.0173274364979</c:v>
                </c:pt>
                <c:pt idx="39">
                  <c:v>1484.0005548077697</c:v>
                </c:pt>
                <c:pt idx="40">
                  <c:v>1461.9837821790411</c:v>
                </c:pt>
                <c:pt idx="41">
                  <c:v>1439.9670095503116</c:v>
                </c:pt>
                <c:pt idx="42">
                  <c:v>1417.9502369215834</c:v>
                </c:pt>
                <c:pt idx="43">
                  <c:v>1395.9334642928548</c:v>
                </c:pt>
                <c:pt idx="44">
                  <c:v>1373.9166916641252</c:v>
                </c:pt>
                <c:pt idx="45">
                  <c:v>1351.899919035397</c:v>
                </c:pt>
                <c:pt idx="46">
                  <c:v>1329.8831464066679</c:v>
                </c:pt>
                <c:pt idx="47">
                  <c:v>1307.8663737779393</c:v>
                </c:pt>
                <c:pt idx="48">
                  <c:v>1285.8496011492107</c:v>
                </c:pt>
                <c:pt idx="49">
                  <c:v>1263.8328285204816</c:v>
                </c:pt>
                <c:pt idx="50">
                  <c:v>1241.816055891753</c:v>
                </c:pt>
                <c:pt idx="51">
                  <c:v>1219.7992832630243</c:v>
                </c:pt>
                <c:pt idx="52">
                  <c:v>1197.7825106342957</c:v>
                </c:pt>
                <c:pt idx="53">
                  <c:v>1175.7657380055671</c:v>
                </c:pt>
                <c:pt idx="54">
                  <c:v>1153.748965376838</c:v>
                </c:pt>
                <c:pt idx="55">
                  <c:v>1131.7321927481091</c:v>
                </c:pt>
                <c:pt idx="56">
                  <c:v>1109.7154201193807</c:v>
                </c:pt>
                <c:pt idx="57">
                  <c:v>1087.6986474906519</c:v>
                </c:pt>
                <c:pt idx="58">
                  <c:v>1065.681874861923</c:v>
                </c:pt>
                <c:pt idx="59">
                  <c:v>1043.6651022331944</c:v>
                </c:pt>
                <c:pt idx="60">
                  <c:v>1021.6483296044655</c:v>
                </c:pt>
                <c:pt idx="61">
                  <c:v>999.63155697573711</c:v>
                </c:pt>
                <c:pt idx="62">
                  <c:v>977.61478434700803</c:v>
                </c:pt>
                <c:pt idx="63">
                  <c:v>955.59801171827917</c:v>
                </c:pt>
                <c:pt idx="64">
                  <c:v>933.58123908955076</c:v>
                </c:pt>
                <c:pt idx="65">
                  <c:v>911.5644664608219</c:v>
                </c:pt>
                <c:pt idx="66">
                  <c:v>889.54769383209305</c:v>
                </c:pt>
                <c:pt idx="67">
                  <c:v>867.53092120336441</c:v>
                </c:pt>
                <c:pt idx="68">
                  <c:v>845.51414857463556</c:v>
                </c:pt>
                <c:pt idx="69">
                  <c:v>823.4973759459067</c:v>
                </c:pt>
                <c:pt idx="70">
                  <c:v>801.48060331717818</c:v>
                </c:pt>
                <c:pt idx="71">
                  <c:v>779.46383068844921</c:v>
                </c:pt>
                <c:pt idx="72">
                  <c:v>757.44705805972058</c:v>
                </c:pt>
                <c:pt idx="73">
                  <c:v>735.43028543099194</c:v>
                </c:pt>
                <c:pt idx="74">
                  <c:v>713.41351280226297</c:v>
                </c:pt>
                <c:pt idx="75">
                  <c:v>691.39674017353423</c:v>
                </c:pt>
              </c:numCache>
            </c:numRef>
          </c:val>
        </c:ser>
        <c:ser>
          <c:idx val="22"/>
          <c:order val="22"/>
          <c:tx>
            <c:strRef>
              <c:f>time_cond!$AO$71</c:f>
              <c:strCache>
                <c:ptCount val="1"/>
                <c:pt idx="0">
                  <c:v>23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time_cond!$AO$72:$AO$147</c:f>
              <c:numCache>
                <c:formatCode>General</c:formatCode>
                <c:ptCount val="76"/>
                <c:pt idx="0">
                  <c:v>2246.010198897151</c:v>
                </c:pt>
                <c:pt idx="1">
                  <c:v>2225.0691589226362</c:v>
                </c:pt>
                <c:pt idx="2">
                  <c:v>2204.1281189481224</c:v>
                </c:pt>
                <c:pt idx="3">
                  <c:v>2183.1870789736076</c:v>
                </c:pt>
                <c:pt idx="4">
                  <c:v>2162.2460389990938</c:v>
                </c:pt>
                <c:pt idx="5">
                  <c:v>2141.3049990245781</c:v>
                </c:pt>
                <c:pt idx="6">
                  <c:v>2120.3639590500643</c:v>
                </c:pt>
                <c:pt idx="7">
                  <c:v>2099.4229190755495</c:v>
                </c:pt>
                <c:pt idx="8">
                  <c:v>2078.4818791010348</c:v>
                </c:pt>
                <c:pt idx="9">
                  <c:v>2057.54083912652</c:v>
                </c:pt>
                <c:pt idx="10">
                  <c:v>2036.5997991520062</c:v>
                </c:pt>
                <c:pt idx="11">
                  <c:v>2015.6587591774905</c:v>
                </c:pt>
                <c:pt idx="12">
                  <c:v>1994.7177192029767</c:v>
                </c:pt>
                <c:pt idx="13">
                  <c:v>1973.7766792284619</c:v>
                </c:pt>
                <c:pt idx="14">
                  <c:v>1952.8356392539472</c:v>
                </c:pt>
                <c:pt idx="15">
                  <c:v>1931.8945992794324</c:v>
                </c:pt>
                <c:pt idx="16">
                  <c:v>1910.9535593049186</c:v>
                </c:pt>
                <c:pt idx="17">
                  <c:v>1890.0125193304029</c:v>
                </c:pt>
                <c:pt idx="18">
                  <c:v>1869.0714793558891</c:v>
                </c:pt>
                <c:pt idx="19">
                  <c:v>1848.1304393813743</c:v>
                </c:pt>
                <c:pt idx="20">
                  <c:v>1827.1893994068596</c:v>
                </c:pt>
                <c:pt idx="21">
                  <c:v>1806.2483594323448</c:v>
                </c:pt>
                <c:pt idx="22">
                  <c:v>1785.307319457831</c:v>
                </c:pt>
                <c:pt idx="23">
                  <c:v>1764.3662794833153</c:v>
                </c:pt>
                <c:pt idx="24">
                  <c:v>1743.4252395088015</c:v>
                </c:pt>
                <c:pt idx="25">
                  <c:v>1722.4841995342867</c:v>
                </c:pt>
                <c:pt idx="26">
                  <c:v>1701.5431595597729</c:v>
                </c:pt>
                <c:pt idx="27">
                  <c:v>1680.6021195852577</c:v>
                </c:pt>
                <c:pt idx="28">
                  <c:v>1659.6610796107434</c:v>
                </c:pt>
                <c:pt idx="29">
                  <c:v>1638.7200396362291</c:v>
                </c:pt>
                <c:pt idx="30">
                  <c:v>1617.7789996617139</c:v>
                </c:pt>
                <c:pt idx="31">
                  <c:v>1596.8379596871996</c:v>
                </c:pt>
                <c:pt idx="32">
                  <c:v>1575.8969197126853</c:v>
                </c:pt>
                <c:pt idx="33">
                  <c:v>1554.9558797381701</c:v>
                </c:pt>
                <c:pt idx="34">
                  <c:v>1534.0148397636558</c:v>
                </c:pt>
                <c:pt idx="35">
                  <c:v>1513.0737997891415</c:v>
                </c:pt>
                <c:pt idx="36">
                  <c:v>1492.1327598146263</c:v>
                </c:pt>
                <c:pt idx="37">
                  <c:v>1471.191719840112</c:v>
                </c:pt>
                <c:pt idx="38">
                  <c:v>1450.2506798655968</c:v>
                </c:pt>
                <c:pt idx="39">
                  <c:v>1429.3096398910825</c:v>
                </c:pt>
                <c:pt idx="40">
                  <c:v>1408.3685999165682</c:v>
                </c:pt>
                <c:pt idx="41">
                  <c:v>1387.4275599420539</c:v>
                </c:pt>
                <c:pt idx="42">
                  <c:v>1366.4865199675396</c:v>
                </c:pt>
                <c:pt idx="43">
                  <c:v>1345.5454799930244</c:v>
                </c:pt>
                <c:pt idx="44">
                  <c:v>1324.6044400185096</c:v>
                </c:pt>
                <c:pt idx="45">
                  <c:v>1303.6634000439954</c:v>
                </c:pt>
                <c:pt idx="46">
                  <c:v>1282.7223600694806</c:v>
                </c:pt>
                <c:pt idx="47">
                  <c:v>1261.7813200949658</c:v>
                </c:pt>
                <c:pt idx="48">
                  <c:v>1240.8402801204516</c:v>
                </c:pt>
                <c:pt idx="49">
                  <c:v>1219.8992401459368</c:v>
                </c:pt>
                <c:pt idx="50">
                  <c:v>1198.958200171422</c:v>
                </c:pt>
                <c:pt idx="51">
                  <c:v>1178.0171601969078</c:v>
                </c:pt>
                <c:pt idx="52">
                  <c:v>1157.076120222393</c:v>
                </c:pt>
                <c:pt idx="53">
                  <c:v>1136.1350802478787</c:v>
                </c:pt>
                <c:pt idx="54">
                  <c:v>1115.194040273364</c:v>
                </c:pt>
                <c:pt idx="55">
                  <c:v>1094.2530002988492</c:v>
                </c:pt>
                <c:pt idx="56">
                  <c:v>1073.3119603243349</c:v>
                </c:pt>
                <c:pt idx="57">
                  <c:v>1052.3709203498202</c:v>
                </c:pt>
                <c:pt idx="58">
                  <c:v>1031.4298803753054</c:v>
                </c:pt>
                <c:pt idx="59">
                  <c:v>1010.4888404007911</c:v>
                </c:pt>
                <c:pt idx="60">
                  <c:v>989.54780042627635</c:v>
                </c:pt>
                <c:pt idx="61">
                  <c:v>968.6067604517616</c:v>
                </c:pt>
                <c:pt idx="62">
                  <c:v>947.66572047724731</c:v>
                </c:pt>
                <c:pt idx="63">
                  <c:v>926.72468050273255</c:v>
                </c:pt>
                <c:pt idx="64">
                  <c:v>905.7836405282178</c:v>
                </c:pt>
                <c:pt idx="65">
                  <c:v>884.84260055370328</c:v>
                </c:pt>
                <c:pt idx="66">
                  <c:v>863.90156057918875</c:v>
                </c:pt>
                <c:pt idx="67">
                  <c:v>842.96052060467423</c:v>
                </c:pt>
                <c:pt idx="68">
                  <c:v>822.01948063015971</c:v>
                </c:pt>
                <c:pt idx="69">
                  <c:v>801.07844065564495</c:v>
                </c:pt>
                <c:pt idx="70">
                  <c:v>780.13740068113043</c:v>
                </c:pt>
                <c:pt idx="71">
                  <c:v>759.19636070661591</c:v>
                </c:pt>
                <c:pt idx="72">
                  <c:v>738.25532073210115</c:v>
                </c:pt>
                <c:pt idx="73">
                  <c:v>717.31428075758663</c:v>
                </c:pt>
                <c:pt idx="74">
                  <c:v>696.37324078307211</c:v>
                </c:pt>
                <c:pt idx="75">
                  <c:v>675.43220080855735</c:v>
                </c:pt>
              </c:numCache>
            </c:numRef>
          </c:val>
        </c:ser>
        <c:ser>
          <c:idx val="23"/>
          <c:order val="23"/>
          <c:tx>
            <c:strRef>
              <c:f>time_cond!$AP$71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time_cond!$AP$72:$AP$147</c:f>
              <c:numCache>
                <c:formatCode>General</c:formatCode>
                <c:ptCount val="76"/>
                <c:pt idx="0">
                  <c:v>2153.4795111258272</c:v>
                </c:pt>
                <c:pt idx="1">
                  <c:v>2133.5684138202478</c:v>
                </c:pt>
                <c:pt idx="2">
                  <c:v>2113.6573165146674</c:v>
                </c:pt>
                <c:pt idx="3">
                  <c:v>2093.7462192090879</c:v>
                </c:pt>
                <c:pt idx="4">
                  <c:v>2073.8351219035085</c:v>
                </c:pt>
                <c:pt idx="5">
                  <c:v>2053.9240245979281</c:v>
                </c:pt>
                <c:pt idx="6">
                  <c:v>2034.0129272923486</c:v>
                </c:pt>
                <c:pt idx="7">
                  <c:v>2014.1018299867692</c:v>
                </c:pt>
                <c:pt idx="8">
                  <c:v>1994.1907326811888</c:v>
                </c:pt>
                <c:pt idx="9">
                  <c:v>1974.2796353756094</c:v>
                </c:pt>
                <c:pt idx="10">
                  <c:v>1954.3685380700299</c:v>
                </c:pt>
                <c:pt idx="11">
                  <c:v>1934.4574407644495</c:v>
                </c:pt>
                <c:pt idx="12">
                  <c:v>1914.5463434588701</c:v>
                </c:pt>
                <c:pt idx="13">
                  <c:v>1894.6352461532915</c:v>
                </c:pt>
                <c:pt idx="14">
                  <c:v>1874.7241488477111</c:v>
                </c:pt>
                <c:pt idx="15">
                  <c:v>1854.8130515421317</c:v>
                </c:pt>
                <c:pt idx="16">
                  <c:v>1834.9019542365522</c:v>
                </c:pt>
                <c:pt idx="17">
                  <c:v>1814.9908569309719</c:v>
                </c:pt>
                <c:pt idx="18">
                  <c:v>1795.0797596253924</c:v>
                </c:pt>
                <c:pt idx="19">
                  <c:v>1775.1686623198129</c:v>
                </c:pt>
                <c:pt idx="20">
                  <c:v>1755.2575650142326</c:v>
                </c:pt>
                <c:pt idx="21">
                  <c:v>1735.3464677086531</c:v>
                </c:pt>
                <c:pt idx="22">
                  <c:v>1715.4353704030736</c:v>
                </c:pt>
                <c:pt idx="23">
                  <c:v>1695.5242730974933</c:v>
                </c:pt>
                <c:pt idx="24">
                  <c:v>1675.6131757919138</c:v>
                </c:pt>
                <c:pt idx="25">
                  <c:v>1655.7020784863344</c:v>
                </c:pt>
                <c:pt idx="26">
                  <c:v>1635.7909811807549</c:v>
                </c:pt>
                <c:pt idx="27">
                  <c:v>1615.8798838751745</c:v>
                </c:pt>
                <c:pt idx="28">
                  <c:v>1595.9687865695951</c:v>
                </c:pt>
                <c:pt idx="29">
                  <c:v>1576.0576892640156</c:v>
                </c:pt>
                <c:pt idx="30">
                  <c:v>1556.1465919584352</c:v>
                </c:pt>
                <c:pt idx="31">
                  <c:v>1536.2354946528558</c:v>
                </c:pt>
                <c:pt idx="32">
                  <c:v>1516.3243973472763</c:v>
                </c:pt>
                <c:pt idx="33">
                  <c:v>1496.4133000416964</c:v>
                </c:pt>
                <c:pt idx="34">
                  <c:v>1476.5022027361169</c:v>
                </c:pt>
                <c:pt idx="35">
                  <c:v>1456.5911054305375</c:v>
                </c:pt>
                <c:pt idx="36">
                  <c:v>1436.6800081249571</c:v>
                </c:pt>
                <c:pt idx="37">
                  <c:v>1416.7689108193777</c:v>
                </c:pt>
                <c:pt idx="38">
                  <c:v>1396.8578135137973</c:v>
                </c:pt>
                <c:pt idx="39">
                  <c:v>1376.9467162082178</c:v>
                </c:pt>
                <c:pt idx="40">
                  <c:v>1357.0356189026384</c:v>
                </c:pt>
                <c:pt idx="41">
                  <c:v>1337.124521597058</c:v>
                </c:pt>
                <c:pt idx="42">
                  <c:v>1317.2134242914785</c:v>
                </c:pt>
                <c:pt idx="43">
                  <c:v>1297.3023269858991</c:v>
                </c:pt>
                <c:pt idx="44">
                  <c:v>1277.3912296803187</c:v>
                </c:pt>
                <c:pt idx="45">
                  <c:v>1257.4801323747392</c:v>
                </c:pt>
                <c:pt idx="46">
                  <c:v>1237.5690350691593</c:v>
                </c:pt>
                <c:pt idx="47">
                  <c:v>1217.6579377635799</c:v>
                </c:pt>
                <c:pt idx="48">
                  <c:v>1197.7468404580004</c:v>
                </c:pt>
                <c:pt idx="49">
                  <c:v>1177.8357431524205</c:v>
                </c:pt>
                <c:pt idx="50">
                  <c:v>1157.9246458468406</c:v>
                </c:pt>
                <c:pt idx="51">
                  <c:v>1138.0135485412611</c:v>
                </c:pt>
                <c:pt idx="52">
                  <c:v>1118.1024512356812</c:v>
                </c:pt>
                <c:pt idx="53">
                  <c:v>1098.1913539301017</c:v>
                </c:pt>
                <c:pt idx="54">
                  <c:v>1078.2802566245218</c:v>
                </c:pt>
                <c:pt idx="55">
                  <c:v>1058.3691593189419</c:v>
                </c:pt>
                <c:pt idx="56">
                  <c:v>1038.4580620133625</c:v>
                </c:pt>
                <c:pt idx="57">
                  <c:v>1018.5469647077828</c:v>
                </c:pt>
                <c:pt idx="58">
                  <c:v>998.63586740220285</c:v>
                </c:pt>
                <c:pt idx="59">
                  <c:v>978.72477009662339</c:v>
                </c:pt>
                <c:pt idx="60">
                  <c:v>958.81367279104347</c:v>
                </c:pt>
                <c:pt idx="61">
                  <c:v>938.90257548546401</c:v>
                </c:pt>
                <c:pt idx="62">
                  <c:v>918.9914781798841</c:v>
                </c:pt>
                <c:pt idx="63">
                  <c:v>899.08038087430418</c:v>
                </c:pt>
                <c:pt idx="64">
                  <c:v>879.16928356872495</c:v>
                </c:pt>
                <c:pt idx="65">
                  <c:v>859.25818626314503</c:v>
                </c:pt>
                <c:pt idx="66">
                  <c:v>839.34708895756512</c:v>
                </c:pt>
                <c:pt idx="67">
                  <c:v>819.43599165198566</c:v>
                </c:pt>
                <c:pt idx="68">
                  <c:v>799.52489434640574</c:v>
                </c:pt>
                <c:pt idx="69">
                  <c:v>779.61379704082594</c:v>
                </c:pt>
                <c:pt idx="70">
                  <c:v>759.70269973524648</c:v>
                </c:pt>
                <c:pt idx="71">
                  <c:v>739.79160242966657</c:v>
                </c:pt>
                <c:pt idx="72">
                  <c:v>719.88050512408699</c:v>
                </c:pt>
                <c:pt idx="73">
                  <c:v>699.96940781850731</c:v>
                </c:pt>
                <c:pt idx="74">
                  <c:v>680.05831051292739</c:v>
                </c:pt>
                <c:pt idx="75">
                  <c:v>660.1472132073477</c:v>
                </c:pt>
              </c:numCache>
            </c:numRef>
          </c:val>
        </c:ser>
        <c:ser>
          <c:idx val="24"/>
          <c:order val="24"/>
          <c:tx>
            <c:strRef>
              <c:f>time_cond!$AQ$71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time_cond!$AQ$72:$AQ$147</c:f>
              <c:numCache>
                <c:formatCode>General</c:formatCode>
                <c:ptCount val="76"/>
                <c:pt idx="0">
                  <c:v>2064.7266574935766</c:v>
                </c:pt>
                <c:pt idx="1">
                  <c:v>2045.8034524553868</c:v>
                </c:pt>
                <c:pt idx="2">
                  <c:v>2026.8802474171971</c:v>
                </c:pt>
                <c:pt idx="3">
                  <c:v>2007.9570423790083</c:v>
                </c:pt>
                <c:pt idx="4">
                  <c:v>1989.0338373408185</c:v>
                </c:pt>
                <c:pt idx="5">
                  <c:v>1970.1106323026288</c:v>
                </c:pt>
                <c:pt idx="6">
                  <c:v>1951.1874272644391</c:v>
                </c:pt>
                <c:pt idx="7">
                  <c:v>1932.2642222262502</c:v>
                </c:pt>
                <c:pt idx="8">
                  <c:v>1913.3410171880596</c:v>
                </c:pt>
                <c:pt idx="9">
                  <c:v>1894.4178121498708</c:v>
                </c:pt>
                <c:pt idx="10">
                  <c:v>1875.494607111681</c:v>
                </c:pt>
                <c:pt idx="11">
                  <c:v>1856.5714020734913</c:v>
                </c:pt>
                <c:pt idx="12">
                  <c:v>1837.6481970353016</c:v>
                </c:pt>
                <c:pt idx="13">
                  <c:v>1818.7249919971127</c:v>
                </c:pt>
                <c:pt idx="14">
                  <c:v>1799.8017869589221</c:v>
                </c:pt>
                <c:pt idx="15">
                  <c:v>1780.8785819207333</c:v>
                </c:pt>
                <c:pt idx="16">
                  <c:v>1761.9553768825435</c:v>
                </c:pt>
                <c:pt idx="17">
                  <c:v>1743.0321718443538</c:v>
                </c:pt>
                <c:pt idx="18">
                  <c:v>1724.1089668061641</c:v>
                </c:pt>
                <c:pt idx="19">
                  <c:v>1705.1857617679752</c:v>
                </c:pt>
                <c:pt idx="20">
                  <c:v>1686.2625567297846</c:v>
                </c:pt>
                <c:pt idx="21">
                  <c:v>1667.3393516915958</c:v>
                </c:pt>
                <c:pt idx="22">
                  <c:v>1648.4161466534069</c:v>
                </c:pt>
                <c:pt idx="23">
                  <c:v>1629.4929416152163</c:v>
                </c:pt>
                <c:pt idx="24">
                  <c:v>1610.5697365770275</c:v>
                </c:pt>
                <c:pt idx="25">
                  <c:v>1591.6465315388377</c:v>
                </c:pt>
                <c:pt idx="26">
                  <c:v>1572.7233265006489</c:v>
                </c:pt>
                <c:pt idx="27">
                  <c:v>1553.8001214624583</c:v>
                </c:pt>
                <c:pt idx="28">
                  <c:v>1534.876916424269</c:v>
                </c:pt>
                <c:pt idx="29">
                  <c:v>1515.9537113860797</c:v>
                </c:pt>
                <c:pt idx="30">
                  <c:v>1497.0305063478895</c:v>
                </c:pt>
                <c:pt idx="31">
                  <c:v>1478.1073013097007</c:v>
                </c:pt>
                <c:pt idx="32">
                  <c:v>1459.1840962715114</c:v>
                </c:pt>
                <c:pt idx="33">
                  <c:v>1440.2608912333212</c:v>
                </c:pt>
                <c:pt idx="34">
                  <c:v>1421.3376861951319</c:v>
                </c:pt>
                <c:pt idx="35">
                  <c:v>1402.4144811569427</c:v>
                </c:pt>
                <c:pt idx="36">
                  <c:v>1383.4912761187525</c:v>
                </c:pt>
                <c:pt idx="37">
                  <c:v>1364.5680710805632</c:v>
                </c:pt>
                <c:pt idx="38">
                  <c:v>1345.644866042373</c:v>
                </c:pt>
                <c:pt idx="39">
                  <c:v>1326.7216610041837</c:v>
                </c:pt>
                <c:pt idx="40">
                  <c:v>1307.7984559659944</c:v>
                </c:pt>
                <c:pt idx="41">
                  <c:v>1288.8752509278042</c:v>
                </c:pt>
                <c:pt idx="42">
                  <c:v>1269.952045889615</c:v>
                </c:pt>
                <c:pt idx="43">
                  <c:v>1251.0288408514257</c:v>
                </c:pt>
                <c:pt idx="44">
                  <c:v>1232.1056358132355</c:v>
                </c:pt>
                <c:pt idx="45">
                  <c:v>1213.1824307750462</c:v>
                </c:pt>
                <c:pt idx="46">
                  <c:v>1194.2592257368569</c:v>
                </c:pt>
                <c:pt idx="47">
                  <c:v>1175.3360206986667</c:v>
                </c:pt>
                <c:pt idx="48">
                  <c:v>1156.4128156604775</c:v>
                </c:pt>
                <c:pt idx="49">
                  <c:v>1137.4896106222882</c:v>
                </c:pt>
                <c:pt idx="50">
                  <c:v>1118.566405584098</c:v>
                </c:pt>
                <c:pt idx="51">
                  <c:v>1099.6432005459092</c:v>
                </c:pt>
                <c:pt idx="52">
                  <c:v>1080.7199955077199</c:v>
                </c:pt>
                <c:pt idx="53">
                  <c:v>1061.7967904695306</c:v>
                </c:pt>
                <c:pt idx="54">
                  <c:v>1042.8735854313402</c:v>
                </c:pt>
                <c:pt idx="55">
                  <c:v>1023.9503803931509</c:v>
                </c:pt>
                <c:pt idx="56">
                  <c:v>1005.0271753549619</c:v>
                </c:pt>
                <c:pt idx="57">
                  <c:v>986.10397031677167</c:v>
                </c:pt>
                <c:pt idx="58">
                  <c:v>967.18076527858238</c:v>
                </c:pt>
                <c:pt idx="59">
                  <c:v>948.25756024039265</c:v>
                </c:pt>
                <c:pt idx="60">
                  <c:v>929.33435520220291</c:v>
                </c:pt>
                <c:pt idx="61">
                  <c:v>910.41115016401363</c:v>
                </c:pt>
                <c:pt idx="62">
                  <c:v>891.4879451258239</c:v>
                </c:pt>
                <c:pt idx="63">
                  <c:v>872.56474008763416</c:v>
                </c:pt>
                <c:pt idx="64">
                  <c:v>853.64153504944488</c:v>
                </c:pt>
                <c:pt idx="65">
                  <c:v>834.71833001125515</c:v>
                </c:pt>
                <c:pt idx="66">
                  <c:v>815.79512497306587</c:v>
                </c:pt>
                <c:pt idx="67">
                  <c:v>796.87191993487625</c:v>
                </c:pt>
                <c:pt idx="68">
                  <c:v>777.94871489668685</c:v>
                </c:pt>
                <c:pt idx="69">
                  <c:v>759.02550985849712</c:v>
                </c:pt>
                <c:pt idx="70">
                  <c:v>740.10230482030761</c:v>
                </c:pt>
                <c:pt idx="71">
                  <c:v>721.17909978211787</c:v>
                </c:pt>
                <c:pt idx="72">
                  <c:v>702.25589474392859</c:v>
                </c:pt>
                <c:pt idx="73">
                  <c:v>683.33268970573897</c:v>
                </c:pt>
                <c:pt idx="74">
                  <c:v>664.40948466754946</c:v>
                </c:pt>
                <c:pt idx="75">
                  <c:v>645.48627962935996</c:v>
                </c:pt>
              </c:numCache>
            </c:numRef>
          </c:val>
        </c:ser>
        <c:ser>
          <c:idx val="25"/>
          <c:order val="25"/>
          <c:tx>
            <c:strRef>
              <c:f>time_cond!$AR$71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time_cond!$AR$72:$AR$147</c:f>
              <c:numCache>
                <c:formatCode>General</c:formatCode>
                <c:ptCount val="76"/>
                <c:pt idx="0">
                  <c:v>1979.4552185363609</c:v>
                </c:pt>
                <c:pt idx="1">
                  <c:v>1961.4811547564814</c:v>
                </c:pt>
                <c:pt idx="2">
                  <c:v>1943.5070909766009</c:v>
                </c:pt>
                <c:pt idx="3">
                  <c:v>1925.5330271967205</c:v>
                </c:pt>
                <c:pt idx="4">
                  <c:v>1907.5589634168409</c:v>
                </c:pt>
                <c:pt idx="5">
                  <c:v>1889.5848996369605</c:v>
                </c:pt>
                <c:pt idx="6">
                  <c:v>1871.61083585708</c:v>
                </c:pt>
                <c:pt idx="7">
                  <c:v>1853.6367720772005</c:v>
                </c:pt>
                <c:pt idx="8">
                  <c:v>1835.66270829732</c:v>
                </c:pt>
                <c:pt idx="9">
                  <c:v>1817.6886445174396</c:v>
                </c:pt>
                <c:pt idx="10">
                  <c:v>1799.71458073756</c:v>
                </c:pt>
                <c:pt idx="11">
                  <c:v>1781.7405169576796</c:v>
                </c:pt>
                <c:pt idx="12">
                  <c:v>1763.7664531777991</c:v>
                </c:pt>
                <c:pt idx="13">
                  <c:v>1745.7923893979196</c:v>
                </c:pt>
                <c:pt idx="14">
                  <c:v>1727.8183256180391</c:v>
                </c:pt>
                <c:pt idx="15">
                  <c:v>1709.8442618381587</c:v>
                </c:pt>
                <c:pt idx="16">
                  <c:v>1691.8701980582791</c:v>
                </c:pt>
                <c:pt idx="17">
                  <c:v>1673.8961342783987</c:v>
                </c:pt>
                <c:pt idx="18">
                  <c:v>1655.9220704985182</c:v>
                </c:pt>
                <c:pt idx="19">
                  <c:v>1637.9480067186387</c:v>
                </c:pt>
                <c:pt idx="20">
                  <c:v>1619.9739429387582</c:v>
                </c:pt>
                <c:pt idx="21">
                  <c:v>1601.9998791588778</c:v>
                </c:pt>
                <c:pt idx="22">
                  <c:v>1584.0258153789982</c:v>
                </c:pt>
                <c:pt idx="23">
                  <c:v>1566.0517515991178</c:v>
                </c:pt>
                <c:pt idx="24">
                  <c:v>1548.0776878192373</c:v>
                </c:pt>
                <c:pt idx="25">
                  <c:v>1530.1036240393578</c:v>
                </c:pt>
                <c:pt idx="26">
                  <c:v>1512.1295602594782</c:v>
                </c:pt>
                <c:pt idx="27">
                  <c:v>1494.1554964795969</c:v>
                </c:pt>
                <c:pt idx="28">
                  <c:v>1476.1814326997173</c:v>
                </c:pt>
                <c:pt idx="29">
                  <c:v>1458.2073689198378</c:v>
                </c:pt>
                <c:pt idx="30">
                  <c:v>1440.2333051399569</c:v>
                </c:pt>
                <c:pt idx="31">
                  <c:v>1422.2592413600769</c:v>
                </c:pt>
                <c:pt idx="32">
                  <c:v>1404.2851775801973</c:v>
                </c:pt>
                <c:pt idx="33">
                  <c:v>1386.3111138003164</c:v>
                </c:pt>
                <c:pt idx="34">
                  <c:v>1368.3370500204364</c:v>
                </c:pt>
                <c:pt idx="35">
                  <c:v>1350.3629862405569</c:v>
                </c:pt>
                <c:pt idx="36">
                  <c:v>1332.388922460676</c:v>
                </c:pt>
                <c:pt idx="37">
                  <c:v>1314.414858680796</c:v>
                </c:pt>
                <c:pt idx="38">
                  <c:v>1296.4407949009164</c:v>
                </c:pt>
                <c:pt idx="39">
                  <c:v>1278.4667311210364</c:v>
                </c:pt>
                <c:pt idx="40">
                  <c:v>1260.4926673411555</c:v>
                </c:pt>
                <c:pt idx="41">
                  <c:v>1242.5186035612751</c:v>
                </c:pt>
                <c:pt idx="42">
                  <c:v>1224.5445397813951</c:v>
                </c:pt>
                <c:pt idx="43">
                  <c:v>1206.5704760015151</c:v>
                </c:pt>
                <c:pt idx="44">
                  <c:v>1188.5964122216351</c:v>
                </c:pt>
                <c:pt idx="45">
                  <c:v>1170.6223484417551</c:v>
                </c:pt>
                <c:pt idx="46">
                  <c:v>1152.6482846618746</c:v>
                </c:pt>
                <c:pt idx="47">
                  <c:v>1134.6742208819946</c:v>
                </c:pt>
                <c:pt idx="48">
                  <c:v>1116.7001571021146</c:v>
                </c:pt>
                <c:pt idx="49">
                  <c:v>1098.7260933222342</c:v>
                </c:pt>
                <c:pt idx="50">
                  <c:v>1080.7520295423542</c:v>
                </c:pt>
                <c:pt idx="51">
                  <c:v>1062.7779657624742</c:v>
                </c:pt>
                <c:pt idx="52">
                  <c:v>1044.8039019825937</c:v>
                </c:pt>
                <c:pt idx="53">
                  <c:v>1026.8298382027142</c:v>
                </c:pt>
                <c:pt idx="54">
                  <c:v>1008.8557744228337</c:v>
                </c:pt>
                <c:pt idx="55">
                  <c:v>990.88171064295352</c:v>
                </c:pt>
                <c:pt idx="56">
                  <c:v>972.90764686307375</c:v>
                </c:pt>
                <c:pt idx="57">
                  <c:v>954.9335830831933</c:v>
                </c:pt>
                <c:pt idx="58">
                  <c:v>936.95951930331307</c:v>
                </c:pt>
                <c:pt idx="59">
                  <c:v>918.9854555234333</c:v>
                </c:pt>
                <c:pt idx="60">
                  <c:v>901.01139174355285</c:v>
                </c:pt>
                <c:pt idx="61">
                  <c:v>883.03732796367262</c:v>
                </c:pt>
                <c:pt idx="62">
                  <c:v>865.06326418379285</c:v>
                </c:pt>
                <c:pt idx="63">
                  <c:v>847.0892004039124</c:v>
                </c:pt>
                <c:pt idx="64">
                  <c:v>829.11513662403217</c:v>
                </c:pt>
                <c:pt idx="65">
                  <c:v>811.14107284415218</c:v>
                </c:pt>
                <c:pt idx="66">
                  <c:v>793.16700906427195</c:v>
                </c:pt>
                <c:pt idx="67">
                  <c:v>775.19294528439195</c:v>
                </c:pt>
                <c:pt idx="68">
                  <c:v>757.21888150451196</c:v>
                </c:pt>
                <c:pt idx="69">
                  <c:v>739.24481772463162</c:v>
                </c:pt>
                <c:pt idx="70">
                  <c:v>721.2707539447515</c:v>
                </c:pt>
                <c:pt idx="71">
                  <c:v>703.29669016487151</c:v>
                </c:pt>
                <c:pt idx="72">
                  <c:v>685.32262638499117</c:v>
                </c:pt>
                <c:pt idx="73">
                  <c:v>667.34856260511106</c:v>
                </c:pt>
                <c:pt idx="74">
                  <c:v>649.37449882523106</c:v>
                </c:pt>
                <c:pt idx="75">
                  <c:v>631.40043504535072</c:v>
                </c:pt>
              </c:numCache>
            </c:numRef>
          </c:val>
        </c:ser>
        <c:ser>
          <c:idx val="26"/>
          <c:order val="26"/>
          <c:tx>
            <c:strRef>
              <c:f>time_cond!$AS$71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time_cond!$AS$72:$AS$147</c:f>
              <c:numCache>
                <c:formatCode>General</c:formatCode>
                <c:ptCount val="76"/>
                <c:pt idx="0">
                  <c:v>1897.4023486347505</c:v>
                </c:pt>
                <c:pt idx="1">
                  <c:v>1880.3416007920559</c:v>
                </c:pt>
                <c:pt idx="2">
                  <c:v>1863.2808529493595</c:v>
                </c:pt>
                <c:pt idx="3">
                  <c:v>1846.220105106665</c:v>
                </c:pt>
                <c:pt idx="4">
                  <c:v>1829.1593572639695</c:v>
                </c:pt>
                <c:pt idx="5">
                  <c:v>1812.098609421274</c:v>
                </c:pt>
                <c:pt idx="6">
                  <c:v>1795.0378615785794</c:v>
                </c:pt>
                <c:pt idx="7">
                  <c:v>1777.9771137358839</c:v>
                </c:pt>
                <c:pt idx="8">
                  <c:v>1760.9163658931884</c:v>
                </c:pt>
                <c:pt idx="9">
                  <c:v>1743.8556180504929</c:v>
                </c:pt>
                <c:pt idx="10">
                  <c:v>1726.7948702077983</c:v>
                </c:pt>
                <c:pt idx="11">
                  <c:v>1709.7341223651028</c:v>
                </c:pt>
                <c:pt idx="12">
                  <c:v>1692.6733745224074</c:v>
                </c:pt>
                <c:pt idx="13">
                  <c:v>1675.6126266797128</c:v>
                </c:pt>
                <c:pt idx="14">
                  <c:v>1658.5518788370164</c:v>
                </c:pt>
                <c:pt idx="15">
                  <c:v>1641.4911309943218</c:v>
                </c:pt>
                <c:pt idx="16">
                  <c:v>1624.4303831516272</c:v>
                </c:pt>
                <c:pt idx="17">
                  <c:v>1607.3696353089308</c:v>
                </c:pt>
                <c:pt idx="18">
                  <c:v>1590.3088874662362</c:v>
                </c:pt>
                <c:pt idx="19">
                  <c:v>1573.2481396235407</c:v>
                </c:pt>
                <c:pt idx="20">
                  <c:v>1556.1873917808452</c:v>
                </c:pt>
                <c:pt idx="21">
                  <c:v>1539.1266439381507</c:v>
                </c:pt>
                <c:pt idx="22">
                  <c:v>1522.0658960954552</c:v>
                </c:pt>
                <c:pt idx="23">
                  <c:v>1505.0051482527597</c:v>
                </c:pt>
                <c:pt idx="24">
                  <c:v>1487.9444004100642</c:v>
                </c:pt>
                <c:pt idx="25">
                  <c:v>1470.8836525673696</c:v>
                </c:pt>
                <c:pt idx="26">
                  <c:v>1453.822904724675</c:v>
                </c:pt>
                <c:pt idx="27">
                  <c:v>1436.7621568819786</c:v>
                </c:pt>
                <c:pt idx="28">
                  <c:v>1419.701409039284</c:v>
                </c:pt>
                <c:pt idx="29">
                  <c:v>1402.640661196589</c:v>
                </c:pt>
                <c:pt idx="30">
                  <c:v>1385.5799133538931</c:v>
                </c:pt>
                <c:pt idx="31">
                  <c:v>1368.519165511198</c:v>
                </c:pt>
                <c:pt idx="32">
                  <c:v>1351.458417668503</c:v>
                </c:pt>
                <c:pt idx="33">
                  <c:v>1334.3976698258075</c:v>
                </c:pt>
                <c:pt idx="34">
                  <c:v>1317.3369219831125</c:v>
                </c:pt>
                <c:pt idx="35">
                  <c:v>1300.2761741404174</c:v>
                </c:pt>
                <c:pt idx="36">
                  <c:v>1283.2154262977215</c:v>
                </c:pt>
                <c:pt idx="37">
                  <c:v>1266.1546784550264</c:v>
                </c:pt>
                <c:pt idx="38">
                  <c:v>1249.093930612331</c:v>
                </c:pt>
                <c:pt idx="39">
                  <c:v>1232.0331827696359</c:v>
                </c:pt>
                <c:pt idx="40">
                  <c:v>1214.9724349269409</c:v>
                </c:pt>
                <c:pt idx="41">
                  <c:v>1197.9116870842449</c:v>
                </c:pt>
                <c:pt idx="42">
                  <c:v>1180.8509392415499</c:v>
                </c:pt>
                <c:pt idx="43">
                  <c:v>1163.7901913988553</c:v>
                </c:pt>
                <c:pt idx="44">
                  <c:v>1146.7294435561594</c:v>
                </c:pt>
                <c:pt idx="45">
                  <c:v>1129.6686957134643</c:v>
                </c:pt>
                <c:pt idx="46">
                  <c:v>1112.6079478707693</c:v>
                </c:pt>
                <c:pt idx="47">
                  <c:v>1095.5472000280733</c:v>
                </c:pt>
                <c:pt idx="48">
                  <c:v>1078.4864521853788</c:v>
                </c:pt>
                <c:pt idx="49">
                  <c:v>1061.4257043426837</c:v>
                </c:pt>
                <c:pt idx="50">
                  <c:v>1044.3649564999878</c:v>
                </c:pt>
                <c:pt idx="51">
                  <c:v>1027.3042086572927</c:v>
                </c:pt>
                <c:pt idx="52">
                  <c:v>1010.2434608145977</c:v>
                </c:pt>
                <c:pt idx="53">
                  <c:v>993.18271297190313</c:v>
                </c:pt>
                <c:pt idx="54">
                  <c:v>976.12196512920718</c:v>
                </c:pt>
                <c:pt idx="55">
                  <c:v>959.06121728651215</c:v>
                </c:pt>
                <c:pt idx="56">
                  <c:v>942.00046944381711</c:v>
                </c:pt>
                <c:pt idx="57">
                  <c:v>924.93972160112139</c:v>
                </c:pt>
                <c:pt idx="58">
                  <c:v>907.87897375842635</c:v>
                </c:pt>
                <c:pt idx="59">
                  <c:v>890.81822591573109</c:v>
                </c:pt>
                <c:pt idx="60">
                  <c:v>873.7574780730356</c:v>
                </c:pt>
                <c:pt idx="61">
                  <c:v>856.69673023034056</c:v>
                </c:pt>
                <c:pt idx="62">
                  <c:v>839.6359823876453</c:v>
                </c:pt>
                <c:pt idx="63">
                  <c:v>822.57523454494981</c:v>
                </c:pt>
                <c:pt idx="64">
                  <c:v>805.514486702255</c:v>
                </c:pt>
                <c:pt idx="65">
                  <c:v>788.45373885955951</c:v>
                </c:pt>
                <c:pt idx="66">
                  <c:v>771.39299101686424</c:v>
                </c:pt>
                <c:pt idx="67">
                  <c:v>754.33224317416921</c:v>
                </c:pt>
                <c:pt idx="68">
                  <c:v>737.27149533147394</c:v>
                </c:pt>
                <c:pt idx="69">
                  <c:v>720.21074748877857</c:v>
                </c:pt>
                <c:pt idx="70">
                  <c:v>703.14999964608342</c:v>
                </c:pt>
                <c:pt idx="71">
                  <c:v>686.08925180338804</c:v>
                </c:pt>
                <c:pt idx="72">
                  <c:v>669.02850396069312</c:v>
                </c:pt>
                <c:pt idx="73">
                  <c:v>651.96775611799762</c:v>
                </c:pt>
                <c:pt idx="74">
                  <c:v>634.90700827530247</c:v>
                </c:pt>
                <c:pt idx="75">
                  <c:v>617.84626043260721</c:v>
                </c:pt>
              </c:numCache>
            </c:numRef>
          </c:val>
        </c:ser>
        <c:ser>
          <c:idx val="27"/>
          <c:order val="27"/>
          <c:tx>
            <c:strRef>
              <c:f>time_cond!$AT$71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time_cond!$AT$72:$AT$147</c:f>
              <c:numCache>
                <c:formatCode>General</c:formatCode>
                <c:ptCount val="76"/>
                <c:pt idx="0">
                  <c:v>1818.3338896341538</c:v>
                </c:pt>
                <c:pt idx="1">
                  <c:v>1802.1532387803927</c:v>
                </c:pt>
                <c:pt idx="2">
                  <c:v>1785.9725879266325</c:v>
                </c:pt>
                <c:pt idx="3">
                  <c:v>1769.7919370728723</c:v>
                </c:pt>
                <c:pt idx="4">
                  <c:v>1753.611286219113</c:v>
                </c:pt>
                <c:pt idx="5">
                  <c:v>1737.4306353653519</c:v>
                </c:pt>
                <c:pt idx="6">
                  <c:v>1721.2499845115917</c:v>
                </c:pt>
                <c:pt idx="7">
                  <c:v>1705.0693336578324</c:v>
                </c:pt>
                <c:pt idx="8">
                  <c:v>1688.8886828040713</c:v>
                </c:pt>
                <c:pt idx="9">
                  <c:v>1672.708031950312</c:v>
                </c:pt>
                <c:pt idx="10">
                  <c:v>1656.5273810965518</c:v>
                </c:pt>
                <c:pt idx="11">
                  <c:v>1640.3467302427916</c:v>
                </c:pt>
                <c:pt idx="12">
                  <c:v>1624.1660793890314</c:v>
                </c:pt>
                <c:pt idx="13">
                  <c:v>1607.9854285352721</c:v>
                </c:pt>
                <c:pt idx="14">
                  <c:v>1591.804777681511</c:v>
                </c:pt>
                <c:pt idx="15">
                  <c:v>1575.6241268277518</c:v>
                </c:pt>
                <c:pt idx="16">
                  <c:v>1559.4434759739916</c:v>
                </c:pt>
                <c:pt idx="17">
                  <c:v>1543.2628251202304</c:v>
                </c:pt>
                <c:pt idx="18">
                  <c:v>1527.0821742664712</c:v>
                </c:pt>
                <c:pt idx="19">
                  <c:v>1510.901523412711</c:v>
                </c:pt>
                <c:pt idx="20">
                  <c:v>1494.7208725589508</c:v>
                </c:pt>
                <c:pt idx="21">
                  <c:v>1478.5402217051906</c:v>
                </c:pt>
                <c:pt idx="22">
                  <c:v>1462.3595708514313</c:v>
                </c:pt>
                <c:pt idx="23">
                  <c:v>1446.1789199976702</c:v>
                </c:pt>
                <c:pt idx="24">
                  <c:v>1429.9982691439109</c:v>
                </c:pt>
                <c:pt idx="25">
                  <c:v>1413.8176182901507</c:v>
                </c:pt>
                <c:pt idx="26">
                  <c:v>1397.6369674363914</c:v>
                </c:pt>
                <c:pt idx="27">
                  <c:v>1381.4563165826303</c:v>
                </c:pt>
                <c:pt idx="28">
                  <c:v>1365.2756657288701</c:v>
                </c:pt>
                <c:pt idx="29">
                  <c:v>1349.0950148751108</c:v>
                </c:pt>
                <c:pt idx="30">
                  <c:v>1332.9143640213501</c:v>
                </c:pt>
                <c:pt idx="31">
                  <c:v>1316.7337131675904</c:v>
                </c:pt>
                <c:pt idx="32">
                  <c:v>1300.5530623138302</c:v>
                </c:pt>
                <c:pt idx="33">
                  <c:v>1284.3724114600695</c:v>
                </c:pt>
                <c:pt idx="34">
                  <c:v>1268.1917606063098</c:v>
                </c:pt>
                <c:pt idx="35">
                  <c:v>1252.0111097525501</c:v>
                </c:pt>
                <c:pt idx="36">
                  <c:v>1235.8304588987894</c:v>
                </c:pt>
                <c:pt idx="37">
                  <c:v>1219.6498080450297</c:v>
                </c:pt>
                <c:pt idx="38">
                  <c:v>1203.4691571912699</c:v>
                </c:pt>
                <c:pt idx="39">
                  <c:v>1187.2885063375102</c:v>
                </c:pt>
                <c:pt idx="40">
                  <c:v>1171.1078554837495</c:v>
                </c:pt>
                <c:pt idx="41">
                  <c:v>1154.9272046299898</c:v>
                </c:pt>
                <c:pt idx="42">
                  <c:v>1138.74655377623</c:v>
                </c:pt>
                <c:pt idx="43">
                  <c:v>1122.5659029224689</c:v>
                </c:pt>
                <c:pt idx="44">
                  <c:v>1106.3852520687092</c:v>
                </c:pt>
                <c:pt idx="45">
                  <c:v>1090.2046012149494</c:v>
                </c:pt>
                <c:pt idx="46">
                  <c:v>1074.0239503611892</c:v>
                </c:pt>
                <c:pt idx="47">
                  <c:v>1057.843299507429</c:v>
                </c:pt>
                <c:pt idx="48">
                  <c:v>1041.6626486536693</c:v>
                </c:pt>
                <c:pt idx="49">
                  <c:v>1025.4819977999091</c:v>
                </c:pt>
                <c:pt idx="50">
                  <c:v>1009.3013469461489</c:v>
                </c:pt>
                <c:pt idx="51">
                  <c:v>993.12069609238915</c:v>
                </c:pt>
                <c:pt idx="52">
                  <c:v>976.94004523862895</c:v>
                </c:pt>
                <c:pt idx="53">
                  <c:v>960.75939438486921</c:v>
                </c:pt>
                <c:pt idx="54">
                  <c:v>944.57874353110856</c:v>
                </c:pt>
                <c:pt idx="55">
                  <c:v>928.39809267734859</c:v>
                </c:pt>
                <c:pt idx="56">
                  <c:v>912.21744182358862</c:v>
                </c:pt>
                <c:pt idx="57">
                  <c:v>896.03679096982842</c:v>
                </c:pt>
                <c:pt idx="58">
                  <c:v>879.85614011606822</c:v>
                </c:pt>
                <c:pt idx="59">
                  <c:v>863.67548926230802</c:v>
                </c:pt>
                <c:pt idx="60">
                  <c:v>847.49483840854828</c:v>
                </c:pt>
                <c:pt idx="61">
                  <c:v>831.31418755478808</c:v>
                </c:pt>
                <c:pt idx="62">
                  <c:v>815.13353670102765</c:v>
                </c:pt>
                <c:pt idx="63">
                  <c:v>798.95288584726791</c:v>
                </c:pt>
                <c:pt idx="64">
                  <c:v>782.77223499350771</c:v>
                </c:pt>
                <c:pt idx="65">
                  <c:v>766.59158413974751</c:v>
                </c:pt>
                <c:pt idx="66">
                  <c:v>750.41093328598777</c:v>
                </c:pt>
                <c:pt idx="67">
                  <c:v>734.23028243222734</c:v>
                </c:pt>
                <c:pt idx="68">
                  <c:v>718.0496315784676</c:v>
                </c:pt>
                <c:pt idx="69">
                  <c:v>701.8689807247074</c:v>
                </c:pt>
                <c:pt idx="70">
                  <c:v>685.6883298709472</c:v>
                </c:pt>
                <c:pt idx="71">
                  <c:v>669.50767901718712</c:v>
                </c:pt>
                <c:pt idx="72">
                  <c:v>653.32702816342714</c:v>
                </c:pt>
                <c:pt idx="73">
                  <c:v>637.14637730966695</c:v>
                </c:pt>
                <c:pt idx="74">
                  <c:v>620.96572645590709</c:v>
                </c:pt>
                <c:pt idx="75">
                  <c:v>604.78507560214689</c:v>
                </c:pt>
              </c:numCache>
            </c:numRef>
          </c:val>
        </c:ser>
        <c:ser>
          <c:idx val="28"/>
          <c:order val="28"/>
          <c:tx>
            <c:strRef>
              <c:f>time_cond!$AU$71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time_cond!$AU$72:$AU$147</c:f>
              <c:numCache>
                <c:formatCode>General</c:formatCode>
                <c:ptCount val="76"/>
                <c:pt idx="0">
                  <c:v>1742.0403423057169</c:v>
                </c:pt>
                <c:pt idx="1">
                  <c:v>1726.708901391391</c:v>
                </c:pt>
                <c:pt idx="2">
                  <c:v>1711.3774604770633</c:v>
                </c:pt>
                <c:pt idx="3">
                  <c:v>1696.0460195627356</c:v>
                </c:pt>
                <c:pt idx="4">
                  <c:v>1680.7145786484089</c:v>
                </c:pt>
                <c:pt idx="5">
                  <c:v>1665.3831377340812</c:v>
                </c:pt>
                <c:pt idx="6">
                  <c:v>1650.0516968197535</c:v>
                </c:pt>
                <c:pt idx="7">
                  <c:v>1634.7202559054267</c:v>
                </c:pt>
                <c:pt idx="8">
                  <c:v>1619.388814991099</c:v>
                </c:pt>
                <c:pt idx="9">
                  <c:v>1604.0573740767722</c:v>
                </c:pt>
                <c:pt idx="10">
                  <c:v>1588.7259331624446</c:v>
                </c:pt>
                <c:pt idx="11">
                  <c:v>1573.3944922481169</c:v>
                </c:pt>
                <c:pt idx="12">
                  <c:v>1558.0630513337901</c:v>
                </c:pt>
                <c:pt idx="13">
                  <c:v>1542.7316104194624</c:v>
                </c:pt>
                <c:pt idx="14">
                  <c:v>1527.4001695051347</c:v>
                </c:pt>
                <c:pt idx="15">
                  <c:v>1512.068728590808</c:v>
                </c:pt>
                <c:pt idx="16">
                  <c:v>1496.7372876764803</c:v>
                </c:pt>
                <c:pt idx="17">
                  <c:v>1481.4058467621526</c:v>
                </c:pt>
                <c:pt idx="18">
                  <c:v>1466.0744058478258</c:v>
                </c:pt>
                <c:pt idx="19">
                  <c:v>1450.742964933499</c:v>
                </c:pt>
                <c:pt idx="20">
                  <c:v>1435.4115240191704</c:v>
                </c:pt>
                <c:pt idx="21">
                  <c:v>1420.0800831048437</c:v>
                </c:pt>
                <c:pt idx="22">
                  <c:v>1404.7486421905169</c:v>
                </c:pt>
                <c:pt idx="23">
                  <c:v>1389.4172012761883</c:v>
                </c:pt>
                <c:pt idx="24">
                  <c:v>1374.0857603618615</c:v>
                </c:pt>
                <c:pt idx="25">
                  <c:v>1358.7543194475347</c:v>
                </c:pt>
                <c:pt idx="26">
                  <c:v>1343.4228785332079</c:v>
                </c:pt>
                <c:pt idx="27">
                  <c:v>1328.0914376188794</c:v>
                </c:pt>
                <c:pt idx="28">
                  <c:v>1312.7599967045526</c:v>
                </c:pt>
                <c:pt idx="29">
                  <c:v>1297.4285557902258</c:v>
                </c:pt>
                <c:pt idx="30">
                  <c:v>1282.0971148758977</c:v>
                </c:pt>
                <c:pt idx="31">
                  <c:v>1266.7656739615704</c:v>
                </c:pt>
                <c:pt idx="32">
                  <c:v>1251.4342330472437</c:v>
                </c:pt>
                <c:pt idx="33">
                  <c:v>1236.1027921329155</c:v>
                </c:pt>
                <c:pt idx="34">
                  <c:v>1220.7713512185887</c:v>
                </c:pt>
                <c:pt idx="35">
                  <c:v>1205.4399103042615</c:v>
                </c:pt>
                <c:pt idx="36">
                  <c:v>1190.1084693899334</c:v>
                </c:pt>
                <c:pt idx="37">
                  <c:v>1174.7770284756066</c:v>
                </c:pt>
                <c:pt idx="38">
                  <c:v>1159.4455875612784</c:v>
                </c:pt>
                <c:pt idx="39">
                  <c:v>1144.1141466469517</c:v>
                </c:pt>
                <c:pt idx="40">
                  <c:v>1128.7827057326244</c:v>
                </c:pt>
                <c:pt idx="41">
                  <c:v>1113.4512648182977</c:v>
                </c:pt>
                <c:pt idx="42">
                  <c:v>1098.1198239039704</c:v>
                </c:pt>
                <c:pt idx="43">
                  <c:v>1082.7883829896423</c:v>
                </c:pt>
                <c:pt idx="44">
                  <c:v>1067.4569420753151</c:v>
                </c:pt>
                <c:pt idx="45">
                  <c:v>1052.1255011609878</c:v>
                </c:pt>
                <c:pt idx="46">
                  <c:v>1036.7940602466606</c:v>
                </c:pt>
                <c:pt idx="47">
                  <c:v>1021.4626193323329</c:v>
                </c:pt>
                <c:pt idx="48">
                  <c:v>1006.1311784180057</c:v>
                </c:pt>
                <c:pt idx="49">
                  <c:v>990.79973750367844</c:v>
                </c:pt>
                <c:pt idx="50">
                  <c:v>975.46829658935076</c:v>
                </c:pt>
                <c:pt idx="51">
                  <c:v>960.13685567502398</c:v>
                </c:pt>
                <c:pt idx="52">
                  <c:v>944.80541476069629</c:v>
                </c:pt>
                <c:pt idx="53">
                  <c:v>929.47397384636952</c:v>
                </c:pt>
                <c:pt idx="54">
                  <c:v>914.14253293204183</c:v>
                </c:pt>
                <c:pt idx="55">
                  <c:v>898.81109201771437</c:v>
                </c:pt>
                <c:pt idx="56">
                  <c:v>883.47965110338737</c:v>
                </c:pt>
                <c:pt idx="57">
                  <c:v>868.14821018905991</c:v>
                </c:pt>
                <c:pt idx="58">
                  <c:v>852.81676927473222</c:v>
                </c:pt>
                <c:pt idx="59">
                  <c:v>837.48532836040522</c:v>
                </c:pt>
                <c:pt idx="60">
                  <c:v>822.15388744607776</c:v>
                </c:pt>
                <c:pt idx="61">
                  <c:v>806.8224465317503</c:v>
                </c:pt>
                <c:pt idx="62">
                  <c:v>791.4910056174233</c:v>
                </c:pt>
                <c:pt idx="63">
                  <c:v>776.15956470309584</c:v>
                </c:pt>
                <c:pt idx="64">
                  <c:v>760.82812378876815</c:v>
                </c:pt>
                <c:pt idx="65">
                  <c:v>745.49668287444092</c:v>
                </c:pt>
                <c:pt idx="66">
                  <c:v>730.16524196011369</c:v>
                </c:pt>
                <c:pt idx="67">
                  <c:v>714.83380104578646</c:v>
                </c:pt>
                <c:pt idx="68">
                  <c:v>699.50236013145923</c:v>
                </c:pt>
                <c:pt idx="69">
                  <c:v>684.17091921713165</c:v>
                </c:pt>
                <c:pt idx="70">
                  <c:v>668.83947830280442</c:v>
                </c:pt>
                <c:pt idx="71">
                  <c:v>653.50803738847719</c:v>
                </c:pt>
                <c:pt idx="72">
                  <c:v>638.17659647414962</c:v>
                </c:pt>
                <c:pt idx="73">
                  <c:v>622.84515555982239</c:v>
                </c:pt>
                <c:pt idx="74">
                  <c:v>607.51371464549516</c:v>
                </c:pt>
                <c:pt idx="75">
                  <c:v>592.1822737311677</c:v>
                </c:pt>
              </c:numCache>
            </c:numRef>
          </c:val>
        </c:ser>
        <c:ser>
          <c:idx val="29"/>
          <c:order val="29"/>
          <c:tx>
            <c:strRef>
              <c:f>time_cond!$AV$71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time_cond!$AV$72:$AV$147</c:f>
              <c:numCache>
                <c:formatCode>General</c:formatCode>
                <c:ptCount val="76"/>
                <c:pt idx="0">
                  <c:v>1668.3335210408959</c:v>
                </c:pt>
                <c:pt idx="1">
                  <c:v>1653.8224976771207</c:v>
                </c:pt>
                <c:pt idx="2">
                  <c:v>1639.3114743133447</c:v>
                </c:pt>
                <c:pt idx="3">
                  <c:v>1624.8004509495686</c:v>
                </c:pt>
                <c:pt idx="4">
                  <c:v>1610.2894275857934</c:v>
                </c:pt>
                <c:pt idx="5">
                  <c:v>1595.7784042220164</c:v>
                </c:pt>
                <c:pt idx="6">
                  <c:v>1581.2673808582413</c:v>
                </c:pt>
                <c:pt idx="7">
                  <c:v>1566.7563574944661</c:v>
                </c:pt>
                <c:pt idx="8">
                  <c:v>1552.2453341306891</c:v>
                </c:pt>
                <c:pt idx="9">
                  <c:v>1537.7343107669139</c:v>
                </c:pt>
                <c:pt idx="10">
                  <c:v>1523.2232874031379</c:v>
                </c:pt>
                <c:pt idx="11">
                  <c:v>1508.7122640393618</c:v>
                </c:pt>
                <c:pt idx="12">
                  <c:v>1494.2012406755857</c:v>
                </c:pt>
                <c:pt idx="13">
                  <c:v>1479.6902173118106</c:v>
                </c:pt>
                <c:pt idx="14">
                  <c:v>1465.1791939480345</c:v>
                </c:pt>
                <c:pt idx="15">
                  <c:v>1450.6681705842584</c:v>
                </c:pt>
                <c:pt idx="16">
                  <c:v>1436.1571472204832</c:v>
                </c:pt>
                <c:pt idx="17">
                  <c:v>1421.6461238567063</c:v>
                </c:pt>
                <c:pt idx="18">
                  <c:v>1407.1351004929311</c:v>
                </c:pt>
                <c:pt idx="19">
                  <c:v>1392.624077129155</c:v>
                </c:pt>
                <c:pt idx="20">
                  <c:v>1378.1130537653789</c:v>
                </c:pt>
                <c:pt idx="21">
                  <c:v>1363.6020304016038</c:v>
                </c:pt>
                <c:pt idx="22">
                  <c:v>1349.0910070378277</c:v>
                </c:pt>
                <c:pt idx="23">
                  <c:v>1334.5799836740516</c:v>
                </c:pt>
                <c:pt idx="24">
                  <c:v>1320.0689603102755</c:v>
                </c:pt>
                <c:pt idx="25">
                  <c:v>1305.5579369465004</c:v>
                </c:pt>
                <c:pt idx="26">
                  <c:v>1291.0469135827252</c:v>
                </c:pt>
                <c:pt idx="27">
                  <c:v>1276.5358902189482</c:v>
                </c:pt>
                <c:pt idx="28">
                  <c:v>1262.0248668551731</c:v>
                </c:pt>
                <c:pt idx="29">
                  <c:v>1247.513843491397</c:v>
                </c:pt>
                <c:pt idx="30">
                  <c:v>1233.0028201276209</c:v>
                </c:pt>
                <c:pt idx="31">
                  <c:v>1218.4917967638453</c:v>
                </c:pt>
                <c:pt idx="32">
                  <c:v>1203.9807734000697</c:v>
                </c:pt>
                <c:pt idx="33">
                  <c:v>1189.4697500362931</c:v>
                </c:pt>
                <c:pt idx="34">
                  <c:v>1174.9587266725175</c:v>
                </c:pt>
                <c:pt idx="35">
                  <c:v>1160.4477033087423</c:v>
                </c:pt>
                <c:pt idx="36">
                  <c:v>1145.9366799449658</c:v>
                </c:pt>
                <c:pt idx="37">
                  <c:v>1131.4256565811902</c:v>
                </c:pt>
                <c:pt idx="38">
                  <c:v>1116.9146332174146</c:v>
                </c:pt>
                <c:pt idx="39">
                  <c:v>1102.403609853639</c:v>
                </c:pt>
                <c:pt idx="40">
                  <c:v>1087.8925864898624</c:v>
                </c:pt>
                <c:pt idx="41">
                  <c:v>1073.3815631260873</c:v>
                </c:pt>
                <c:pt idx="42">
                  <c:v>1058.8705397623116</c:v>
                </c:pt>
                <c:pt idx="43">
                  <c:v>1044.3595163985356</c:v>
                </c:pt>
                <c:pt idx="44">
                  <c:v>1029.8484930347595</c:v>
                </c:pt>
                <c:pt idx="45">
                  <c:v>1015.3374696709839</c:v>
                </c:pt>
                <c:pt idx="46">
                  <c:v>1000.8264463072078</c:v>
                </c:pt>
                <c:pt idx="47">
                  <c:v>986.31542294343217</c:v>
                </c:pt>
                <c:pt idx="48">
                  <c:v>971.80439957965655</c:v>
                </c:pt>
                <c:pt idx="49">
                  <c:v>957.29337621588047</c:v>
                </c:pt>
                <c:pt idx="50">
                  <c:v>942.7823528521044</c:v>
                </c:pt>
                <c:pt idx="51">
                  <c:v>928.27132948832877</c:v>
                </c:pt>
                <c:pt idx="52">
                  <c:v>913.7603061245527</c:v>
                </c:pt>
                <c:pt idx="53">
                  <c:v>899.24928276077753</c:v>
                </c:pt>
                <c:pt idx="54">
                  <c:v>884.73825939700146</c:v>
                </c:pt>
                <c:pt idx="55">
                  <c:v>870.22723603322538</c:v>
                </c:pt>
                <c:pt idx="56">
                  <c:v>855.71621266944976</c:v>
                </c:pt>
                <c:pt idx="57">
                  <c:v>841.20518930567368</c:v>
                </c:pt>
                <c:pt idx="58">
                  <c:v>826.69416594189784</c:v>
                </c:pt>
                <c:pt idx="59">
                  <c:v>812.18314257812176</c:v>
                </c:pt>
                <c:pt idx="60">
                  <c:v>797.67211921434614</c:v>
                </c:pt>
                <c:pt idx="61">
                  <c:v>783.16109585057029</c:v>
                </c:pt>
                <c:pt idx="62">
                  <c:v>768.65007248679422</c:v>
                </c:pt>
                <c:pt idx="63">
                  <c:v>754.13904912301859</c:v>
                </c:pt>
                <c:pt idx="64">
                  <c:v>739.62802575924275</c:v>
                </c:pt>
                <c:pt idx="65">
                  <c:v>725.11700239546667</c:v>
                </c:pt>
                <c:pt idx="66">
                  <c:v>710.60597903169105</c:v>
                </c:pt>
                <c:pt idx="67">
                  <c:v>696.0949556679152</c:v>
                </c:pt>
                <c:pt idx="68">
                  <c:v>681.58393230413958</c:v>
                </c:pt>
                <c:pt idx="69">
                  <c:v>667.07290894036362</c:v>
                </c:pt>
                <c:pt idx="70">
                  <c:v>652.56188557658754</c:v>
                </c:pt>
                <c:pt idx="71">
                  <c:v>638.05086221281181</c:v>
                </c:pt>
                <c:pt idx="72">
                  <c:v>623.53983884903607</c:v>
                </c:pt>
                <c:pt idx="73">
                  <c:v>609.02881548526</c:v>
                </c:pt>
                <c:pt idx="74">
                  <c:v>594.51779212148449</c:v>
                </c:pt>
                <c:pt idx="75">
                  <c:v>580.00676875770841</c:v>
                </c:pt>
              </c:numCache>
            </c:numRef>
          </c:val>
        </c:ser>
        <c:ser>
          <c:idx val="30"/>
          <c:order val="30"/>
          <c:tx>
            <c:strRef>
              <c:f>time_cond!$AW$71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time_cond!$AW$72:$AW$147</c:f>
              <c:numCache>
                <c:formatCode>General</c:formatCode>
                <c:ptCount val="76"/>
                <c:pt idx="0">
                  <c:v>1597.0437572790506</c:v>
                </c:pt>
                <c:pt idx="1">
                  <c:v>1583.3262476275922</c:v>
                </c:pt>
                <c:pt idx="2">
                  <c:v>1569.6087379761311</c:v>
                </c:pt>
                <c:pt idx="3">
                  <c:v>1555.8912283246718</c:v>
                </c:pt>
                <c:pt idx="4">
                  <c:v>1542.1737186732125</c:v>
                </c:pt>
                <c:pt idx="5">
                  <c:v>1528.4562090217532</c:v>
                </c:pt>
                <c:pt idx="6">
                  <c:v>1514.7386993702939</c:v>
                </c:pt>
                <c:pt idx="7">
                  <c:v>1501.0211897188346</c:v>
                </c:pt>
                <c:pt idx="8">
                  <c:v>1487.3036800673744</c:v>
                </c:pt>
                <c:pt idx="9">
                  <c:v>1473.5861704159151</c:v>
                </c:pt>
                <c:pt idx="10">
                  <c:v>1459.8686607644559</c:v>
                </c:pt>
                <c:pt idx="11">
                  <c:v>1446.1511511129966</c:v>
                </c:pt>
                <c:pt idx="12">
                  <c:v>1432.4336414615373</c:v>
                </c:pt>
                <c:pt idx="13">
                  <c:v>1418.716131810078</c:v>
                </c:pt>
                <c:pt idx="14">
                  <c:v>1404.9986221586169</c:v>
                </c:pt>
                <c:pt idx="15">
                  <c:v>1391.2811125071585</c:v>
                </c:pt>
                <c:pt idx="16">
                  <c:v>1377.5636028556992</c:v>
                </c:pt>
                <c:pt idx="17">
                  <c:v>1363.8460932042399</c:v>
                </c:pt>
                <c:pt idx="18">
                  <c:v>1350.1285835527806</c:v>
                </c:pt>
                <c:pt idx="19">
                  <c:v>1336.4110739013213</c:v>
                </c:pt>
                <c:pt idx="20">
                  <c:v>1322.6935642498602</c:v>
                </c:pt>
                <c:pt idx="21">
                  <c:v>1308.9760545984009</c:v>
                </c:pt>
                <c:pt idx="22">
                  <c:v>1295.2585449469425</c:v>
                </c:pt>
                <c:pt idx="23">
                  <c:v>1281.5410352954832</c:v>
                </c:pt>
                <c:pt idx="24">
                  <c:v>1267.8235256440239</c:v>
                </c:pt>
                <c:pt idx="25">
                  <c:v>1254.1060159925646</c:v>
                </c:pt>
                <c:pt idx="26">
                  <c:v>1240.3885063411053</c:v>
                </c:pt>
                <c:pt idx="27">
                  <c:v>1226.6709966896442</c:v>
                </c:pt>
                <c:pt idx="28">
                  <c:v>1212.9534870381849</c:v>
                </c:pt>
                <c:pt idx="29">
                  <c:v>1199.2359773867265</c:v>
                </c:pt>
                <c:pt idx="30">
                  <c:v>1185.5184677352672</c:v>
                </c:pt>
                <c:pt idx="31">
                  <c:v>1171.8009580838079</c:v>
                </c:pt>
                <c:pt idx="32">
                  <c:v>1158.0834484323486</c:v>
                </c:pt>
                <c:pt idx="33">
                  <c:v>1144.3659387808875</c:v>
                </c:pt>
                <c:pt idx="34">
                  <c:v>1130.6484291294287</c:v>
                </c:pt>
                <c:pt idx="35">
                  <c:v>1116.9309194779694</c:v>
                </c:pt>
                <c:pt idx="36">
                  <c:v>1103.2134098265101</c:v>
                </c:pt>
                <c:pt idx="37">
                  <c:v>1089.4959001750512</c:v>
                </c:pt>
                <c:pt idx="38">
                  <c:v>1075.778390523591</c:v>
                </c:pt>
                <c:pt idx="39">
                  <c:v>1062.0608808721317</c:v>
                </c:pt>
                <c:pt idx="40">
                  <c:v>1048.3433712206715</c:v>
                </c:pt>
                <c:pt idx="41">
                  <c:v>1034.6258615692127</c:v>
                </c:pt>
                <c:pt idx="42">
                  <c:v>1020.9083519177534</c:v>
                </c:pt>
                <c:pt idx="43">
                  <c:v>1007.1908422662937</c:v>
                </c:pt>
                <c:pt idx="44">
                  <c:v>993.47333261483436</c:v>
                </c:pt>
                <c:pt idx="45">
                  <c:v>979.75582296337507</c:v>
                </c:pt>
                <c:pt idx="46">
                  <c:v>966.03831331191532</c:v>
                </c:pt>
                <c:pt idx="47">
                  <c:v>952.32080366045557</c:v>
                </c:pt>
                <c:pt idx="48">
                  <c:v>938.60329400899673</c:v>
                </c:pt>
                <c:pt idx="49">
                  <c:v>924.88578435753698</c:v>
                </c:pt>
                <c:pt idx="50">
                  <c:v>911.16827470607723</c:v>
                </c:pt>
                <c:pt idx="51">
                  <c:v>897.45076505461839</c:v>
                </c:pt>
                <c:pt idx="52">
                  <c:v>883.73325540315864</c:v>
                </c:pt>
                <c:pt idx="53">
                  <c:v>870.01574575169934</c:v>
                </c:pt>
                <c:pt idx="54">
                  <c:v>856.29823610023959</c:v>
                </c:pt>
                <c:pt idx="55">
                  <c:v>842.5807264487803</c:v>
                </c:pt>
                <c:pt idx="56">
                  <c:v>828.863216797321</c:v>
                </c:pt>
                <c:pt idx="57">
                  <c:v>815.14570714586148</c:v>
                </c:pt>
                <c:pt idx="58">
                  <c:v>801.42819749440173</c:v>
                </c:pt>
                <c:pt idx="59">
                  <c:v>787.71068784294221</c:v>
                </c:pt>
                <c:pt idx="60">
                  <c:v>773.99317819148291</c:v>
                </c:pt>
                <c:pt idx="61">
                  <c:v>760.27566854002384</c:v>
                </c:pt>
                <c:pt idx="62">
                  <c:v>746.55815888856387</c:v>
                </c:pt>
                <c:pt idx="63">
                  <c:v>732.84064923710457</c:v>
                </c:pt>
                <c:pt idx="64">
                  <c:v>719.1231395856455</c:v>
                </c:pt>
                <c:pt idx="65">
                  <c:v>705.40562993418553</c:v>
                </c:pt>
                <c:pt idx="66">
                  <c:v>691.68812028272623</c:v>
                </c:pt>
                <c:pt idx="67">
                  <c:v>677.97061063126671</c:v>
                </c:pt>
                <c:pt idx="68">
                  <c:v>664.25310097980741</c:v>
                </c:pt>
                <c:pt idx="69">
                  <c:v>650.53559132834778</c:v>
                </c:pt>
                <c:pt idx="70">
                  <c:v>636.81808167688837</c:v>
                </c:pt>
                <c:pt idx="71">
                  <c:v>623.10057202542907</c:v>
                </c:pt>
                <c:pt idx="72">
                  <c:v>609.38306237396944</c:v>
                </c:pt>
                <c:pt idx="73">
                  <c:v>595.66555272251003</c:v>
                </c:pt>
                <c:pt idx="74">
                  <c:v>581.94804307105062</c:v>
                </c:pt>
                <c:pt idx="75">
                  <c:v>568.2305334195911</c:v>
                </c:pt>
              </c:numCache>
            </c:numRef>
          </c:val>
        </c:ser>
        <c:ser>
          <c:idx val="31"/>
          <c:order val="31"/>
          <c:tx>
            <c:strRef>
              <c:f>time_cond!$AX$71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time_cond!$AX$72:$AX$147</c:f>
              <c:numCache>
                <c:formatCode>General</c:formatCode>
                <c:ptCount val="76"/>
                <c:pt idx="0">
                  <c:v>1528.0175470792956</c:v>
                </c:pt>
                <c:pt idx="1">
                  <c:v>1515.0683559270483</c:v>
                </c:pt>
                <c:pt idx="2">
                  <c:v>1502.119164774801</c:v>
                </c:pt>
                <c:pt idx="3">
                  <c:v>1489.1699736225546</c:v>
                </c:pt>
                <c:pt idx="4">
                  <c:v>1476.2207824703082</c:v>
                </c:pt>
                <c:pt idx="5">
                  <c:v>1463.2715913180609</c:v>
                </c:pt>
                <c:pt idx="6">
                  <c:v>1450.3224001658145</c:v>
                </c:pt>
                <c:pt idx="7">
                  <c:v>1437.3732090135682</c:v>
                </c:pt>
                <c:pt idx="8">
                  <c:v>1424.4240178613209</c:v>
                </c:pt>
                <c:pt idx="9">
                  <c:v>1411.4748267090745</c:v>
                </c:pt>
                <c:pt idx="10">
                  <c:v>1398.5256355568281</c:v>
                </c:pt>
                <c:pt idx="11">
                  <c:v>1385.5764444045808</c:v>
                </c:pt>
                <c:pt idx="12">
                  <c:v>1372.6272532523344</c:v>
                </c:pt>
                <c:pt idx="13">
                  <c:v>1359.6780621000889</c:v>
                </c:pt>
                <c:pt idx="14">
                  <c:v>1346.7288709478416</c:v>
                </c:pt>
                <c:pt idx="15">
                  <c:v>1333.7796797955953</c:v>
                </c:pt>
                <c:pt idx="16">
                  <c:v>1320.8304886433489</c:v>
                </c:pt>
                <c:pt idx="17">
                  <c:v>1307.8812974911016</c:v>
                </c:pt>
                <c:pt idx="18">
                  <c:v>1294.9321063388552</c:v>
                </c:pt>
                <c:pt idx="19">
                  <c:v>1281.9829151866088</c:v>
                </c:pt>
                <c:pt idx="20">
                  <c:v>1269.0337240343615</c:v>
                </c:pt>
                <c:pt idx="21">
                  <c:v>1256.0845328821151</c:v>
                </c:pt>
                <c:pt idx="22">
                  <c:v>1243.1353417298687</c:v>
                </c:pt>
                <c:pt idx="23">
                  <c:v>1230.1861505776214</c:v>
                </c:pt>
                <c:pt idx="24">
                  <c:v>1217.2369594253751</c:v>
                </c:pt>
                <c:pt idx="25">
                  <c:v>1204.2877682731287</c:v>
                </c:pt>
                <c:pt idx="26">
                  <c:v>1191.3385771208823</c:v>
                </c:pt>
                <c:pt idx="27">
                  <c:v>1178.389385968635</c:v>
                </c:pt>
                <c:pt idx="28">
                  <c:v>1165.4401948163895</c:v>
                </c:pt>
                <c:pt idx="29">
                  <c:v>1152.4910036641431</c:v>
                </c:pt>
                <c:pt idx="30">
                  <c:v>1139.5418125118958</c:v>
                </c:pt>
                <c:pt idx="31">
                  <c:v>1126.5926213596495</c:v>
                </c:pt>
                <c:pt idx="32">
                  <c:v>1113.6434302074031</c:v>
                </c:pt>
                <c:pt idx="33">
                  <c:v>1100.6942390551558</c:v>
                </c:pt>
                <c:pt idx="34">
                  <c:v>1087.7450479029094</c:v>
                </c:pt>
                <c:pt idx="35">
                  <c:v>1074.795856750663</c:v>
                </c:pt>
                <c:pt idx="36">
                  <c:v>1061.8466655984157</c:v>
                </c:pt>
                <c:pt idx="37">
                  <c:v>1048.8974744461693</c:v>
                </c:pt>
                <c:pt idx="38">
                  <c:v>1035.948283293922</c:v>
                </c:pt>
                <c:pt idx="39">
                  <c:v>1022.9990921416761</c:v>
                </c:pt>
                <c:pt idx="40">
                  <c:v>1010.0499009894297</c:v>
                </c:pt>
                <c:pt idx="41">
                  <c:v>997.10070983718333</c:v>
                </c:pt>
                <c:pt idx="42">
                  <c:v>984.15151868493695</c:v>
                </c:pt>
                <c:pt idx="43">
                  <c:v>971.20232753268965</c:v>
                </c:pt>
                <c:pt idx="44">
                  <c:v>958.25313638044281</c:v>
                </c:pt>
                <c:pt idx="45">
                  <c:v>945.30394522819643</c:v>
                </c:pt>
                <c:pt idx="46">
                  <c:v>932.35475407594959</c:v>
                </c:pt>
                <c:pt idx="47">
                  <c:v>919.4055629237032</c:v>
                </c:pt>
                <c:pt idx="48">
                  <c:v>906.45637177145682</c:v>
                </c:pt>
                <c:pt idx="49">
                  <c:v>893.50718061920998</c:v>
                </c:pt>
                <c:pt idx="50">
                  <c:v>880.55798946696314</c:v>
                </c:pt>
                <c:pt idx="51">
                  <c:v>867.60879831471675</c:v>
                </c:pt>
                <c:pt idx="52">
                  <c:v>854.65960716246991</c:v>
                </c:pt>
                <c:pt idx="53">
                  <c:v>841.71041601022353</c:v>
                </c:pt>
                <c:pt idx="54">
                  <c:v>828.76122485797714</c:v>
                </c:pt>
                <c:pt idx="55">
                  <c:v>815.8120337057303</c:v>
                </c:pt>
                <c:pt idx="56">
                  <c:v>802.86284255348392</c:v>
                </c:pt>
                <c:pt idx="57">
                  <c:v>789.91365140123708</c:v>
                </c:pt>
                <c:pt idx="58">
                  <c:v>776.96446024899024</c:v>
                </c:pt>
                <c:pt idx="59">
                  <c:v>764.01526909674385</c:v>
                </c:pt>
                <c:pt idx="60">
                  <c:v>751.06607794449724</c:v>
                </c:pt>
                <c:pt idx="61">
                  <c:v>738.1168867922504</c:v>
                </c:pt>
                <c:pt idx="62">
                  <c:v>725.16769564000401</c:v>
                </c:pt>
                <c:pt idx="63">
                  <c:v>712.21850448775717</c:v>
                </c:pt>
                <c:pt idx="64">
                  <c:v>699.26931333551079</c:v>
                </c:pt>
                <c:pt idx="65">
                  <c:v>686.32012218326395</c:v>
                </c:pt>
                <c:pt idx="66">
                  <c:v>673.37093103101734</c:v>
                </c:pt>
                <c:pt idx="67">
                  <c:v>660.42173987877095</c:v>
                </c:pt>
                <c:pt idx="68">
                  <c:v>647.47254872652434</c:v>
                </c:pt>
                <c:pt idx="69">
                  <c:v>634.5233575742775</c:v>
                </c:pt>
                <c:pt idx="70">
                  <c:v>621.574166422031</c:v>
                </c:pt>
                <c:pt idx="71">
                  <c:v>608.62497526978439</c:v>
                </c:pt>
                <c:pt idx="72">
                  <c:v>595.67578411753766</c:v>
                </c:pt>
                <c:pt idx="73">
                  <c:v>582.72659296529105</c:v>
                </c:pt>
                <c:pt idx="74">
                  <c:v>569.77740181304455</c:v>
                </c:pt>
                <c:pt idx="75">
                  <c:v>556.82821066079782</c:v>
                </c:pt>
              </c:numCache>
            </c:numRef>
          </c:val>
        </c:ser>
        <c:ser>
          <c:idx val="32"/>
          <c:order val="32"/>
          <c:tx>
            <c:strRef>
              <c:f>time_cond!$AY$71</c:f>
              <c:strCache>
                <c:ptCount val="1"/>
                <c:pt idx="0">
                  <c:v>33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time_cond!$AY$72:$AY$147</c:f>
              <c:numCache>
                <c:formatCode>General</c:formatCode>
                <c:ptCount val="76"/>
                <c:pt idx="0">
                  <c:v>1461.1155607905821</c:v>
                </c:pt>
                <c:pt idx="1">
                  <c:v>1448.9110437780719</c:v>
                </c:pt>
                <c:pt idx="2">
                  <c:v>1436.7065267655598</c:v>
                </c:pt>
                <c:pt idx="3">
                  <c:v>1424.5020097530487</c:v>
                </c:pt>
                <c:pt idx="4">
                  <c:v>1412.2974927405385</c:v>
                </c:pt>
                <c:pt idx="5">
                  <c:v>1400.0929757280264</c:v>
                </c:pt>
                <c:pt idx="6">
                  <c:v>1387.8884587155153</c:v>
                </c:pt>
                <c:pt idx="7">
                  <c:v>1375.6839417030042</c:v>
                </c:pt>
                <c:pt idx="8">
                  <c:v>1363.479424690493</c:v>
                </c:pt>
                <c:pt idx="9">
                  <c:v>1351.2749076779819</c:v>
                </c:pt>
                <c:pt idx="10">
                  <c:v>1339.0703906654708</c:v>
                </c:pt>
                <c:pt idx="11">
                  <c:v>1326.8658736529587</c:v>
                </c:pt>
                <c:pt idx="12">
                  <c:v>1314.6613566404485</c:v>
                </c:pt>
                <c:pt idx="13">
                  <c:v>1302.4568396279374</c:v>
                </c:pt>
                <c:pt idx="14">
                  <c:v>1290.2523226154253</c:v>
                </c:pt>
                <c:pt idx="15">
                  <c:v>1278.0478056029142</c:v>
                </c:pt>
                <c:pt idx="16">
                  <c:v>1265.843288590404</c:v>
                </c:pt>
                <c:pt idx="17">
                  <c:v>1253.6387715778919</c:v>
                </c:pt>
                <c:pt idx="18">
                  <c:v>1241.4342545653808</c:v>
                </c:pt>
                <c:pt idx="19">
                  <c:v>1229.2297375528706</c:v>
                </c:pt>
                <c:pt idx="20">
                  <c:v>1217.0252205403585</c:v>
                </c:pt>
                <c:pt idx="21">
                  <c:v>1204.8207035278474</c:v>
                </c:pt>
                <c:pt idx="22">
                  <c:v>1192.6161865153363</c:v>
                </c:pt>
                <c:pt idx="23">
                  <c:v>1180.4116695028251</c:v>
                </c:pt>
                <c:pt idx="24">
                  <c:v>1168.207152490314</c:v>
                </c:pt>
                <c:pt idx="25">
                  <c:v>1156.0026354778029</c:v>
                </c:pt>
                <c:pt idx="26">
                  <c:v>1143.7981184652917</c:v>
                </c:pt>
                <c:pt idx="27">
                  <c:v>1131.5936014527806</c:v>
                </c:pt>
                <c:pt idx="28">
                  <c:v>1119.3890844402695</c:v>
                </c:pt>
                <c:pt idx="29">
                  <c:v>1107.1845674277583</c:v>
                </c:pt>
                <c:pt idx="30">
                  <c:v>1094.9800504152472</c:v>
                </c:pt>
                <c:pt idx="31">
                  <c:v>1082.7755334027361</c:v>
                </c:pt>
                <c:pt idx="32">
                  <c:v>1070.5710163902249</c:v>
                </c:pt>
                <c:pt idx="33">
                  <c:v>1058.3664993777134</c:v>
                </c:pt>
                <c:pt idx="34">
                  <c:v>1046.1619823652022</c:v>
                </c:pt>
                <c:pt idx="35">
                  <c:v>1033.9574653526915</c:v>
                </c:pt>
                <c:pt idx="36">
                  <c:v>1021.7529483401795</c:v>
                </c:pt>
                <c:pt idx="37">
                  <c:v>1009.5484313276688</c:v>
                </c:pt>
                <c:pt idx="38">
                  <c:v>997.34391431515769</c:v>
                </c:pt>
                <c:pt idx="39">
                  <c:v>985.13939730264701</c:v>
                </c:pt>
                <c:pt idx="40">
                  <c:v>972.93488029013497</c:v>
                </c:pt>
                <c:pt idx="41">
                  <c:v>960.73036327762429</c:v>
                </c:pt>
                <c:pt idx="42">
                  <c:v>948.52584626511361</c:v>
                </c:pt>
                <c:pt idx="43">
                  <c:v>936.32132925260157</c:v>
                </c:pt>
                <c:pt idx="44">
                  <c:v>924.11681224009044</c:v>
                </c:pt>
                <c:pt idx="45">
                  <c:v>911.91229522757931</c:v>
                </c:pt>
                <c:pt idx="46">
                  <c:v>899.70777821506817</c:v>
                </c:pt>
                <c:pt idx="47">
                  <c:v>887.50326120255659</c:v>
                </c:pt>
                <c:pt idx="48">
                  <c:v>875.29874419004591</c:v>
                </c:pt>
                <c:pt idx="49">
                  <c:v>863.09422717753432</c:v>
                </c:pt>
                <c:pt idx="50">
                  <c:v>850.88971016502319</c:v>
                </c:pt>
                <c:pt idx="51">
                  <c:v>838.68519315251206</c:v>
                </c:pt>
                <c:pt idx="52">
                  <c:v>826.48067614000092</c:v>
                </c:pt>
                <c:pt idx="53">
                  <c:v>814.27615912748979</c:v>
                </c:pt>
                <c:pt idx="54">
                  <c:v>802.07164211497866</c:v>
                </c:pt>
                <c:pt idx="55">
                  <c:v>789.86712510246753</c:v>
                </c:pt>
                <c:pt idx="56">
                  <c:v>777.66260808995639</c:v>
                </c:pt>
                <c:pt idx="57">
                  <c:v>765.45809107744503</c:v>
                </c:pt>
                <c:pt idx="58">
                  <c:v>753.25357406493367</c:v>
                </c:pt>
                <c:pt idx="59">
                  <c:v>741.04905705242277</c:v>
                </c:pt>
                <c:pt idx="60">
                  <c:v>728.84454003991141</c:v>
                </c:pt>
                <c:pt idx="61">
                  <c:v>716.64002302740073</c:v>
                </c:pt>
                <c:pt idx="62">
                  <c:v>704.43550601488937</c:v>
                </c:pt>
                <c:pt idx="63">
                  <c:v>692.23098900237801</c:v>
                </c:pt>
                <c:pt idx="64">
                  <c:v>680.0264719898671</c:v>
                </c:pt>
                <c:pt idx="65">
                  <c:v>667.82195497735574</c:v>
                </c:pt>
                <c:pt idx="66">
                  <c:v>655.61743796484438</c:v>
                </c:pt>
                <c:pt idx="67">
                  <c:v>643.41292095233348</c:v>
                </c:pt>
                <c:pt idx="68">
                  <c:v>631.20840393982212</c:v>
                </c:pt>
                <c:pt idx="69">
                  <c:v>619.00388692731076</c:v>
                </c:pt>
                <c:pt idx="70">
                  <c:v>606.79936991479985</c:v>
                </c:pt>
                <c:pt idx="71">
                  <c:v>594.59485290228861</c:v>
                </c:pt>
                <c:pt idx="72">
                  <c:v>582.39033588977748</c:v>
                </c:pt>
                <c:pt idx="73">
                  <c:v>570.18581887726634</c:v>
                </c:pt>
                <c:pt idx="74">
                  <c:v>557.98130186475498</c:v>
                </c:pt>
                <c:pt idx="75">
                  <c:v>545.77678485224385</c:v>
                </c:pt>
              </c:numCache>
            </c:numRef>
          </c:val>
        </c:ser>
        <c:ser>
          <c:idx val="33"/>
          <c:order val="33"/>
          <c:tx>
            <c:strRef>
              <c:f>time_cond!$AZ$71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time_cond!$AZ$72:$AZ$147</c:f>
              <c:numCache>
                <c:formatCode>General</c:formatCode>
                <c:ptCount val="76"/>
                <c:pt idx="0">
                  <c:v>1396.2109499294456</c:v>
                </c:pt>
                <c:pt idx="1">
                  <c:v>1384.728874625157</c:v>
                </c:pt>
                <c:pt idx="2">
                  <c:v>1373.2467993208675</c:v>
                </c:pt>
                <c:pt idx="3">
                  <c:v>1361.7647240165788</c:v>
                </c:pt>
                <c:pt idx="4">
                  <c:v>1350.2826487122902</c:v>
                </c:pt>
                <c:pt idx="5">
                  <c:v>1338.8005734080007</c:v>
                </c:pt>
                <c:pt idx="6">
                  <c:v>1327.318498103712</c:v>
                </c:pt>
                <c:pt idx="7">
                  <c:v>1315.8364227994234</c:v>
                </c:pt>
                <c:pt idx="8">
                  <c:v>1304.3543474951339</c:v>
                </c:pt>
                <c:pt idx="9">
                  <c:v>1292.8722721908453</c:v>
                </c:pt>
                <c:pt idx="10">
                  <c:v>1281.3901968865566</c:v>
                </c:pt>
                <c:pt idx="11">
                  <c:v>1269.9081215822671</c:v>
                </c:pt>
                <c:pt idx="12">
                  <c:v>1258.4260462779785</c:v>
                </c:pt>
                <c:pt idx="13">
                  <c:v>1246.9439709736898</c:v>
                </c:pt>
                <c:pt idx="14">
                  <c:v>1235.4618956694003</c:v>
                </c:pt>
                <c:pt idx="15">
                  <c:v>1223.9798203651117</c:v>
                </c:pt>
                <c:pt idx="16">
                  <c:v>1212.497745060823</c:v>
                </c:pt>
                <c:pt idx="17">
                  <c:v>1201.0156697565335</c:v>
                </c:pt>
                <c:pt idx="18">
                  <c:v>1189.5335944522449</c:v>
                </c:pt>
                <c:pt idx="19">
                  <c:v>1178.0515191479562</c:v>
                </c:pt>
                <c:pt idx="20">
                  <c:v>1166.5694438436667</c:v>
                </c:pt>
                <c:pt idx="21">
                  <c:v>1155.0873685393781</c:v>
                </c:pt>
                <c:pt idx="22">
                  <c:v>1143.6052932350894</c:v>
                </c:pt>
                <c:pt idx="23">
                  <c:v>1132.1232179307999</c:v>
                </c:pt>
                <c:pt idx="24">
                  <c:v>1120.6411426265113</c:v>
                </c:pt>
                <c:pt idx="25">
                  <c:v>1109.1590673222227</c:v>
                </c:pt>
                <c:pt idx="26">
                  <c:v>1097.676992017934</c:v>
                </c:pt>
                <c:pt idx="27">
                  <c:v>1086.1949167136445</c:v>
                </c:pt>
                <c:pt idx="28">
                  <c:v>1074.7128414093559</c:v>
                </c:pt>
                <c:pt idx="29">
                  <c:v>1063.2307661050672</c:v>
                </c:pt>
                <c:pt idx="30">
                  <c:v>1051.7486908007777</c:v>
                </c:pt>
                <c:pt idx="31">
                  <c:v>1040.2666154964891</c:v>
                </c:pt>
                <c:pt idx="32">
                  <c:v>1028.7845401922004</c:v>
                </c:pt>
                <c:pt idx="33">
                  <c:v>1017.3024648879114</c:v>
                </c:pt>
                <c:pt idx="34">
                  <c:v>1005.8203895836227</c:v>
                </c:pt>
                <c:pt idx="35">
                  <c:v>994.3383142793341</c:v>
                </c:pt>
                <c:pt idx="36">
                  <c:v>982.85623897504456</c:v>
                </c:pt>
                <c:pt idx="37">
                  <c:v>971.37416367075593</c:v>
                </c:pt>
                <c:pt idx="38">
                  <c:v>959.8920883664664</c:v>
                </c:pt>
                <c:pt idx="39">
                  <c:v>948.41001306217777</c:v>
                </c:pt>
                <c:pt idx="40">
                  <c:v>936.92793775788959</c:v>
                </c:pt>
                <c:pt idx="41">
                  <c:v>925.44586245360006</c:v>
                </c:pt>
                <c:pt idx="42">
                  <c:v>913.96378714931143</c:v>
                </c:pt>
                <c:pt idx="43">
                  <c:v>902.4817118450228</c:v>
                </c:pt>
                <c:pt idx="44">
                  <c:v>890.99963654073372</c:v>
                </c:pt>
                <c:pt idx="45">
                  <c:v>879.51756123644509</c:v>
                </c:pt>
                <c:pt idx="46">
                  <c:v>868.03548593215601</c:v>
                </c:pt>
                <c:pt idx="47">
                  <c:v>856.55341062786692</c:v>
                </c:pt>
                <c:pt idx="48">
                  <c:v>845.0713353235783</c:v>
                </c:pt>
                <c:pt idx="49">
                  <c:v>833.58926001928921</c:v>
                </c:pt>
                <c:pt idx="50">
                  <c:v>822.10718471500013</c:v>
                </c:pt>
                <c:pt idx="51">
                  <c:v>810.6251094107115</c:v>
                </c:pt>
                <c:pt idx="52">
                  <c:v>799.14303410642242</c:v>
                </c:pt>
                <c:pt idx="53">
                  <c:v>787.66095880213379</c:v>
                </c:pt>
                <c:pt idx="54">
                  <c:v>776.17888349784471</c:v>
                </c:pt>
                <c:pt idx="55">
                  <c:v>764.69680819355563</c:v>
                </c:pt>
                <c:pt idx="56">
                  <c:v>753.214732889267</c:v>
                </c:pt>
                <c:pt idx="57">
                  <c:v>741.73265758497814</c:v>
                </c:pt>
                <c:pt idx="58">
                  <c:v>730.25058228068906</c:v>
                </c:pt>
                <c:pt idx="59">
                  <c:v>718.76850697639998</c:v>
                </c:pt>
                <c:pt idx="60">
                  <c:v>707.28643167211158</c:v>
                </c:pt>
                <c:pt idx="61">
                  <c:v>695.80435636782249</c:v>
                </c:pt>
                <c:pt idx="62">
                  <c:v>684.32228106353341</c:v>
                </c:pt>
                <c:pt idx="63">
                  <c:v>672.84020575924478</c:v>
                </c:pt>
                <c:pt idx="64">
                  <c:v>661.3581304549557</c:v>
                </c:pt>
                <c:pt idx="65">
                  <c:v>649.87605515066662</c:v>
                </c:pt>
                <c:pt idx="66">
                  <c:v>638.39397984637799</c:v>
                </c:pt>
                <c:pt idx="67">
                  <c:v>626.91190454208891</c:v>
                </c:pt>
                <c:pt idx="68">
                  <c:v>615.42982923780028</c:v>
                </c:pt>
                <c:pt idx="69">
                  <c:v>603.94775393351131</c:v>
                </c:pt>
                <c:pt idx="70">
                  <c:v>592.46567862922234</c:v>
                </c:pt>
                <c:pt idx="71">
                  <c:v>580.98360332493348</c:v>
                </c:pt>
                <c:pt idx="72">
                  <c:v>569.50152802064463</c:v>
                </c:pt>
                <c:pt idx="73">
                  <c:v>558.01945271635554</c:v>
                </c:pt>
                <c:pt idx="74">
                  <c:v>546.53737741206692</c:v>
                </c:pt>
                <c:pt idx="75">
                  <c:v>535.05530210777795</c:v>
                </c:pt>
              </c:numCache>
            </c:numRef>
          </c:val>
        </c:ser>
        <c:ser>
          <c:idx val="34"/>
          <c:order val="34"/>
          <c:tx>
            <c:strRef>
              <c:f>time_cond!$BA$71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time_cond!$BA$72:$BA$147</c:f>
              <c:numCache>
                <c:formatCode>General</c:formatCode>
                <c:ptCount val="76"/>
                <c:pt idx="0">
                  <c:v>1333.1878995492216</c:v>
                </c:pt>
                <c:pt idx="1">
                  <c:v>1322.4073226372657</c:v>
                </c:pt>
                <c:pt idx="2">
                  <c:v>1311.6267457253089</c:v>
                </c:pt>
                <c:pt idx="3">
                  <c:v>1300.846168813353</c:v>
                </c:pt>
                <c:pt idx="4">
                  <c:v>1290.0655919013971</c:v>
                </c:pt>
                <c:pt idx="5">
                  <c:v>1279.2850149894402</c:v>
                </c:pt>
                <c:pt idx="6">
                  <c:v>1268.5044380774843</c:v>
                </c:pt>
                <c:pt idx="7">
                  <c:v>1257.7238611655284</c:v>
                </c:pt>
                <c:pt idx="8">
                  <c:v>1246.9432842535716</c:v>
                </c:pt>
                <c:pt idx="9">
                  <c:v>1236.1627073416157</c:v>
                </c:pt>
                <c:pt idx="10">
                  <c:v>1225.3821304296598</c:v>
                </c:pt>
                <c:pt idx="11">
                  <c:v>1214.601553517703</c:v>
                </c:pt>
                <c:pt idx="12">
                  <c:v>1203.8209766057471</c:v>
                </c:pt>
                <c:pt idx="13">
                  <c:v>1193.0403996937912</c:v>
                </c:pt>
                <c:pt idx="14">
                  <c:v>1182.2598227818344</c:v>
                </c:pt>
                <c:pt idx="15">
                  <c:v>1171.4792458698785</c:v>
                </c:pt>
                <c:pt idx="16">
                  <c:v>1160.6986689579235</c:v>
                </c:pt>
                <c:pt idx="17">
                  <c:v>1149.9180920459667</c:v>
                </c:pt>
                <c:pt idx="18">
                  <c:v>1139.1375151340108</c:v>
                </c:pt>
                <c:pt idx="19">
                  <c:v>1128.3569382220549</c:v>
                </c:pt>
                <c:pt idx="20">
                  <c:v>1117.576361310098</c:v>
                </c:pt>
                <c:pt idx="21">
                  <c:v>1106.7957843981421</c:v>
                </c:pt>
                <c:pt idx="22">
                  <c:v>1096.0152074861862</c:v>
                </c:pt>
                <c:pt idx="23">
                  <c:v>1085.2346305742294</c:v>
                </c:pt>
                <c:pt idx="24">
                  <c:v>1074.4540536622735</c:v>
                </c:pt>
                <c:pt idx="25">
                  <c:v>1063.6734767503176</c:v>
                </c:pt>
                <c:pt idx="26">
                  <c:v>1052.8928998383617</c:v>
                </c:pt>
                <c:pt idx="27">
                  <c:v>1042.1123229264049</c:v>
                </c:pt>
                <c:pt idx="28">
                  <c:v>1031.331746014449</c:v>
                </c:pt>
                <c:pt idx="29">
                  <c:v>1020.5511691024931</c:v>
                </c:pt>
                <c:pt idx="30">
                  <c:v>1009.7705921905363</c:v>
                </c:pt>
                <c:pt idx="31">
                  <c:v>998.99001527858036</c:v>
                </c:pt>
                <c:pt idx="32">
                  <c:v>988.20943836662445</c:v>
                </c:pt>
                <c:pt idx="33">
                  <c:v>977.42886145466719</c:v>
                </c:pt>
                <c:pt idx="34">
                  <c:v>966.64828454271128</c:v>
                </c:pt>
                <c:pt idx="35">
                  <c:v>955.86770763075538</c:v>
                </c:pt>
                <c:pt idx="36">
                  <c:v>945.08713071879856</c:v>
                </c:pt>
                <c:pt idx="37">
                  <c:v>934.30655380684266</c:v>
                </c:pt>
                <c:pt idx="38">
                  <c:v>923.52597689488675</c:v>
                </c:pt>
                <c:pt idx="39">
                  <c:v>912.74539998293085</c:v>
                </c:pt>
                <c:pt idx="40">
                  <c:v>901.96482307097403</c:v>
                </c:pt>
                <c:pt idx="41">
                  <c:v>891.18424615901813</c:v>
                </c:pt>
                <c:pt idx="42">
                  <c:v>880.40366924706223</c:v>
                </c:pt>
                <c:pt idx="43">
                  <c:v>869.62309233510541</c:v>
                </c:pt>
                <c:pt idx="44">
                  <c:v>858.84251542314905</c:v>
                </c:pt>
                <c:pt idx="45">
                  <c:v>848.06193851119315</c:v>
                </c:pt>
                <c:pt idx="46">
                  <c:v>837.28136159923679</c:v>
                </c:pt>
                <c:pt idx="47">
                  <c:v>826.50078468728043</c:v>
                </c:pt>
                <c:pt idx="48">
                  <c:v>815.72020777532498</c:v>
                </c:pt>
                <c:pt idx="49">
                  <c:v>804.93963086336862</c:v>
                </c:pt>
                <c:pt idx="50">
                  <c:v>794.15905395141226</c:v>
                </c:pt>
                <c:pt idx="51">
                  <c:v>783.37847703945636</c:v>
                </c:pt>
                <c:pt idx="52">
                  <c:v>772.5979001275</c:v>
                </c:pt>
                <c:pt idx="53">
                  <c:v>761.81732321554409</c:v>
                </c:pt>
                <c:pt idx="54">
                  <c:v>751.03674630358773</c:v>
                </c:pt>
                <c:pt idx="55">
                  <c:v>740.25616939163137</c:v>
                </c:pt>
                <c:pt idx="56">
                  <c:v>729.47559247967547</c:v>
                </c:pt>
                <c:pt idx="57">
                  <c:v>718.69501556771888</c:v>
                </c:pt>
                <c:pt idx="58">
                  <c:v>707.91443865576252</c:v>
                </c:pt>
                <c:pt idx="59">
                  <c:v>697.13386174380662</c:v>
                </c:pt>
                <c:pt idx="60">
                  <c:v>686.35328483185026</c:v>
                </c:pt>
                <c:pt idx="61">
                  <c:v>675.57270791989436</c:v>
                </c:pt>
                <c:pt idx="62">
                  <c:v>664.792131007938</c:v>
                </c:pt>
                <c:pt idx="63">
                  <c:v>654.01155409598164</c:v>
                </c:pt>
                <c:pt idx="64">
                  <c:v>643.23097718402596</c:v>
                </c:pt>
                <c:pt idx="65">
                  <c:v>632.4504002720696</c:v>
                </c:pt>
                <c:pt idx="66">
                  <c:v>621.66982336011324</c:v>
                </c:pt>
                <c:pt idx="67">
                  <c:v>610.88924644815734</c:v>
                </c:pt>
                <c:pt idx="68">
                  <c:v>600.10866953620098</c:v>
                </c:pt>
                <c:pt idx="69">
                  <c:v>589.3280926242445</c:v>
                </c:pt>
                <c:pt idx="70">
                  <c:v>578.5475157122886</c:v>
                </c:pt>
                <c:pt idx="71">
                  <c:v>567.76693880033224</c:v>
                </c:pt>
                <c:pt idx="72">
                  <c:v>556.98636188837622</c:v>
                </c:pt>
                <c:pt idx="73">
                  <c:v>546.20578497642009</c:v>
                </c:pt>
                <c:pt idx="74">
                  <c:v>535.42520806446373</c:v>
                </c:pt>
                <c:pt idx="75">
                  <c:v>524.6446311525076</c:v>
                </c:pt>
              </c:numCache>
            </c:numRef>
          </c:val>
        </c:ser>
        <c:ser>
          <c:idx val="35"/>
          <c:order val="35"/>
          <c:tx>
            <c:strRef>
              <c:f>time_cond!$BB$71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time_cond!$BB$72:$BB$147</c:f>
              <c:numCache>
                <c:formatCode>General</c:formatCode>
                <c:ptCount val="76"/>
                <c:pt idx="0">
                  <c:v>1271.9403845882189</c:v>
                </c:pt>
                <c:pt idx="1">
                  <c:v>1261.8415428988556</c:v>
                </c:pt>
                <c:pt idx="2">
                  <c:v>1251.7427012094931</c:v>
                </c:pt>
                <c:pt idx="3">
                  <c:v>1241.6438595201316</c:v>
                </c:pt>
                <c:pt idx="4">
                  <c:v>1231.5450178307692</c:v>
                </c:pt>
                <c:pt idx="5">
                  <c:v>1221.4461761414068</c:v>
                </c:pt>
                <c:pt idx="6">
                  <c:v>1211.3473344520444</c:v>
                </c:pt>
                <c:pt idx="7">
                  <c:v>1201.2484927626829</c:v>
                </c:pt>
                <c:pt idx="8">
                  <c:v>1191.1496510733205</c:v>
                </c:pt>
                <c:pt idx="9">
                  <c:v>1181.050809383958</c:v>
                </c:pt>
                <c:pt idx="10">
                  <c:v>1170.9519676945965</c:v>
                </c:pt>
                <c:pt idx="11">
                  <c:v>1160.8531260052341</c:v>
                </c:pt>
                <c:pt idx="12">
                  <c:v>1150.7542843158717</c:v>
                </c:pt>
                <c:pt idx="13">
                  <c:v>1140.6554426265102</c:v>
                </c:pt>
                <c:pt idx="14">
                  <c:v>1130.5566009371469</c:v>
                </c:pt>
                <c:pt idx="15">
                  <c:v>1120.4577592477854</c:v>
                </c:pt>
                <c:pt idx="16">
                  <c:v>1110.3589175584239</c:v>
                </c:pt>
                <c:pt idx="17">
                  <c:v>1100.2600758690605</c:v>
                </c:pt>
                <c:pt idx="18">
                  <c:v>1090.161234179699</c:v>
                </c:pt>
                <c:pt idx="19">
                  <c:v>1080.0623924903375</c:v>
                </c:pt>
                <c:pt idx="20">
                  <c:v>1069.9635508009742</c:v>
                </c:pt>
                <c:pt idx="21">
                  <c:v>1059.8647091116127</c:v>
                </c:pt>
                <c:pt idx="22">
                  <c:v>1049.7658674222512</c:v>
                </c:pt>
                <c:pt idx="23">
                  <c:v>1039.6670257328879</c:v>
                </c:pt>
                <c:pt idx="24">
                  <c:v>1029.5681840435263</c:v>
                </c:pt>
                <c:pt idx="25">
                  <c:v>1019.4693423541639</c:v>
                </c:pt>
                <c:pt idx="26">
                  <c:v>1009.3705006648024</c:v>
                </c:pt>
                <c:pt idx="27">
                  <c:v>999.27165897544</c:v>
                </c:pt>
                <c:pt idx="28">
                  <c:v>989.17281728607759</c:v>
                </c:pt>
                <c:pt idx="29">
                  <c:v>979.07397559671608</c:v>
                </c:pt>
                <c:pt idx="30">
                  <c:v>968.97513390735367</c:v>
                </c:pt>
                <c:pt idx="31">
                  <c:v>958.87629221799125</c:v>
                </c:pt>
                <c:pt idx="32">
                  <c:v>948.77745052862974</c:v>
                </c:pt>
                <c:pt idx="33">
                  <c:v>938.67860883926687</c:v>
                </c:pt>
                <c:pt idx="34">
                  <c:v>928.57976714990491</c:v>
                </c:pt>
                <c:pt idx="35">
                  <c:v>918.48092546054295</c:v>
                </c:pt>
                <c:pt idx="36">
                  <c:v>908.38208377118053</c:v>
                </c:pt>
                <c:pt idx="37">
                  <c:v>898.28324208181857</c:v>
                </c:pt>
                <c:pt idx="38">
                  <c:v>888.18440039245661</c:v>
                </c:pt>
                <c:pt idx="39">
                  <c:v>878.08555870309465</c:v>
                </c:pt>
                <c:pt idx="40">
                  <c:v>867.98671701373223</c:v>
                </c:pt>
                <c:pt idx="41">
                  <c:v>857.88787532437027</c:v>
                </c:pt>
                <c:pt idx="42">
                  <c:v>847.78903363500831</c:v>
                </c:pt>
                <c:pt idx="43">
                  <c:v>837.69019194564544</c:v>
                </c:pt>
                <c:pt idx="44">
                  <c:v>827.59135025628348</c:v>
                </c:pt>
                <c:pt idx="45">
                  <c:v>817.49250856692152</c:v>
                </c:pt>
                <c:pt idx="46">
                  <c:v>807.3936668775591</c:v>
                </c:pt>
                <c:pt idx="47">
                  <c:v>797.29482518819668</c:v>
                </c:pt>
                <c:pt idx="48">
                  <c:v>787.19598349883518</c:v>
                </c:pt>
                <c:pt idx="49">
                  <c:v>777.09714180947276</c:v>
                </c:pt>
                <c:pt idx="50">
                  <c:v>766.99830012011034</c:v>
                </c:pt>
                <c:pt idx="51">
                  <c:v>756.89945843074884</c:v>
                </c:pt>
                <c:pt idx="52">
                  <c:v>746.80061674138642</c:v>
                </c:pt>
                <c:pt idx="53">
                  <c:v>736.70177505202446</c:v>
                </c:pt>
                <c:pt idx="54">
                  <c:v>726.60293336266204</c:v>
                </c:pt>
                <c:pt idx="55">
                  <c:v>716.50409167330008</c:v>
                </c:pt>
                <c:pt idx="56">
                  <c:v>706.40524998393812</c:v>
                </c:pt>
                <c:pt idx="57">
                  <c:v>696.3064082945757</c:v>
                </c:pt>
                <c:pt idx="58">
                  <c:v>686.20756660521351</c:v>
                </c:pt>
                <c:pt idx="59">
                  <c:v>676.10872491585155</c:v>
                </c:pt>
                <c:pt idx="60">
                  <c:v>666.00988322648936</c:v>
                </c:pt>
                <c:pt idx="61">
                  <c:v>655.9110415371274</c:v>
                </c:pt>
                <c:pt idx="62">
                  <c:v>645.81219984776521</c:v>
                </c:pt>
                <c:pt idx="63">
                  <c:v>635.7133581584028</c:v>
                </c:pt>
                <c:pt idx="64">
                  <c:v>625.61451646904106</c:v>
                </c:pt>
                <c:pt idx="65">
                  <c:v>615.51567477967865</c:v>
                </c:pt>
                <c:pt idx="66">
                  <c:v>605.41683309031646</c:v>
                </c:pt>
                <c:pt idx="67">
                  <c:v>595.3179914009545</c:v>
                </c:pt>
                <c:pt idx="68">
                  <c:v>585.21914971159231</c:v>
                </c:pt>
                <c:pt idx="69">
                  <c:v>575.12030802223001</c:v>
                </c:pt>
                <c:pt idx="70">
                  <c:v>565.02146633286816</c:v>
                </c:pt>
                <c:pt idx="71">
                  <c:v>554.92262464350586</c:v>
                </c:pt>
                <c:pt idx="72">
                  <c:v>544.82378295414378</c:v>
                </c:pt>
                <c:pt idx="73">
                  <c:v>534.72494126478171</c:v>
                </c:pt>
                <c:pt idx="74">
                  <c:v>524.6260995754194</c:v>
                </c:pt>
                <c:pt idx="75">
                  <c:v>514.52725788605733</c:v>
                </c:pt>
              </c:numCache>
            </c:numRef>
          </c:val>
        </c:ser>
        <c:ser>
          <c:idx val="36"/>
          <c:order val="36"/>
          <c:tx>
            <c:strRef>
              <c:f>time_cond!$BC$71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time_cond!$BC$72:$BC$147</c:f>
              <c:numCache>
                <c:formatCode>General</c:formatCode>
                <c:ptCount val="76"/>
                <c:pt idx="0">
                  <c:v>1212.3710966499493</c:v>
                </c:pt>
                <c:pt idx="1">
                  <c:v>1202.9353101359393</c:v>
                </c:pt>
                <c:pt idx="2">
                  <c:v>1193.4995236219293</c:v>
                </c:pt>
                <c:pt idx="3">
                  <c:v>1184.0637371079201</c:v>
                </c:pt>
                <c:pt idx="4">
                  <c:v>1174.6279505939101</c:v>
                </c:pt>
                <c:pt idx="5">
                  <c:v>1165.1921640799001</c:v>
                </c:pt>
                <c:pt idx="6">
                  <c:v>1155.75637756589</c:v>
                </c:pt>
                <c:pt idx="7">
                  <c:v>1146.3205910518809</c:v>
                </c:pt>
                <c:pt idx="8">
                  <c:v>1136.8848045378709</c:v>
                </c:pt>
                <c:pt idx="9">
                  <c:v>1127.4490180238608</c:v>
                </c:pt>
                <c:pt idx="10">
                  <c:v>1118.0132315098517</c:v>
                </c:pt>
                <c:pt idx="11">
                  <c:v>1108.5774449958408</c:v>
                </c:pt>
                <c:pt idx="12">
                  <c:v>1099.1416584818317</c:v>
                </c:pt>
                <c:pt idx="13">
                  <c:v>1089.7058719678225</c:v>
                </c:pt>
                <c:pt idx="14">
                  <c:v>1080.2700854538116</c:v>
                </c:pt>
                <c:pt idx="15">
                  <c:v>1070.8342989398025</c:v>
                </c:pt>
                <c:pt idx="16">
                  <c:v>1061.3985124257933</c:v>
                </c:pt>
                <c:pt idx="17">
                  <c:v>1051.9627259117824</c:v>
                </c:pt>
                <c:pt idx="18">
                  <c:v>1042.5269393977733</c:v>
                </c:pt>
                <c:pt idx="19">
                  <c:v>1033.0911528837632</c:v>
                </c:pt>
                <c:pt idx="20">
                  <c:v>1023.6553663697532</c:v>
                </c:pt>
                <c:pt idx="21">
                  <c:v>1014.2195798557441</c:v>
                </c:pt>
                <c:pt idx="22">
                  <c:v>1004.7837933417341</c:v>
                </c:pt>
                <c:pt idx="23">
                  <c:v>995.34800682772402</c:v>
                </c:pt>
                <c:pt idx="24">
                  <c:v>985.91222031371399</c:v>
                </c:pt>
                <c:pt idx="25">
                  <c:v>976.47643379970486</c:v>
                </c:pt>
                <c:pt idx="26">
                  <c:v>967.04064728569574</c:v>
                </c:pt>
                <c:pt idx="27">
                  <c:v>957.6048607716848</c:v>
                </c:pt>
                <c:pt idx="28">
                  <c:v>948.16907425767567</c:v>
                </c:pt>
                <c:pt idx="29">
                  <c:v>938.73328774366564</c:v>
                </c:pt>
                <c:pt idx="30">
                  <c:v>929.29750122965561</c:v>
                </c:pt>
                <c:pt idx="31">
                  <c:v>919.86171471564649</c:v>
                </c:pt>
                <c:pt idx="32">
                  <c:v>910.42592820163645</c:v>
                </c:pt>
                <c:pt idx="33">
                  <c:v>900.99014168762642</c:v>
                </c:pt>
                <c:pt idx="34">
                  <c:v>891.55435517361684</c:v>
                </c:pt>
                <c:pt idx="35">
                  <c:v>882.11856865960726</c:v>
                </c:pt>
                <c:pt idx="36">
                  <c:v>872.68278214559678</c:v>
                </c:pt>
                <c:pt idx="37">
                  <c:v>863.2469956315872</c:v>
                </c:pt>
                <c:pt idx="38">
                  <c:v>853.81120911757671</c:v>
                </c:pt>
                <c:pt idx="39">
                  <c:v>844.37542260356759</c:v>
                </c:pt>
                <c:pt idx="40">
                  <c:v>834.93963608955801</c:v>
                </c:pt>
                <c:pt idx="41">
                  <c:v>825.50384957554752</c:v>
                </c:pt>
                <c:pt idx="42">
                  <c:v>816.06806306153794</c:v>
                </c:pt>
                <c:pt idx="43">
                  <c:v>806.63227654752836</c:v>
                </c:pt>
                <c:pt idx="44">
                  <c:v>797.19649003351833</c:v>
                </c:pt>
                <c:pt idx="45">
                  <c:v>787.76070351950875</c:v>
                </c:pt>
                <c:pt idx="46">
                  <c:v>778.32491700549917</c:v>
                </c:pt>
                <c:pt idx="47">
                  <c:v>768.88913049148869</c:v>
                </c:pt>
                <c:pt idx="48">
                  <c:v>759.45334397747956</c:v>
                </c:pt>
                <c:pt idx="49">
                  <c:v>750.01755746346998</c:v>
                </c:pt>
                <c:pt idx="50">
                  <c:v>740.5817709494595</c:v>
                </c:pt>
                <c:pt idx="51">
                  <c:v>731.14598443544992</c:v>
                </c:pt>
                <c:pt idx="52">
                  <c:v>721.71019792144034</c:v>
                </c:pt>
                <c:pt idx="53">
                  <c:v>712.27441140743122</c:v>
                </c:pt>
                <c:pt idx="54">
                  <c:v>702.83862489342073</c:v>
                </c:pt>
                <c:pt idx="55">
                  <c:v>693.40283837941115</c:v>
                </c:pt>
                <c:pt idx="56">
                  <c:v>683.96705186540157</c:v>
                </c:pt>
                <c:pt idx="57">
                  <c:v>674.53126535139131</c:v>
                </c:pt>
                <c:pt idx="58">
                  <c:v>665.09547883738173</c:v>
                </c:pt>
                <c:pt idx="59">
                  <c:v>655.6596923233717</c:v>
                </c:pt>
                <c:pt idx="60">
                  <c:v>646.2239058093619</c:v>
                </c:pt>
                <c:pt idx="61">
                  <c:v>636.78811929535232</c:v>
                </c:pt>
                <c:pt idx="62">
                  <c:v>627.35233278134251</c:v>
                </c:pt>
                <c:pt idx="63">
                  <c:v>617.91654626733248</c:v>
                </c:pt>
                <c:pt idx="64">
                  <c:v>608.48075975332313</c:v>
                </c:pt>
                <c:pt idx="65">
                  <c:v>599.04497323931309</c:v>
                </c:pt>
                <c:pt idx="66">
                  <c:v>589.60918672530329</c:v>
                </c:pt>
                <c:pt idx="67">
                  <c:v>580.17340021129371</c:v>
                </c:pt>
                <c:pt idx="68">
                  <c:v>570.7376136972839</c:v>
                </c:pt>
                <c:pt idx="69">
                  <c:v>561.30182718327399</c:v>
                </c:pt>
                <c:pt idx="70">
                  <c:v>551.86604066926429</c:v>
                </c:pt>
                <c:pt idx="71">
                  <c:v>542.43025415525437</c:v>
                </c:pt>
                <c:pt idx="72">
                  <c:v>532.99446764124491</c:v>
                </c:pt>
                <c:pt idx="73">
                  <c:v>523.55868112723488</c:v>
                </c:pt>
                <c:pt idx="74">
                  <c:v>514.12289461322518</c:v>
                </c:pt>
                <c:pt idx="75">
                  <c:v>504.68710809921538</c:v>
                </c:pt>
              </c:numCache>
            </c:numRef>
          </c:val>
        </c:ser>
        <c:ser>
          <c:idx val="37"/>
          <c:order val="37"/>
          <c:tx>
            <c:strRef>
              <c:f>time_cond!$BD$71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time_cond!$BD$72:$BD$147</c:f>
              <c:numCache>
                <c:formatCode>General</c:formatCode>
                <c:ptCount val="76"/>
                <c:pt idx="0">
                  <c:v>1154.3905139339977</c:v>
                </c:pt>
                <c:pt idx="1">
                  <c:v>1145.6000989993754</c:v>
                </c:pt>
                <c:pt idx="2">
                  <c:v>1136.8096840647531</c:v>
                </c:pt>
                <c:pt idx="3">
                  <c:v>1128.0192691301318</c:v>
                </c:pt>
                <c:pt idx="4">
                  <c:v>1119.2288541955113</c:v>
                </c:pt>
                <c:pt idx="5">
                  <c:v>1110.438439260889</c:v>
                </c:pt>
                <c:pt idx="6">
                  <c:v>1101.6480243262677</c:v>
                </c:pt>
                <c:pt idx="7">
                  <c:v>1092.8576093916463</c:v>
                </c:pt>
                <c:pt idx="8">
                  <c:v>1084.0671944570249</c:v>
                </c:pt>
                <c:pt idx="9">
                  <c:v>1075.2767795224036</c:v>
                </c:pt>
                <c:pt idx="10">
                  <c:v>1066.4863645877822</c:v>
                </c:pt>
                <c:pt idx="11">
                  <c:v>1057.6959496531599</c:v>
                </c:pt>
                <c:pt idx="12">
                  <c:v>1048.9055347185385</c:v>
                </c:pt>
                <c:pt idx="13">
                  <c:v>1040.1151197839181</c:v>
                </c:pt>
                <c:pt idx="14">
                  <c:v>1031.3247048492958</c:v>
                </c:pt>
                <c:pt idx="15">
                  <c:v>1022.5342899146744</c:v>
                </c:pt>
                <c:pt idx="16">
                  <c:v>1013.7438749800531</c:v>
                </c:pt>
                <c:pt idx="17">
                  <c:v>1004.9534600454308</c:v>
                </c:pt>
                <c:pt idx="18">
                  <c:v>996.16304511081034</c:v>
                </c:pt>
                <c:pt idx="19">
                  <c:v>987.37263017618898</c:v>
                </c:pt>
                <c:pt idx="20">
                  <c:v>978.5822152415667</c:v>
                </c:pt>
                <c:pt idx="21">
                  <c:v>969.79180030694533</c:v>
                </c:pt>
                <c:pt idx="22">
                  <c:v>961.00138537232488</c:v>
                </c:pt>
                <c:pt idx="23">
                  <c:v>952.2109704377026</c:v>
                </c:pt>
                <c:pt idx="24">
                  <c:v>943.42055550308123</c:v>
                </c:pt>
                <c:pt idx="25">
                  <c:v>934.63014056845986</c:v>
                </c:pt>
                <c:pt idx="26">
                  <c:v>925.8397256338385</c:v>
                </c:pt>
                <c:pt idx="27">
                  <c:v>917.04931069921713</c:v>
                </c:pt>
                <c:pt idx="28">
                  <c:v>908.25889576459576</c:v>
                </c:pt>
                <c:pt idx="29">
                  <c:v>899.4684808299744</c:v>
                </c:pt>
                <c:pt idx="30">
                  <c:v>890.67806589535212</c:v>
                </c:pt>
                <c:pt idx="31">
                  <c:v>881.88765096073075</c:v>
                </c:pt>
                <c:pt idx="32">
                  <c:v>873.09723602611029</c:v>
                </c:pt>
                <c:pt idx="33">
                  <c:v>864.30682109148802</c:v>
                </c:pt>
                <c:pt idx="34">
                  <c:v>855.51640615686665</c:v>
                </c:pt>
                <c:pt idx="35">
                  <c:v>846.72599122224574</c:v>
                </c:pt>
                <c:pt idx="36">
                  <c:v>837.93557628762346</c:v>
                </c:pt>
                <c:pt idx="37">
                  <c:v>829.14516135300255</c:v>
                </c:pt>
                <c:pt idx="38">
                  <c:v>820.35474641838118</c:v>
                </c:pt>
                <c:pt idx="39">
                  <c:v>811.56433148375982</c:v>
                </c:pt>
                <c:pt idx="40">
                  <c:v>802.77391654913799</c:v>
                </c:pt>
                <c:pt idx="41">
                  <c:v>793.98350161451663</c:v>
                </c:pt>
                <c:pt idx="42">
                  <c:v>785.19308667989571</c:v>
                </c:pt>
                <c:pt idx="43">
                  <c:v>776.40267174527344</c:v>
                </c:pt>
                <c:pt idx="44">
                  <c:v>767.61225681065207</c:v>
                </c:pt>
                <c:pt idx="45">
                  <c:v>758.8218418760307</c:v>
                </c:pt>
                <c:pt idx="46">
                  <c:v>750.03142694140888</c:v>
                </c:pt>
                <c:pt idx="47">
                  <c:v>741.24101200678751</c:v>
                </c:pt>
                <c:pt idx="48">
                  <c:v>732.45059707216615</c:v>
                </c:pt>
                <c:pt idx="49">
                  <c:v>723.66018213754478</c:v>
                </c:pt>
                <c:pt idx="50">
                  <c:v>714.86976720292296</c:v>
                </c:pt>
                <c:pt idx="51">
                  <c:v>706.07935226830205</c:v>
                </c:pt>
                <c:pt idx="52">
                  <c:v>697.28893733368022</c:v>
                </c:pt>
                <c:pt idx="53">
                  <c:v>688.49852239905886</c:v>
                </c:pt>
                <c:pt idx="54">
                  <c:v>679.70810746443749</c:v>
                </c:pt>
                <c:pt idx="55">
                  <c:v>670.91769252981567</c:v>
                </c:pt>
                <c:pt idx="56">
                  <c:v>662.12727759519476</c:v>
                </c:pt>
                <c:pt idx="57">
                  <c:v>653.33686266057293</c:v>
                </c:pt>
                <c:pt idx="58">
                  <c:v>644.54644772595134</c:v>
                </c:pt>
                <c:pt idx="59">
                  <c:v>635.7560327913302</c:v>
                </c:pt>
                <c:pt idx="60">
                  <c:v>626.9656178567086</c:v>
                </c:pt>
                <c:pt idx="61">
                  <c:v>618.17520292208746</c:v>
                </c:pt>
                <c:pt idx="62">
                  <c:v>609.38478798746587</c:v>
                </c:pt>
                <c:pt idx="63">
                  <c:v>600.59437305284405</c:v>
                </c:pt>
                <c:pt idx="64">
                  <c:v>591.80395811822291</c:v>
                </c:pt>
                <c:pt idx="65">
                  <c:v>583.01354318360131</c:v>
                </c:pt>
                <c:pt idx="66">
                  <c:v>574.22312824897972</c:v>
                </c:pt>
                <c:pt idx="67">
                  <c:v>565.43271331435858</c:v>
                </c:pt>
                <c:pt idx="68">
                  <c:v>556.64229837973699</c:v>
                </c:pt>
                <c:pt idx="69">
                  <c:v>547.85188344511528</c:v>
                </c:pt>
                <c:pt idx="70">
                  <c:v>539.06146851049414</c:v>
                </c:pt>
                <c:pt idx="71">
                  <c:v>530.27105357587254</c:v>
                </c:pt>
                <c:pt idx="72">
                  <c:v>521.48063864125106</c:v>
                </c:pt>
                <c:pt idx="73">
                  <c:v>512.69022370662969</c:v>
                </c:pt>
                <c:pt idx="74">
                  <c:v>503.8998087720081</c:v>
                </c:pt>
                <c:pt idx="75">
                  <c:v>495.10939383738668</c:v>
                </c:pt>
              </c:numCache>
            </c:numRef>
          </c:val>
        </c:ser>
        <c:ser>
          <c:idx val="38"/>
          <c:order val="38"/>
          <c:tx>
            <c:strRef>
              <c:f>time_cond!$BE$71</c:f>
              <c:strCache>
                <c:ptCount val="1"/>
                <c:pt idx="0">
                  <c:v>39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time_cond!$BE$72:$BE$147</c:f>
              <c:numCache>
                <c:formatCode>General</c:formatCode>
                <c:ptCount val="76"/>
                <c:pt idx="0">
                  <c:v>1097.9160919987544</c:v>
                </c:pt>
                <c:pt idx="1">
                  <c:v>1089.7542838350919</c:v>
                </c:pt>
                <c:pt idx="2">
                  <c:v>1081.5924756714276</c:v>
                </c:pt>
                <c:pt idx="3">
                  <c:v>1073.4306675077651</c:v>
                </c:pt>
                <c:pt idx="4">
                  <c:v>1065.2688593441035</c:v>
                </c:pt>
                <c:pt idx="5">
                  <c:v>1057.107051180441</c:v>
                </c:pt>
                <c:pt idx="6">
                  <c:v>1048.9452430167785</c:v>
                </c:pt>
                <c:pt idx="7">
                  <c:v>1040.783434853116</c:v>
                </c:pt>
                <c:pt idx="8">
                  <c:v>1032.6216266894526</c:v>
                </c:pt>
                <c:pt idx="9">
                  <c:v>1024.4598185257901</c:v>
                </c:pt>
                <c:pt idx="10">
                  <c:v>1016.2980103621276</c:v>
                </c:pt>
                <c:pt idx="11">
                  <c:v>1008.1362021984651</c:v>
                </c:pt>
                <c:pt idx="12">
                  <c:v>999.97439403480348</c:v>
                </c:pt>
                <c:pt idx="13">
                  <c:v>991.81258587114098</c:v>
                </c:pt>
                <c:pt idx="14">
                  <c:v>983.65077770747666</c:v>
                </c:pt>
                <c:pt idx="15">
                  <c:v>975.48896954381416</c:v>
                </c:pt>
                <c:pt idx="16">
                  <c:v>967.32716138015167</c:v>
                </c:pt>
                <c:pt idx="17">
                  <c:v>959.16535321649008</c:v>
                </c:pt>
                <c:pt idx="18">
                  <c:v>951.00354505282758</c:v>
                </c:pt>
                <c:pt idx="19">
                  <c:v>942.84173688916508</c:v>
                </c:pt>
                <c:pt idx="20">
                  <c:v>934.67992872550076</c:v>
                </c:pt>
                <c:pt idx="21">
                  <c:v>926.51812056183917</c:v>
                </c:pt>
                <c:pt idx="22">
                  <c:v>918.35631239817667</c:v>
                </c:pt>
                <c:pt idx="23">
                  <c:v>910.19450423451417</c:v>
                </c:pt>
                <c:pt idx="24">
                  <c:v>902.03269607085167</c:v>
                </c:pt>
                <c:pt idx="25">
                  <c:v>893.87088790719008</c:v>
                </c:pt>
                <c:pt idx="26">
                  <c:v>885.70907974352758</c:v>
                </c:pt>
                <c:pt idx="27">
                  <c:v>877.54727157986326</c:v>
                </c:pt>
                <c:pt idx="28">
                  <c:v>869.38546341620076</c:v>
                </c:pt>
                <c:pt idx="29">
                  <c:v>861.22365525253917</c:v>
                </c:pt>
                <c:pt idx="30">
                  <c:v>853.06184708887668</c:v>
                </c:pt>
                <c:pt idx="31">
                  <c:v>844.90003892521418</c:v>
                </c:pt>
                <c:pt idx="32">
                  <c:v>836.73823076155168</c:v>
                </c:pt>
                <c:pt idx="33">
                  <c:v>828.57642259788827</c:v>
                </c:pt>
                <c:pt idx="34">
                  <c:v>820.41461443422577</c:v>
                </c:pt>
                <c:pt idx="35">
                  <c:v>812.25280627056327</c:v>
                </c:pt>
                <c:pt idx="36">
                  <c:v>804.09099810690122</c:v>
                </c:pt>
                <c:pt idx="37">
                  <c:v>795.92918994323873</c:v>
                </c:pt>
                <c:pt idx="38">
                  <c:v>787.76738177957577</c:v>
                </c:pt>
                <c:pt idx="39">
                  <c:v>779.60557361591327</c:v>
                </c:pt>
                <c:pt idx="40">
                  <c:v>771.44376545225032</c:v>
                </c:pt>
                <c:pt idx="41">
                  <c:v>763.28195728858782</c:v>
                </c:pt>
                <c:pt idx="42">
                  <c:v>755.12014912492577</c:v>
                </c:pt>
                <c:pt idx="43">
                  <c:v>746.95834096126282</c:v>
                </c:pt>
                <c:pt idx="44">
                  <c:v>738.79653279760032</c:v>
                </c:pt>
                <c:pt idx="45">
                  <c:v>730.63472463393782</c:v>
                </c:pt>
                <c:pt idx="46">
                  <c:v>722.47291647027532</c:v>
                </c:pt>
                <c:pt idx="47">
                  <c:v>714.31110830661237</c:v>
                </c:pt>
                <c:pt idx="48">
                  <c:v>706.14930014294987</c:v>
                </c:pt>
                <c:pt idx="49">
                  <c:v>697.98749197928737</c:v>
                </c:pt>
                <c:pt idx="50">
                  <c:v>689.82568381562442</c:v>
                </c:pt>
                <c:pt idx="51">
                  <c:v>681.66387565196237</c:v>
                </c:pt>
                <c:pt idx="52">
                  <c:v>673.50206748829942</c:v>
                </c:pt>
                <c:pt idx="53">
                  <c:v>665.34025932463737</c:v>
                </c:pt>
                <c:pt idx="54">
                  <c:v>657.17845116097442</c:v>
                </c:pt>
                <c:pt idx="55">
                  <c:v>649.01664299731192</c:v>
                </c:pt>
                <c:pt idx="56">
                  <c:v>640.85483483364942</c:v>
                </c:pt>
                <c:pt idx="57">
                  <c:v>632.69302666998692</c:v>
                </c:pt>
                <c:pt idx="58">
                  <c:v>624.53121850632419</c:v>
                </c:pt>
                <c:pt idx="59">
                  <c:v>616.36941034266147</c:v>
                </c:pt>
                <c:pt idx="60">
                  <c:v>608.2076021789992</c:v>
                </c:pt>
                <c:pt idx="61">
                  <c:v>600.04579401533692</c:v>
                </c:pt>
                <c:pt idx="62">
                  <c:v>591.88398585167374</c:v>
                </c:pt>
                <c:pt idx="63">
                  <c:v>583.72217768801147</c:v>
                </c:pt>
                <c:pt idx="64">
                  <c:v>575.56036952434874</c:v>
                </c:pt>
                <c:pt idx="65">
                  <c:v>567.39856136068602</c:v>
                </c:pt>
                <c:pt idx="66">
                  <c:v>559.23675319702352</c:v>
                </c:pt>
                <c:pt idx="67">
                  <c:v>551.07494503336102</c:v>
                </c:pt>
                <c:pt idx="68">
                  <c:v>542.91313686969852</c:v>
                </c:pt>
                <c:pt idx="69">
                  <c:v>534.75132870603591</c:v>
                </c:pt>
                <c:pt idx="70">
                  <c:v>526.58952054237341</c:v>
                </c:pt>
                <c:pt idx="71">
                  <c:v>518.42771237871091</c:v>
                </c:pt>
                <c:pt idx="72">
                  <c:v>510.26590421504807</c:v>
                </c:pt>
                <c:pt idx="73">
                  <c:v>502.10409605138557</c:v>
                </c:pt>
                <c:pt idx="74">
                  <c:v>493.94228788772307</c:v>
                </c:pt>
                <c:pt idx="75">
                  <c:v>485.78047972406051</c:v>
                </c:pt>
              </c:numCache>
            </c:numRef>
          </c:val>
        </c:ser>
        <c:ser>
          <c:idx val="39"/>
          <c:order val="39"/>
          <c:tx>
            <c:strRef>
              <c:f>time_cond!$BF$71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time_cond!$BF$72:$BF$147</c:f>
              <c:numCache>
                <c:formatCode>General</c:formatCode>
                <c:ptCount val="76"/>
                <c:pt idx="0">
                  <c:v>1042.8715569943652</c:v>
                </c:pt>
                <c:pt idx="1">
                  <c:v>1035.3224397839222</c:v>
                </c:pt>
                <c:pt idx="2">
                  <c:v>1027.7733225734792</c:v>
                </c:pt>
                <c:pt idx="3">
                  <c:v>1020.2242053630371</c:v>
                </c:pt>
                <c:pt idx="4">
                  <c:v>1012.6750881525941</c:v>
                </c:pt>
                <c:pt idx="5">
                  <c:v>1005.1259709421511</c:v>
                </c:pt>
                <c:pt idx="6">
                  <c:v>997.57685373170807</c:v>
                </c:pt>
                <c:pt idx="7">
                  <c:v>990.02773652126598</c:v>
                </c:pt>
                <c:pt idx="8">
                  <c:v>982.47861931082298</c:v>
                </c:pt>
                <c:pt idx="9">
                  <c:v>974.92950210037998</c:v>
                </c:pt>
                <c:pt idx="10">
                  <c:v>967.38038488993789</c:v>
                </c:pt>
                <c:pt idx="11">
                  <c:v>959.83126767949398</c:v>
                </c:pt>
                <c:pt idx="12">
                  <c:v>952.28215046905189</c:v>
                </c:pt>
                <c:pt idx="13">
                  <c:v>944.73303325860979</c:v>
                </c:pt>
                <c:pt idx="14">
                  <c:v>937.18391604816588</c:v>
                </c:pt>
                <c:pt idx="15">
                  <c:v>929.63479883772379</c:v>
                </c:pt>
                <c:pt idx="16">
                  <c:v>922.0856816272817</c:v>
                </c:pt>
                <c:pt idx="17">
                  <c:v>914.53656441683779</c:v>
                </c:pt>
                <c:pt idx="18">
                  <c:v>906.9874472063957</c:v>
                </c:pt>
                <c:pt idx="19">
                  <c:v>899.4383299959527</c:v>
                </c:pt>
                <c:pt idx="20">
                  <c:v>891.8892127855097</c:v>
                </c:pt>
                <c:pt idx="21">
                  <c:v>884.34009557506761</c:v>
                </c:pt>
                <c:pt idx="22">
                  <c:v>876.79097836462461</c:v>
                </c:pt>
                <c:pt idx="23">
                  <c:v>869.24186115418161</c:v>
                </c:pt>
                <c:pt idx="24">
                  <c:v>861.69274394373861</c:v>
                </c:pt>
                <c:pt idx="25">
                  <c:v>854.14362673329651</c:v>
                </c:pt>
                <c:pt idx="26">
                  <c:v>846.59450952285442</c:v>
                </c:pt>
                <c:pt idx="27">
                  <c:v>839.04539231241051</c:v>
                </c:pt>
                <c:pt idx="28">
                  <c:v>831.49627510196842</c:v>
                </c:pt>
                <c:pt idx="29">
                  <c:v>823.94715789152542</c:v>
                </c:pt>
                <c:pt idx="30">
                  <c:v>816.39804068108242</c:v>
                </c:pt>
                <c:pt idx="31">
                  <c:v>808.84892347064033</c:v>
                </c:pt>
                <c:pt idx="32">
                  <c:v>801.29980626019733</c:v>
                </c:pt>
                <c:pt idx="33">
                  <c:v>793.75068904975433</c:v>
                </c:pt>
                <c:pt idx="34">
                  <c:v>786.20157183931133</c:v>
                </c:pt>
                <c:pt idx="35">
                  <c:v>778.65245462886924</c:v>
                </c:pt>
                <c:pt idx="36">
                  <c:v>771.10333741842578</c:v>
                </c:pt>
                <c:pt idx="37">
                  <c:v>763.55422020798324</c:v>
                </c:pt>
                <c:pt idx="38">
                  <c:v>756.00510299753978</c:v>
                </c:pt>
                <c:pt idx="39">
                  <c:v>748.45598578709769</c:v>
                </c:pt>
                <c:pt idx="40">
                  <c:v>740.90686857665514</c:v>
                </c:pt>
                <c:pt idx="41">
                  <c:v>733.35775136621169</c:v>
                </c:pt>
                <c:pt idx="42">
                  <c:v>725.80863415576914</c:v>
                </c:pt>
                <c:pt idx="43">
                  <c:v>718.2595169453266</c:v>
                </c:pt>
                <c:pt idx="44">
                  <c:v>710.71039973488359</c:v>
                </c:pt>
                <c:pt idx="45">
                  <c:v>703.16128252444105</c:v>
                </c:pt>
                <c:pt idx="46">
                  <c:v>695.6121653139985</c:v>
                </c:pt>
                <c:pt idx="47">
                  <c:v>688.06304810355505</c:v>
                </c:pt>
                <c:pt idx="48">
                  <c:v>680.51393089311296</c:v>
                </c:pt>
                <c:pt idx="49">
                  <c:v>672.96481368267041</c:v>
                </c:pt>
                <c:pt idx="50">
                  <c:v>665.41569647222695</c:v>
                </c:pt>
                <c:pt idx="51">
                  <c:v>657.86657926178441</c:v>
                </c:pt>
                <c:pt idx="52">
                  <c:v>650.31746205134186</c:v>
                </c:pt>
                <c:pt idx="53">
                  <c:v>642.76834484089977</c:v>
                </c:pt>
                <c:pt idx="54">
                  <c:v>635.21922763045632</c:v>
                </c:pt>
                <c:pt idx="55">
                  <c:v>627.67011042001377</c:v>
                </c:pt>
                <c:pt idx="56">
                  <c:v>620.12099320957122</c:v>
                </c:pt>
                <c:pt idx="57">
                  <c:v>612.57187599912777</c:v>
                </c:pt>
                <c:pt idx="58">
                  <c:v>605.02275878868545</c:v>
                </c:pt>
                <c:pt idx="59">
                  <c:v>597.47364157824245</c:v>
                </c:pt>
                <c:pt idx="60">
                  <c:v>589.92452436779968</c:v>
                </c:pt>
                <c:pt idx="61">
                  <c:v>582.37540715735713</c:v>
                </c:pt>
                <c:pt idx="62">
                  <c:v>574.82628994691436</c:v>
                </c:pt>
                <c:pt idx="63">
                  <c:v>567.27717273647136</c:v>
                </c:pt>
                <c:pt idx="64">
                  <c:v>559.72805552602904</c:v>
                </c:pt>
                <c:pt idx="65">
                  <c:v>552.17893831558604</c:v>
                </c:pt>
                <c:pt idx="66">
                  <c:v>544.62982110514326</c:v>
                </c:pt>
                <c:pt idx="67">
                  <c:v>537.08070389470072</c:v>
                </c:pt>
                <c:pt idx="68">
                  <c:v>529.53158668425795</c:v>
                </c:pt>
                <c:pt idx="69">
                  <c:v>521.98246947381506</c:v>
                </c:pt>
                <c:pt idx="70">
                  <c:v>514.4333522633724</c:v>
                </c:pt>
                <c:pt idx="71">
                  <c:v>506.88423505292951</c:v>
                </c:pt>
                <c:pt idx="72">
                  <c:v>499.33511784248708</c:v>
                </c:pt>
                <c:pt idx="73">
                  <c:v>491.78600063204408</c:v>
                </c:pt>
                <c:pt idx="74">
                  <c:v>484.23688342160142</c:v>
                </c:pt>
                <c:pt idx="75">
                  <c:v>476.68776621115865</c:v>
                </c:pt>
              </c:numCache>
            </c:numRef>
          </c:val>
        </c:ser>
        <c:ser>
          <c:idx val="40"/>
          <c:order val="40"/>
          <c:tx>
            <c:strRef>
              <c:f>time_cond!$BG$71</c:f>
              <c:strCache>
                <c:ptCount val="1"/>
                <c:pt idx="0">
                  <c:v>41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time_cond!$BG$72:$BG$147</c:f>
              <c:numCache>
                <c:formatCode>General</c:formatCode>
                <c:ptCount val="76"/>
                <c:pt idx="0">
                  <c:v>989.18628617929608</c:v>
                </c:pt>
                <c:pt idx="1">
                  <c:v>982.2347301935406</c:v>
                </c:pt>
                <c:pt idx="2">
                  <c:v>975.28317420778421</c:v>
                </c:pt>
                <c:pt idx="3">
                  <c:v>968.33161822202874</c:v>
                </c:pt>
                <c:pt idx="4">
                  <c:v>961.38006223627326</c:v>
                </c:pt>
                <c:pt idx="5">
                  <c:v>954.42850625051688</c:v>
                </c:pt>
                <c:pt idx="6">
                  <c:v>947.4769502647614</c:v>
                </c:pt>
                <c:pt idx="7">
                  <c:v>940.52539427900592</c:v>
                </c:pt>
                <c:pt idx="8">
                  <c:v>933.57383829324954</c:v>
                </c:pt>
                <c:pt idx="9">
                  <c:v>926.62228230749406</c:v>
                </c:pt>
                <c:pt idx="10">
                  <c:v>919.67072632173858</c:v>
                </c:pt>
                <c:pt idx="11">
                  <c:v>912.7191703359822</c:v>
                </c:pt>
                <c:pt idx="12">
                  <c:v>905.76761435022672</c:v>
                </c:pt>
                <c:pt idx="13">
                  <c:v>898.81605836447125</c:v>
                </c:pt>
                <c:pt idx="14">
                  <c:v>891.86450237871486</c:v>
                </c:pt>
                <c:pt idx="15">
                  <c:v>884.91294639295938</c:v>
                </c:pt>
                <c:pt idx="16">
                  <c:v>877.96139040720391</c:v>
                </c:pt>
                <c:pt idx="17">
                  <c:v>871.00983442144752</c:v>
                </c:pt>
                <c:pt idx="18">
                  <c:v>864.05827843569205</c:v>
                </c:pt>
                <c:pt idx="19">
                  <c:v>857.10672244993657</c:v>
                </c:pt>
                <c:pt idx="20">
                  <c:v>850.15516646418018</c:v>
                </c:pt>
                <c:pt idx="21">
                  <c:v>843.20361047842471</c:v>
                </c:pt>
                <c:pt idx="22">
                  <c:v>836.25205449266923</c:v>
                </c:pt>
                <c:pt idx="23">
                  <c:v>829.30049850691285</c:v>
                </c:pt>
                <c:pt idx="24">
                  <c:v>822.34894252115737</c:v>
                </c:pt>
                <c:pt idx="25">
                  <c:v>815.39738653540189</c:v>
                </c:pt>
                <c:pt idx="26">
                  <c:v>808.44583054964733</c:v>
                </c:pt>
                <c:pt idx="27">
                  <c:v>801.49427456389094</c:v>
                </c:pt>
                <c:pt idx="28">
                  <c:v>794.54271857813546</c:v>
                </c:pt>
                <c:pt idx="29">
                  <c:v>787.59116259237999</c:v>
                </c:pt>
                <c:pt idx="30">
                  <c:v>780.6396066066236</c:v>
                </c:pt>
                <c:pt idx="31">
                  <c:v>773.68805062086813</c:v>
                </c:pt>
                <c:pt idx="32">
                  <c:v>766.73649463511265</c:v>
                </c:pt>
                <c:pt idx="33">
                  <c:v>759.78493864935626</c:v>
                </c:pt>
                <c:pt idx="34">
                  <c:v>752.83338266360079</c:v>
                </c:pt>
                <c:pt idx="35">
                  <c:v>745.88182667784531</c:v>
                </c:pt>
                <c:pt idx="36">
                  <c:v>738.93027069208892</c:v>
                </c:pt>
                <c:pt idx="37">
                  <c:v>731.97871470633345</c:v>
                </c:pt>
                <c:pt idx="38">
                  <c:v>725.02715872057706</c:v>
                </c:pt>
                <c:pt idx="39">
                  <c:v>718.07560273482159</c:v>
                </c:pt>
                <c:pt idx="40">
                  <c:v>711.12404674906611</c:v>
                </c:pt>
                <c:pt idx="41">
                  <c:v>704.17249076330972</c:v>
                </c:pt>
                <c:pt idx="42">
                  <c:v>697.22093477755425</c:v>
                </c:pt>
                <c:pt idx="43">
                  <c:v>690.26937879179877</c:v>
                </c:pt>
                <c:pt idx="44">
                  <c:v>683.31782280604284</c:v>
                </c:pt>
                <c:pt idx="45">
                  <c:v>676.36626682028736</c:v>
                </c:pt>
                <c:pt idx="46">
                  <c:v>669.41471083453143</c:v>
                </c:pt>
                <c:pt idx="47">
                  <c:v>662.4631548487755</c:v>
                </c:pt>
                <c:pt idx="48">
                  <c:v>655.51159886302003</c:v>
                </c:pt>
                <c:pt idx="49">
                  <c:v>648.5600428772641</c:v>
                </c:pt>
                <c:pt idx="50">
                  <c:v>641.60848689150816</c:v>
                </c:pt>
                <c:pt idx="51">
                  <c:v>634.65693090575269</c:v>
                </c:pt>
                <c:pt idx="52">
                  <c:v>627.70537491999676</c:v>
                </c:pt>
                <c:pt idx="53">
                  <c:v>620.75381893424174</c:v>
                </c:pt>
                <c:pt idx="54">
                  <c:v>613.8022629484858</c:v>
                </c:pt>
                <c:pt idx="55">
                  <c:v>606.85070696272987</c:v>
                </c:pt>
                <c:pt idx="56">
                  <c:v>599.8991509769744</c:v>
                </c:pt>
                <c:pt idx="57">
                  <c:v>592.94759499121847</c:v>
                </c:pt>
                <c:pt idx="58">
                  <c:v>585.99603900546253</c:v>
                </c:pt>
                <c:pt idx="59">
                  <c:v>579.0444830197066</c:v>
                </c:pt>
                <c:pt idx="60">
                  <c:v>572.09292703395113</c:v>
                </c:pt>
                <c:pt idx="61">
                  <c:v>565.1413710481952</c:v>
                </c:pt>
                <c:pt idx="62">
                  <c:v>558.18981506243927</c:v>
                </c:pt>
                <c:pt idx="63">
                  <c:v>551.23825907668379</c:v>
                </c:pt>
                <c:pt idx="64">
                  <c:v>544.28670309092786</c:v>
                </c:pt>
                <c:pt idx="65">
                  <c:v>537.33514710517193</c:v>
                </c:pt>
                <c:pt idx="66">
                  <c:v>530.38359111941645</c:v>
                </c:pt>
                <c:pt idx="67">
                  <c:v>523.43203513366075</c:v>
                </c:pt>
                <c:pt idx="68">
                  <c:v>516.48047914790527</c:v>
                </c:pt>
                <c:pt idx="69">
                  <c:v>509.52892316214934</c:v>
                </c:pt>
                <c:pt idx="70">
                  <c:v>502.57736717639341</c:v>
                </c:pt>
                <c:pt idx="71">
                  <c:v>495.62581119063771</c:v>
                </c:pt>
                <c:pt idx="72">
                  <c:v>488.674255204882</c:v>
                </c:pt>
                <c:pt idx="73">
                  <c:v>481.72269921912607</c:v>
                </c:pt>
                <c:pt idx="74">
                  <c:v>474.77114323337059</c:v>
                </c:pt>
                <c:pt idx="75">
                  <c:v>467.81958724761478</c:v>
                </c:pt>
              </c:numCache>
            </c:numRef>
          </c:val>
        </c:ser>
        <c:ser>
          <c:idx val="41"/>
          <c:order val="41"/>
          <c:tx>
            <c:strRef>
              <c:f>time_cond!$BH$71</c:f>
              <c:strCache>
                <c:ptCount val="1"/>
                <c:pt idx="0">
                  <c:v>42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time_cond!$BH$72:$BH$147</c:f>
              <c:numCache>
                <c:formatCode>General</c:formatCode>
                <c:ptCount val="76"/>
                <c:pt idx="0">
                  <c:v>936.79476309654365</c:v>
                </c:pt>
                <c:pt idx="1">
                  <c:v>930.4263678590014</c:v>
                </c:pt>
                <c:pt idx="2">
                  <c:v>924.05797262145825</c:v>
                </c:pt>
                <c:pt idx="3">
                  <c:v>917.689577383916</c:v>
                </c:pt>
                <c:pt idx="4">
                  <c:v>911.32118214637376</c:v>
                </c:pt>
                <c:pt idx="5">
                  <c:v>904.9527869088306</c:v>
                </c:pt>
                <c:pt idx="6">
                  <c:v>898.58439167128836</c:v>
                </c:pt>
                <c:pt idx="7">
                  <c:v>892.21599643374611</c:v>
                </c:pt>
                <c:pt idx="8">
                  <c:v>885.84760119620296</c:v>
                </c:pt>
                <c:pt idx="9">
                  <c:v>879.47920595866071</c:v>
                </c:pt>
                <c:pt idx="10">
                  <c:v>873.11081072111847</c:v>
                </c:pt>
                <c:pt idx="11">
                  <c:v>866.74241548357531</c:v>
                </c:pt>
                <c:pt idx="12">
                  <c:v>860.37402024603307</c:v>
                </c:pt>
                <c:pt idx="13">
                  <c:v>854.00562500849082</c:v>
                </c:pt>
                <c:pt idx="14">
                  <c:v>847.63722977094767</c:v>
                </c:pt>
                <c:pt idx="15">
                  <c:v>841.26883453340542</c:v>
                </c:pt>
                <c:pt idx="16">
                  <c:v>834.90043929586318</c:v>
                </c:pt>
                <c:pt idx="17">
                  <c:v>828.53204405832093</c:v>
                </c:pt>
                <c:pt idx="18">
                  <c:v>822.16364882077869</c:v>
                </c:pt>
                <c:pt idx="19">
                  <c:v>815.79525358323644</c:v>
                </c:pt>
                <c:pt idx="20">
                  <c:v>809.42685834569329</c:v>
                </c:pt>
                <c:pt idx="21">
                  <c:v>803.05846310815105</c:v>
                </c:pt>
                <c:pt idx="22">
                  <c:v>796.6900678706088</c:v>
                </c:pt>
                <c:pt idx="23">
                  <c:v>790.32167263306565</c:v>
                </c:pt>
                <c:pt idx="24">
                  <c:v>783.9532773955234</c:v>
                </c:pt>
                <c:pt idx="25">
                  <c:v>777.58488215798116</c:v>
                </c:pt>
                <c:pt idx="26">
                  <c:v>771.21648692043891</c:v>
                </c:pt>
                <c:pt idx="27">
                  <c:v>764.84809168289576</c:v>
                </c:pt>
                <c:pt idx="28">
                  <c:v>758.47969644535351</c:v>
                </c:pt>
                <c:pt idx="29">
                  <c:v>752.11130120781127</c:v>
                </c:pt>
                <c:pt idx="30">
                  <c:v>745.74290597026811</c:v>
                </c:pt>
                <c:pt idx="31">
                  <c:v>739.37451073272587</c:v>
                </c:pt>
                <c:pt idx="32">
                  <c:v>733.00611549518362</c:v>
                </c:pt>
                <c:pt idx="33">
                  <c:v>726.63772025764047</c:v>
                </c:pt>
                <c:pt idx="34">
                  <c:v>720.26932502009822</c:v>
                </c:pt>
                <c:pt idx="35">
                  <c:v>713.90092978255643</c:v>
                </c:pt>
                <c:pt idx="36">
                  <c:v>707.53253454501328</c:v>
                </c:pt>
                <c:pt idx="37">
                  <c:v>701.16413930747103</c:v>
                </c:pt>
                <c:pt idx="38">
                  <c:v>694.79574406992788</c:v>
                </c:pt>
                <c:pt idx="39">
                  <c:v>688.42734883238609</c:v>
                </c:pt>
                <c:pt idx="40">
                  <c:v>682.05895359484384</c:v>
                </c:pt>
                <c:pt idx="41">
                  <c:v>675.69055835730069</c:v>
                </c:pt>
                <c:pt idx="42">
                  <c:v>669.32216311975844</c:v>
                </c:pt>
                <c:pt idx="43">
                  <c:v>662.9537678822162</c:v>
                </c:pt>
                <c:pt idx="44">
                  <c:v>656.58537264467304</c:v>
                </c:pt>
                <c:pt idx="45">
                  <c:v>650.2169774071308</c:v>
                </c:pt>
                <c:pt idx="46">
                  <c:v>643.84858216958855</c:v>
                </c:pt>
                <c:pt idx="47">
                  <c:v>637.4801869320454</c:v>
                </c:pt>
                <c:pt idx="48">
                  <c:v>631.11179169450315</c:v>
                </c:pt>
                <c:pt idx="49">
                  <c:v>624.74339645696136</c:v>
                </c:pt>
                <c:pt idx="50">
                  <c:v>618.37500121941821</c:v>
                </c:pt>
                <c:pt idx="51">
                  <c:v>612.00660598187596</c:v>
                </c:pt>
                <c:pt idx="52">
                  <c:v>605.63821074433372</c:v>
                </c:pt>
                <c:pt idx="53">
                  <c:v>599.26981550679147</c:v>
                </c:pt>
                <c:pt idx="54">
                  <c:v>592.90142026924832</c:v>
                </c:pt>
                <c:pt idx="55">
                  <c:v>586.53302503170607</c:v>
                </c:pt>
                <c:pt idx="56">
                  <c:v>580.16462979416383</c:v>
                </c:pt>
                <c:pt idx="57">
                  <c:v>573.79623455662067</c:v>
                </c:pt>
                <c:pt idx="58">
                  <c:v>567.42783931907866</c:v>
                </c:pt>
                <c:pt idx="59">
                  <c:v>561.05944408153596</c:v>
                </c:pt>
                <c:pt idx="60">
                  <c:v>554.69104884399349</c:v>
                </c:pt>
                <c:pt idx="61">
                  <c:v>548.32265360645124</c:v>
                </c:pt>
                <c:pt idx="62">
                  <c:v>541.95425836890854</c:v>
                </c:pt>
                <c:pt idx="63">
                  <c:v>535.58586313136584</c:v>
                </c:pt>
                <c:pt idx="64">
                  <c:v>529.2174678938236</c:v>
                </c:pt>
                <c:pt idx="65">
                  <c:v>522.84907265628112</c:v>
                </c:pt>
                <c:pt idx="66">
                  <c:v>516.48067741873865</c:v>
                </c:pt>
                <c:pt idx="67">
                  <c:v>510.11228218119618</c:v>
                </c:pt>
                <c:pt idx="68">
                  <c:v>503.74388694365371</c:v>
                </c:pt>
                <c:pt idx="69">
                  <c:v>497.37549170611112</c:v>
                </c:pt>
                <c:pt idx="70">
                  <c:v>491.00709646856876</c:v>
                </c:pt>
                <c:pt idx="71">
                  <c:v>484.63870123102606</c:v>
                </c:pt>
                <c:pt idx="72">
                  <c:v>478.27030599348382</c:v>
                </c:pt>
                <c:pt idx="73">
                  <c:v>471.90191075594123</c:v>
                </c:pt>
                <c:pt idx="74">
                  <c:v>465.53351551839876</c:v>
                </c:pt>
                <c:pt idx="75">
                  <c:v>459.16512028085629</c:v>
                </c:pt>
              </c:numCache>
            </c:numRef>
          </c:val>
        </c:ser>
        <c:ser>
          <c:idx val="42"/>
          <c:order val="42"/>
          <c:tx>
            <c:strRef>
              <c:f>time_cond!$BI$71</c:f>
              <c:strCache>
                <c:ptCount val="1"/>
                <c:pt idx="0">
                  <c:v>43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time_cond!$BI$72:$BI$147</c:f>
              <c:numCache>
                <c:formatCode>General</c:formatCode>
                <c:ptCount val="76"/>
                <c:pt idx="0">
                  <c:v>885.63609686565087</c:v>
                </c:pt>
                <c:pt idx="1">
                  <c:v>879.83713966543564</c:v>
                </c:pt>
                <c:pt idx="2">
                  <c:v>874.03818246521951</c:v>
                </c:pt>
                <c:pt idx="3">
                  <c:v>868.23922526500428</c:v>
                </c:pt>
                <c:pt idx="4">
                  <c:v>862.44026806478814</c:v>
                </c:pt>
                <c:pt idx="5">
                  <c:v>856.64131086457201</c:v>
                </c:pt>
                <c:pt idx="6">
                  <c:v>850.84235366435678</c:v>
                </c:pt>
                <c:pt idx="7">
                  <c:v>845.04339646414064</c:v>
                </c:pt>
                <c:pt idx="8">
                  <c:v>839.24443926392451</c:v>
                </c:pt>
                <c:pt idx="9">
                  <c:v>833.44548206370928</c:v>
                </c:pt>
                <c:pt idx="10">
                  <c:v>827.64652486349405</c:v>
                </c:pt>
                <c:pt idx="11">
                  <c:v>821.847567663277</c:v>
                </c:pt>
                <c:pt idx="12">
                  <c:v>816.04861046306178</c:v>
                </c:pt>
                <c:pt idx="13">
                  <c:v>810.24965326284655</c:v>
                </c:pt>
                <c:pt idx="14">
                  <c:v>804.4506960626295</c:v>
                </c:pt>
                <c:pt idx="15">
                  <c:v>798.65173886241428</c:v>
                </c:pt>
                <c:pt idx="16">
                  <c:v>792.85278166219905</c:v>
                </c:pt>
                <c:pt idx="17">
                  <c:v>787.053824461982</c:v>
                </c:pt>
                <c:pt idx="18">
                  <c:v>781.25486726176678</c:v>
                </c:pt>
                <c:pt idx="19">
                  <c:v>775.45591006155155</c:v>
                </c:pt>
                <c:pt idx="20">
                  <c:v>769.65695286133541</c:v>
                </c:pt>
                <c:pt idx="21">
                  <c:v>763.85799566111928</c:v>
                </c:pt>
                <c:pt idx="22">
                  <c:v>758.05903846090405</c:v>
                </c:pt>
                <c:pt idx="23">
                  <c:v>752.26008126068791</c:v>
                </c:pt>
                <c:pt idx="24">
                  <c:v>746.46112406047178</c:v>
                </c:pt>
                <c:pt idx="25">
                  <c:v>740.66216686025655</c:v>
                </c:pt>
                <c:pt idx="26">
                  <c:v>734.86320966004132</c:v>
                </c:pt>
                <c:pt idx="27">
                  <c:v>729.06425245982518</c:v>
                </c:pt>
                <c:pt idx="28">
                  <c:v>723.26529525960905</c:v>
                </c:pt>
                <c:pt idx="29">
                  <c:v>717.46633805939382</c:v>
                </c:pt>
                <c:pt idx="30">
                  <c:v>711.66738085917768</c:v>
                </c:pt>
                <c:pt idx="31">
                  <c:v>705.86842365896155</c:v>
                </c:pt>
                <c:pt idx="32">
                  <c:v>700.06946645874632</c:v>
                </c:pt>
                <c:pt idx="33">
                  <c:v>694.27050925853018</c:v>
                </c:pt>
                <c:pt idx="34">
                  <c:v>688.47155205831405</c:v>
                </c:pt>
                <c:pt idx="35">
                  <c:v>682.67259485809882</c:v>
                </c:pt>
                <c:pt idx="36">
                  <c:v>676.87363765788268</c:v>
                </c:pt>
                <c:pt idx="37">
                  <c:v>671.074680457667</c:v>
                </c:pt>
                <c:pt idx="38">
                  <c:v>665.27572325745086</c:v>
                </c:pt>
                <c:pt idx="39">
                  <c:v>659.47676605723518</c:v>
                </c:pt>
                <c:pt idx="40">
                  <c:v>653.6778088570195</c:v>
                </c:pt>
                <c:pt idx="41">
                  <c:v>647.87885165680336</c:v>
                </c:pt>
                <c:pt idx="42">
                  <c:v>642.07989445658768</c:v>
                </c:pt>
                <c:pt idx="43">
                  <c:v>636.28093725637245</c:v>
                </c:pt>
                <c:pt idx="44">
                  <c:v>630.48198005615632</c:v>
                </c:pt>
                <c:pt idx="45">
                  <c:v>624.68302285594109</c:v>
                </c:pt>
                <c:pt idx="46">
                  <c:v>618.88406565572495</c:v>
                </c:pt>
                <c:pt idx="47">
                  <c:v>613.08510845550882</c:v>
                </c:pt>
                <c:pt idx="48">
                  <c:v>607.28615125529359</c:v>
                </c:pt>
                <c:pt idx="49">
                  <c:v>601.48719405507745</c:v>
                </c:pt>
                <c:pt idx="50">
                  <c:v>595.68823685486177</c:v>
                </c:pt>
                <c:pt idx="51">
                  <c:v>589.88927965464609</c:v>
                </c:pt>
                <c:pt idx="52">
                  <c:v>584.09032245442995</c:v>
                </c:pt>
                <c:pt idx="53">
                  <c:v>578.29136525421472</c:v>
                </c:pt>
                <c:pt idx="54">
                  <c:v>572.49240805399859</c:v>
                </c:pt>
                <c:pt idx="55">
                  <c:v>566.69345085378291</c:v>
                </c:pt>
                <c:pt idx="56">
                  <c:v>560.89449365356722</c:v>
                </c:pt>
                <c:pt idx="57">
                  <c:v>555.09553645335109</c:v>
                </c:pt>
                <c:pt idx="58">
                  <c:v>549.29657925313541</c:v>
                </c:pt>
                <c:pt idx="59">
                  <c:v>543.4976220529195</c:v>
                </c:pt>
                <c:pt idx="60">
                  <c:v>537.69866485270381</c:v>
                </c:pt>
                <c:pt idx="61">
                  <c:v>531.8997076524879</c:v>
                </c:pt>
                <c:pt idx="62">
                  <c:v>526.100750452272</c:v>
                </c:pt>
                <c:pt idx="63">
                  <c:v>520.30179325205654</c:v>
                </c:pt>
                <c:pt idx="64">
                  <c:v>514.50283605184063</c:v>
                </c:pt>
                <c:pt idx="65">
                  <c:v>508.70387885162472</c:v>
                </c:pt>
                <c:pt idx="66">
                  <c:v>502.90492165140904</c:v>
                </c:pt>
                <c:pt idx="67">
                  <c:v>497.10596445119313</c:v>
                </c:pt>
                <c:pt idx="68">
                  <c:v>491.30700725097768</c:v>
                </c:pt>
                <c:pt idx="69">
                  <c:v>485.50805005076177</c:v>
                </c:pt>
                <c:pt idx="70">
                  <c:v>479.70909285054574</c:v>
                </c:pt>
                <c:pt idx="71">
                  <c:v>473.91013565033006</c:v>
                </c:pt>
                <c:pt idx="72">
                  <c:v>468.11117845011438</c:v>
                </c:pt>
                <c:pt idx="73">
                  <c:v>462.31222124989836</c:v>
                </c:pt>
                <c:pt idx="74">
                  <c:v>456.51326404968279</c:v>
                </c:pt>
                <c:pt idx="75">
                  <c:v>450.71430684946694</c:v>
                </c:pt>
              </c:numCache>
            </c:numRef>
          </c:val>
        </c:ser>
        <c:ser>
          <c:idx val="43"/>
          <c:order val="43"/>
          <c:tx>
            <c:strRef>
              <c:f>time_cond!$BJ$71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time_cond!$BJ$72:$BJ$147</c:f>
              <c:numCache>
                <c:formatCode>General</c:formatCode>
                <c:ptCount val="76"/>
                <c:pt idx="0">
                  <c:v>835.65359674405136</c:v>
                </c:pt>
                <c:pt idx="1">
                  <c:v>830.4109858848733</c:v>
                </c:pt>
                <c:pt idx="2">
                  <c:v>825.16837502569342</c:v>
                </c:pt>
                <c:pt idx="3">
                  <c:v>819.92576416651627</c:v>
                </c:pt>
                <c:pt idx="4">
                  <c:v>814.68315330733822</c:v>
                </c:pt>
                <c:pt idx="5">
                  <c:v>809.44054244816016</c:v>
                </c:pt>
                <c:pt idx="6">
                  <c:v>804.19793158898301</c:v>
                </c:pt>
                <c:pt idx="7">
                  <c:v>798.95532072980495</c:v>
                </c:pt>
                <c:pt idx="8">
                  <c:v>793.71270987062508</c:v>
                </c:pt>
                <c:pt idx="9">
                  <c:v>788.47009901144702</c:v>
                </c:pt>
                <c:pt idx="10">
                  <c:v>783.22748815226987</c:v>
                </c:pt>
                <c:pt idx="11">
                  <c:v>777.98487729309181</c:v>
                </c:pt>
                <c:pt idx="12">
                  <c:v>772.74226643391376</c:v>
                </c:pt>
                <c:pt idx="13">
                  <c:v>767.49965557473661</c:v>
                </c:pt>
                <c:pt idx="14">
                  <c:v>762.25704471555673</c:v>
                </c:pt>
                <c:pt idx="15">
                  <c:v>757.01443385637867</c:v>
                </c:pt>
                <c:pt idx="16">
                  <c:v>751.77182299720153</c:v>
                </c:pt>
                <c:pt idx="17">
                  <c:v>746.52921213802347</c:v>
                </c:pt>
                <c:pt idx="18">
                  <c:v>741.28660127884541</c:v>
                </c:pt>
                <c:pt idx="19">
                  <c:v>736.04399041966735</c:v>
                </c:pt>
                <c:pt idx="20">
                  <c:v>730.80137956048839</c:v>
                </c:pt>
                <c:pt idx="21">
                  <c:v>725.55876870131033</c:v>
                </c:pt>
                <c:pt idx="22">
                  <c:v>720.31615784213227</c:v>
                </c:pt>
                <c:pt idx="23">
                  <c:v>715.07354698295512</c:v>
                </c:pt>
                <c:pt idx="24">
                  <c:v>709.83093612377706</c:v>
                </c:pt>
                <c:pt idx="25">
                  <c:v>704.58832526459901</c:v>
                </c:pt>
                <c:pt idx="26">
                  <c:v>699.34571440542095</c:v>
                </c:pt>
                <c:pt idx="27">
                  <c:v>694.10310354624198</c:v>
                </c:pt>
                <c:pt idx="28">
                  <c:v>688.86049268706392</c:v>
                </c:pt>
                <c:pt idx="29">
                  <c:v>683.61788182788587</c:v>
                </c:pt>
                <c:pt idx="30">
                  <c:v>678.37527096870872</c:v>
                </c:pt>
                <c:pt idx="31">
                  <c:v>673.13266010953066</c:v>
                </c:pt>
                <c:pt idx="32">
                  <c:v>667.8900492503526</c:v>
                </c:pt>
                <c:pt idx="33">
                  <c:v>662.64743839117273</c:v>
                </c:pt>
                <c:pt idx="34">
                  <c:v>657.40482753199558</c:v>
                </c:pt>
                <c:pt idx="35">
                  <c:v>652.16221667281752</c:v>
                </c:pt>
                <c:pt idx="36">
                  <c:v>646.91960581363992</c:v>
                </c:pt>
                <c:pt idx="37">
                  <c:v>641.67699495446186</c:v>
                </c:pt>
                <c:pt idx="38">
                  <c:v>636.43438409528335</c:v>
                </c:pt>
                <c:pt idx="39">
                  <c:v>631.19177323610529</c:v>
                </c:pt>
                <c:pt idx="40">
                  <c:v>625.94916237692678</c:v>
                </c:pt>
                <c:pt idx="41">
                  <c:v>620.70655151774872</c:v>
                </c:pt>
                <c:pt idx="42">
                  <c:v>615.46394065857112</c:v>
                </c:pt>
                <c:pt idx="43">
                  <c:v>610.22132979939306</c:v>
                </c:pt>
                <c:pt idx="44">
                  <c:v>604.97871894021455</c:v>
                </c:pt>
                <c:pt idx="45">
                  <c:v>599.73610808103695</c:v>
                </c:pt>
                <c:pt idx="46">
                  <c:v>594.49349722185843</c:v>
                </c:pt>
                <c:pt idx="47">
                  <c:v>589.25088636268038</c:v>
                </c:pt>
                <c:pt idx="48">
                  <c:v>584.00827550350277</c:v>
                </c:pt>
                <c:pt idx="49">
                  <c:v>578.76566464432426</c:v>
                </c:pt>
                <c:pt idx="50">
                  <c:v>573.5230537851462</c:v>
                </c:pt>
                <c:pt idx="51">
                  <c:v>568.28044292596815</c:v>
                </c:pt>
                <c:pt idx="52">
                  <c:v>563.03783206679009</c:v>
                </c:pt>
                <c:pt idx="53">
                  <c:v>557.79522120761203</c:v>
                </c:pt>
                <c:pt idx="54">
                  <c:v>552.55261034843397</c:v>
                </c:pt>
                <c:pt idx="55">
                  <c:v>547.30999948925592</c:v>
                </c:pt>
                <c:pt idx="56">
                  <c:v>542.06738863007786</c:v>
                </c:pt>
                <c:pt idx="57">
                  <c:v>536.8247777708998</c:v>
                </c:pt>
                <c:pt idx="58">
                  <c:v>531.58216691172152</c:v>
                </c:pt>
                <c:pt idx="59">
                  <c:v>526.33955605254323</c:v>
                </c:pt>
                <c:pt idx="60">
                  <c:v>521.0969451933654</c:v>
                </c:pt>
                <c:pt idx="61">
                  <c:v>515.85433433418757</c:v>
                </c:pt>
                <c:pt idx="62">
                  <c:v>510.61172347500883</c:v>
                </c:pt>
                <c:pt idx="63">
                  <c:v>505.369112615831</c:v>
                </c:pt>
                <c:pt idx="64">
                  <c:v>500.12650175665317</c:v>
                </c:pt>
                <c:pt idx="65">
                  <c:v>494.88389089747488</c:v>
                </c:pt>
                <c:pt idx="66">
                  <c:v>489.64128003829683</c:v>
                </c:pt>
                <c:pt idx="67">
                  <c:v>484.39866917911877</c:v>
                </c:pt>
                <c:pt idx="68">
                  <c:v>479.15605831994071</c:v>
                </c:pt>
                <c:pt idx="69">
                  <c:v>473.91344746076254</c:v>
                </c:pt>
                <c:pt idx="70">
                  <c:v>468.67083660158448</c:v>
                </c:pt>
                <c:pt idx="71">
                  <c:v>463.42822574240643</c:v>
                </c:pt>
                <c:pt idx="72">
                  <c:v>458.18561488322825</c:v>
                </c:pt>
                <c:pt idx="73">
                  <c:v>452.9430040240502</c:v>
                </c:pt>
                <c:pt idx="74">
                  <c:v>447.70039316487214</c:v>
                </c:pt>
                <c:pt idx="75">
                  <c:v>442.45778230569402</c:v>
                </c:pt>
              </c:numCache>
            </c:numRef>
          </c:val>
        </c:ser>
        <c:ser>
          <c:idx val="44"/>
          <c:order val="44"/>
          <c:tx>
            <c:strRef>
              <c:f>time_cond!$BK$71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time_cond!$BK$72:$BK$147</c:f>
              <c:numCache>
                <c:formatCode>General</c:formatCode>
                <c:ptCount val="76"/>
                <c:pt idx="0">
                  <c:v>786.79439450328846</c:v>
                </c:pt>
                <c:pt idx="1">
                  <c:v>782.09562675573034</c:v>
                </c:pt>
                <c:pt idx="2">
                  <c:v>777.3968590081713</c:v>
                </c:pt>
                <c:pt idx="3">
                  <c:v>772.69809126061318</c:v>
                </c:pt>
                <c:pt idx="4">
                  <c:v>767.99932351305597</c:v>
                </c:pt>
                <c:pt idx="5">
                  <c:v>763.30055576549694</c:v>
                </c:pt>
                <c:pt idx="6">
                  <c:v>758.60178801793882</c:v>
                </c:pt>
                <c:pt idx="7">
                  <c:v>753.90302027038069</c:v>
                </c:pt>
                <c:pt idx="8">
                  <c:v>749.20425252282166</c:v>
                </c:pt>
                <c:pt idx="9">
                  <c:v>744.50548477526354</c:v>
                </c:pt>
                <c:pt idx="10">
                  <c:v>739.80671702770633</c:v>
                </c:pt>
                <c:pt idx="11">
                  <c:v>735.1079492801473</c:v>
                </c:pt>
                <c:pt idx="12">
                  <c:v>730.40918153258917</c:v>
                </c:pt>
                <c:pt idx="13">
                  <c:v>725.71041378503105</c:v>
                </c:pt>
                <c:pt idx="14">
                  <c:v>721.01164603747202</c:v>
                </c:pt>
                <c:pt idx="15">
                  <c:v>716.3128782899139</c:v>
                </c:pt>
                <c:pt idx="16">
                  <c:v>711.61411054235668</c:v>
                </c:pt>
                <c:pt idx="17">
                  <c:v>706.91534279479765</c:v>
                </c:pt>
                <c:pt idx="18">
                  <c:v>702.21657504723953</c:v>
                </c:pt>
                <c:pt idx="19">
                  <c:v>697.51780729968141</c:v>
                </c:pt>
                <c:pt idx="20">
                  <c:v>692.81903955212238</c:v>
                </c:pt>
                <c:pt idx="21">
                  <c:v>688.12027180456425</c:v>
                </c:pt>
                <c:pt idx="22">
                  <c:v>683.42150405700613</c:v>
                </c:pt>
                <c:pt idx="23">
                  <c:v>678.72273630944801</c:v>
                </c:pt>
                <c:pt idx="24">
                  <c:v>674.02396856188989</c:v>
                </c:pt>
                <c:pt idx="25">
                  <c:v>669.32520081433177</c:v>
                </c:pt>
                <c:pt idx="26">
                  <c:v>664.62643306677364</c:v>
                </c:pt>
                <c:pt idx="27">
                  <c:v>659.92766531921461</c:v>
                </c:pt>
                <c:pt idx="28">
                  <c:v>655.22889757165649</c:v>
                </c:pt>
                <c:pt idx="29">
                  <c:v>650.53012982409928</c:v>
                </c:pt>
                <c:pt idx="30">
                  <c:v>645.83136207654024</c:v>
                </c:pt>
                <c:pt idx="31">
                  <c:v>641.13259432898212</c:v>
                </c:pt>
                <c:pt idx="32">
                  <c:v>636.433826581424</c:v>
                </c:pt>
                <c:pt idx="33">
                  <c:v>631.73505883386497</c:v>
                </c:pt>
                <c:pt idx="34">
                  <c:v>627.03629108630685</c:v>
                </c:pt>
                <c:pt idx="35">
                  <c:v>622.33752333874963</c:v>
                </c:pt>
                <c:pt idx="36">
                  <c:v>617.6387555911906</c:v>
                </c:pt>
                <c:pt idx="37">
                  <c:v>612.93998784363248</c:v>
                </c:pt>
                <c:pt idx="38">
                  <c:v>608.24122009607345</c:v>
                </c:pt>
                <c:pt idx="39">
                  <c:v>603.54245234851578</c:v>
                </c:pt>
                <c:pt idx="40">
                  <c:v>598.84368460095766</c:v>
                </c:pt>
                <c:pt idx="41">
                  <c:v>594.14491685339863</c:v>
                </c:pt>
                <c:pt idx="42">
                  <c:v>589.44614910584141</c:v>
                </c:pt>
                <c:pt idx="43">
                  <c:v>584.74738135828284</c:v>
                </c:pt>
                <c:pt idx="44">
                  <c:v>580.04861361072426</c:v>
                </c:pt>
                <c:pt idx="45">
                  <c:v>575.34984586316659</c:v>
                </c:pt>
                <c:pt idx="46">
                  <c:v>570.65107811560802</c:v>
                </c:pt>
                <c:pt idx="47">
                  <c:v>565.95231036804944</c:v>
                </c:pt>
                <c:pt idx="48">
                  <c:v>561.25354262049177</c:v>
                </c:pt>
                <c:pt idx="49">
                  <c:v>556.55477487293319</c:v>
                </c:pt>
                <c:pt idx="50">
                  <c:v>551.85600712537462</c:v>
                </c:pt>
                <c:pt idx="51">
                  <c:v>547.1572393778165</c:v>
                </c:pt>
                <c:pt idx="52">
                  <c:v>542.45847163025837</c:v>
                </c:pt>
                <c:pt idx="53">
                  <c:v>537.75970388270025</c:v>
                </c:pt>
                <c:pt idx="54">
                  <c:v>533.06093613514167</c:v>
                </c:pt>
                <c:pt idx="55">
                  <c:v>528.36216838758355</c:v>
                </c:pt>
                <c:pt idx="56">
                  <c:v>523.66340064002543</c:v>
                </c:pt>
                <c:pt idx="57">
                  <c:v>518.96463289246685</c:v>
                </c:pt>
                <c:pt idx="58">
                  <c:v>514.26586514490873</c:v>
                </c:pt>
                <c:pt idx="59">
                  <c:v>509.56709739735015</c:v>
                </c:pt>
                <c:pt idx="60">
                  <c:v>504.86832964979226</c:v>
                </c:pt>
                <c:pt idx="61">
                  <c:v>500.16956190223391</c:v>
                </c:pt>
                <c:pt idx="62">
                  <c:v>495.47079415467533</c:v>
                </c:pt>
                <c:pt idx="63">
                  <c:v>490.77202640711744</c:v>
                </c:pt>
                <c:pt idx="64">
                  <c:v>486.07325865955909</c:v>
                </c:pt>
                <c:pt idx="65">
                  <c:v>481.37449091200051</c:v>
                </c:pt>
                <c:pt idx="66">
                  <c:v>476.67572316444262</c:v>
                </c:pt>
                <c:pt idx="67">
                  <c:v>471.97695541688404</c:v>
                </c:pt>
                <c:pt idx="68">
                  <c:v>467.27818766932614</c:v>
                </c:pt>
                <c:pt idx="69">
                  <c:v>462.57941992176779</c:v>
                </c:pt>
                <c:pt idx="70">
                  <c:v>457.88065217420933</c:v>
                </c:pt>
                <c:pt idx="71">
                  <c:v>453.1818844266511</c:v>
                </c:pt>
                <c:pt idx="72">
                  <c:v>448.48311667909297</c:v>
                </c:pt>
                <c:pt idx="73">
                  <c:v>443.78434893153451</c:v>
                </c:pt>
                <c:pt idx="74">
                  <c:v>439.08558118397639</c:v>
                </c:pt>
                <c:pt idx="75">
                  <c:v>434.38681343641809</c:v>
                </c:pt>
              </c:numCache>
            </c:numRef>
          </c:val>
        </c:ser>
        <c:ser>
          <c:idx val="45"/>
          <c:order val="45"/>
          <c:tx>
            <c:strRef>
              <c:f>time_cond!$BL$71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time_cond!$BL$72:$BL$147</c:f>
              <c:numCache>
                <c:formatCode>General</c:formatCode>
                <c:ptCount val="76"/>
                <c:pt idx="0">
                  <c:v>739.00910831301007</c:v>
                </c:pt>
                <c:pt idx="1">
                  <c:v>734.84223010804635</c:v>
                </c:pt>
                <c:pt idx="2">
                  <c:v>730.67535190308172</c:v>
                </c:pt>
                <c:pt idx="3">
                  <c:v>726.508473698118</c:v>
                </c:pt>
                <c:pt idx="4">
                  <c:v>722.34159549315427</c:v>
                </c:pt>
                <c:pt idx="5">
                  <c:v>718.17471728819055</c:v>
                </c:pt>
                <c:pt idx="6">
                  <c:v>714.00783908322683</c:v>
                </c:pt>
                <c:pt idx="7">
                  <c:v>709.8409608782631</c:v>
                </c:pt>
                <c:pt idx="8">
                  <c:v>705.67408267329847</c:v>
                </c:pt>
                <c:pt idx="9">
                  <c:v>701.50720446833475</c:v>
                </c:pt>
                <c:pt idx="10">
                  <c:v>697.34032626337103</c:v>
                </c:pt>
                <c:pt idx="11">
                  <c:v>693.17344805840639</c:v>
                </c:pt>
                <c:pt idx="12">
                  <c:v>689.00656985344358</c:v>
                </c:pt>
                <c:pt idx="13">
                  <c:v>684.83969164847986</c:v>
                </c:pt>
                <c:pt idx="14">
                  <c:v>680.67281344351522</c:v>
                </c:pt>
                <c:pt idx="15">
                  <c:v>676.5059352385515</c:v>
                </c:pt>
                <c:pt idx="16">
                  <c:v>672.33905703358778</c:v>
                </c:pt>
                <c:pt idx="17">
                  <c:v>668.17217882862315</c:v>
                </c:pt>
                <c:pt idx="18">
                  <c:v>664.00530062365942</c:v>
                </c:pt>
                <c:pt idx="19">
                  <c:v>659.8384224186957</c:v>
                </c:pt>
                <c:pt idx="20">
                  <c:v>655.67154421373107</c:v>
                </c:pt>
                <c:pt idx="21">
                  <c:v>651.50466600876825</c:v>
                </c:pt>
                <c:pt idx="22">
                  <c:v>647.33778780380453</c:v>
                </c:pt>
                <c:pt idx="23">
                  <c:v>643.1709095988399</c:v>
                </c:pt>
                <c:pt idx="24">
                  <c:v>639.00403139387618</c:v>
                </c:pt>
                <c:pt idx="25">
                  <c:v>634.83715318891245</c:v>
                </c:pt>
                <c:pt idx="26">
                  <c:v>630.67027498394873</c:v>
                </c:pt>
                <c:pt idx="27">
                  <c:v>626.5033967789841</c:v>
                </c:pt>
                <c:pt idx="28">
                  <c:v>622.33651857402128</c:v>
                </c:pt>
                <c:pt idx="29">
                  <c:v>618.16964036905756</c:v>
                </c:pt>
                <c:pt idx="30">
                  <c:v>614.00276216409293</c:v>
                </c:pt>
                <c:pt idx="31">
                  <c:v>609.83588395912921</c:v>
                </c:pt>
                <c:pt idx="32">
                  <c:v>605.66900575416548</c:v>
                </c:pt>
                <c:pt idx="33">
                  <c:v>601.50212754920085</c:v>
                </c:pt>
                <c:pt idx="34">
                  <c:v>597.33524934423713</c:v>
                </c:pt>
                <c:pt idx="35">
                  <c:v>593.1683711392734</c:v>
                </c:pt>
                <c:pt idx="36">
                  <c:v>589.00149293430923</c:v>
                </c:pt>
                <c:pt idx="37">
                  <c:v>584.8346147293455</c:v>
                </c:pt>
                <c:pt idx="38">
                  <c:v>580.66773652438133</c:v>
                </c:pt>
                <c:pt idx="39">
                  <c:v>576.5008583194176</c:v>
                </c:pt>
                <c:pt idx="40">
                  <c:v>572.33398011445388</c:v>
                </c:pt>
                <c:pt idx="41">
                  <c:v>568.16710190948925</c:v>
                </c:pt>
                <c:pt idx="42">
                  <c:v>564.00022370452552</c:v>
                </c:pt>
                <c:pt idx="43">
                  <c:v>559.83334549956226</c:v>
                </c:pt>
                <c:pt idx="44">
                  <c:v>555.66646729459762</c:v>
                </c:pt>
                <c:pt idx="45">
                  <c:v>551.4995890896339</c:v>
                </c:pt>
                <c:pt idx="46">
                  <c:v>547.33271088467063</c:v>
                </c:pt>
                <c:pt idx="47">
                  <c:v>543.165832679706</c:v>
                </c:pt>
                <c:pt idx="48">
                  <c:v>538.99895447474228</c:v>
                </c:pt>
                <c:pt idx="49">
                  <c:v>534.83207626977855</c:v>
                </c:pt>
                <c:pt idx="50">
                  <c:v>530.66519806481392</c:v>
                </c:pt>
                <c:pt idx="51">
                  <c:v>526.49831985985065</c:v>
                </c:pt>
                <c:pt idx="52">
                  <c:v>522.33144165488693</c:v>
                </c:pt>
                <c:pt idx="53">
                  <c:v>518.16456344992321</c:v>
                </c:pt>
                <c:pt idx="54">
                  <c:v>513.99768524495903</c:v>
                </c:pt>
                <c:pt idx="55">
                  <c:v>509.83080703999531</c:v>
                </c:pt>
                <c:pt idx="56">
                  <c:v>505.66392883503158</c:v>
                </c:pt>
                <c:pt idx="57">
                  <c:v>501.49705063006695</c:v>
                </c:pt>
                <c:pt idx="58">
                  <c:v>497.33017242510346</c:v>
                </c:pt>
                <c:pt idx="59">
                  <c:v>493.16329422013951</c:v>
                </c:pt>
                <c:pt idx="60">
                  <c:v>488.99641601517533</c:v>
                </c:pt>
                <c:pt idx="61">
                  <c:v>484.8295378102116</c:v>
                </c:pt>
                <c:pt idx="62">
                  <c:v>480.66265960524765</c:v>
                </c:pt>
                <c:pt idx="63">
                  <c:v>476.4957814002837</c:v>
                </c:pt>
                <c:pt idx="64">
                  <c:v>472.32890319531998</c:v>
                </c:pt>
                <c:pt idx="65">
                  <c:v>468.1620249903558</c:v>
                </c:pt>
                <c:pt idx="66">
                  <c:v>463.99514678539208</c:v>
                </c:pt>
                <c:pt idx="67">
                  <c:v>459.82826858042836</c:v>
                </c:pt>
                <c:pt idx="68">
                  <c:v>455.66139037546441</c:v>
                </c:pt>
                <c:pt idx="69">
                  <c:v>451.49451217050034</c:v>
                </c:pt>
                <c:pt idx="70">
                  <c:v>447.32763396553651</c:v>
                </c:pt>
                <c:pt idx="71">
                  <c:v>443.16075576057244</c:v>
                </c:pt>
                <c:pt idx="72">
                  <c:v>438.99387755560883</c:v>
                </c:pt>
                <c:pt idx="73">
                  <c:v>434.82699935064477</c:v>
                </c:pt>
                <c:pt idx="74">
                  <c:v>430.66012114568093</c:v>
                </c:pt>
                <c:pt idx="75">
                  <c:v>426.49324294071698</c:v>
                </c:pt>
              </c:numCache>
            </c:numRef>
          </c:val>
        </c:ser>
        <c:ser>
          <c:idx val="46"/>
          <c:order val="46"/>
          <c:tx>
            <c:strRef>
              <c:f>time_cond!$BM$71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time_cond!$BM$72:$BM$147</c:f>
              <c:numCache>
                <c:formatCode>General</c:formatCode>
                <c:ptCount val="76"/>
                <c:pt idx="0">
                  <c:v>692.25154277528964</c:v>
                </c:pt>
                <c:pt idx="1">
                  <c:v>688.60511473667339</c:v>
                </c:pt>
                <c:pt idx="2">
                  <c:v>684.95868669805623</c:v>
                </c:pt>
                <c:pt idx="3">
                  <c:v>681.31225865943998</c:v>
                </c:pt>
                <c:pt idx="4">
                  <c:v>677.66583062082282</c:v>
                </c:pt>
                <c:pt idx="5">
                  <c:v>674.01940258220566</c:v>
                </c:pt>
                <c:pt idx="6">
                  <c:v>670.37297454358941</c:v>
                </c:pt>
                <c:pt idx="7">
                  <c:v>666.72654650497316</c:v>
                </c:pt>
                <c:pt idx="8">
                  <c:v>663.080118466356</c:v>
                </c:pt>
                <c:pt idx="9">
                  <c:v>659.43369042773975</c:v>
                </c:pt>
                <c:pt idx="10">
                  <c:v>655.7872623891235</c:v>
                </c:pt>
                <c:pt idx="11">
                  <c:v>652.14083435050634</c:v>
                </c:pt>
                <c:pt idx="12">
                  <c:v>648.49440631189009</c:v>
                </c:pt>
                <c:pt idx="13">
                  <c:v>644.84797827327384</c:v>
                </c:pt>
                <c:pt idx="14">
                  <c:v>641.20155023465668</c:v>
                </c:pt>
                <c:pt idx="15">
                  <c:v>637.55512219604043</c:v>
                </c:pt>
                <c:pt idx="16">
                  <c:v>633.90869415742418</c:v>
                </c:pt>
                <c:pt idx="17">
                  <c:v>630.26226611880702</c:v>
                </c:pt>
                <c:pt idx="18">
                  <c:v>626.61583808019077</c:v>
                </c:pt>
                <c:pt idx="19">
                  <c:v>622.96941004157452</c:v>
                </c:pt>
                <c:pt idx="20">
                  <c:v>619.32298200295736</c:v>
                </c:pt>
                <c:pt idx="21">
                  <c:v>615.6765539643402</c:v>
                </c:pt>
                <c:pt idx="22">
                  <c:v>612.03012592572395</c:v>
                </c:pt>
                <c:pt idx="23">
                  <c:v>608.38369788710679</c:v>
                </c:pt>
                <c:pt idx="24">
                  <c:v>604.73726984849054</c:v>
                </c:pt>
                <c:pt idx="25">
                  <c:v>601.09084180987429</c:v>
                </c:pt>
                <c:pt idx="26">
                  <c:v>597.44441377125804</c:v>
                </c:pt>
                <c:pt idx="27">
                  <c:v>593.79798573264088</c:v>
                </c:pt>
                <c:pt idx="28">
                  <c:v>590.15155769402463</c:v>
                </c:pt>
                <c:pt idx="29">
                  <c:v>586.50512965540838</c:v>
                </c:pt>
                <c:pt idx="30">
                  <c:v>582.85870161679122</c:v>
                </c:pt>
                <c:pt idx="31">
                  <c:v>579.21227357817497</c:v>
                </c:pt>
                <c:pt idx="32">
                  <c:v>575.56584553955872</c:v>
                </c:pt>
                <c:pt idx="33">
                  <c:v>571.91941750094156</c:v>
                </c:pt>
                <c:pt idx="34">
                  <c:v>568.27298946232531</c:v>
                </c:pt>
                <c:pt idx="35">
                  <c:v>564.62656142370906</c:v>
                </c:pt>
                <c:pt idx="36">
                  <c:v>560.9801333850919</c:v>
                </c:pt>
                <c:pt idx="37">
                  <c:v>557.3337053464752</c:v>
                </c:pt>
                <c:pt idx="38">
                  <c:v>553.68727730785895</c:v>
                </c:pt>
                <c:pt idx="39">
                  <c:v>550.0408492692427</c:v>
                </c:pt>
                <c:pt idx="40">
                  <c:v>546.39442123062554</c:v>
                </c:pt>
                <c:pt idx="41">
                  <c:v>542.74799319200929</c:v>
                </c:pt>
                <c:pt idx="42">
                  <c:v>539.10156515339213</c:v>
                </c:pt>
                <c:pt idx="43">
                  <c:v>535.45513711477543</c:v>
                </c:pt>
                <c:pt idx="44">
                  <c:v>531.80870907615872</c:v>
                </c:pt>
                <c:pt idx="45">
                  <c:v>528.16228103754247</c:v>
                </c:pt>
                <c:pt idx="46">
                  <c:v>524.51585299892577</c:v>
                </c:pt>
                <c:pt idx="47">
                  <c:v>520.86942496030906</c:v>
                </c:pt>
                <c:pt idx="48">
                  <c:v>517.22299692169281</c:v>
                </c:pt>
                <c:pt idx="49">
                  <c:v>513.57656888307611</c:v>
                </c:pt>
                <c:pt idx="50">
                  <c:v>509.9301408444594</c:v>
                </c:pt>
                <c:pt idx="51">
                  <c:v>506.2837128058427</c:v>
                </c:pt>
                <c:pt idx="52">
                  <c:v>502.63728476722599</c:v>
                </c:pt>
                <c:pt idx="53">
                  <c:v>498.99085672860974</c:v>
                </c:pt>
                <c:pt idx="54">
                  <c:v>495.34442868999304</c:v>
                </c:pt>
                <c:pt idx="55">
                  <c:v>491.69800065137633</c:v>
                </c:pt>
                <c:pt idx="56">
                  <c:v>488.05157261276008</c:v>
                </c:pt>
                <c:pt idx="57">
                  <c:v>484.40514457414338</c:v>
                </c:pt>
                <c:pt idx="58">
                  <c:v>480.75871653552667</c:v>
                </c:pt>
                <c:pt idx="59">
                  <c:v>477.1122884969102</c:v>
                </c:pt>
                <c:pt idx="60">
                  <c:v>473.46586045829349</c:v>
                </c:pt>
                <c:pt idx="61">
                  <c:v>469.81943241967701</c:v>
                </c:pt>
                <c:pt idx="62">
                  <c:v>466.17300438106031</c:v>
                </c:pt>
                <c:pt idx="63">
                  <c:v>462.5265763424436</c:v>
                </c:pt>
                <c:pt idx="64">
                  <c:v>458.88014830382735</c:v>
                </c:pt>
                <c:pt idx="65">
                  <c:v>455.23372026521065</c:v>
                </c:pt>
                <c:pt idx="66">
                  <c:v>451.58729222659372</c:v>
                </c:pt>
                <c:pt idx="67">
                  <c:v>447.94086418797747</c:v>
                </c:pt>
                <c:pt idx="68">
                  <c:v>444.29443614936076</c:v>
                </c:pt>
                <c:pt idx="69">
                  <c:v>440.64800811074406</c:v>
                </c:pt>
                <c:pt idx="70">
                  <c:v>437.00158007212769</c:v>
                </c:pt>
                <c:pt idx="71">
                  <c:v>433.35515203351088</c:v>
                </c:pt>
                <c:pt idx="72">
                  <c:v>429.7087239948944</c:v>
                </c:pt>
                <c:pt idx="73">
                  <c:v>426.06229595627781</c:v>
                </c:pt>
                <c:pt idx="74">
                  <c:v>422.41586791766122</c:v>
                </c:pt>
                <c:pt idx="75">
                  <c:v>418.76943987904457</c:v>
                </c:pt>
              </c:numCache>
            </c:numRef>
          </c:val>
        </c:ser>
        <c:ser>
          <c:idx val="47"/>
          <c:order val="47"/>
          <c:tx>
            <c:strRef>
              <c:f>time_cond!$BN$71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time_cond!$R$72:$R$147</c:f>
              <c:numCache>
                <c:formatCode>General</c:formatCode>
                <c:ptCount val="76"/>
                <c:pt idx="0">
                  <c:v>800</c:v>
                </c:pt>
                <c:pt idx="1">
                  <c:v>790</c:v>
                </c:pt>
                <c:pt idx="2">
                  <c:v>780</c:v>
                </c:pt>
                <c:pt idx="3">
                  <c:v>770</c:v>
                </c:pt>
                <c:pt idx="4">
                  <c:v>760</c:v>
                </c:pt>
                <c:pt idx="5">
                  <c:v>750</c:v>
                </c:pt>
                <c:pt idx="6">
                  <c:v>740</c:v>
                </c:pt>
                <c:pt idx="7">
                  <c:v>730</c:v>
                </c:pt>
                <c:pt idx="8">
                  <c:v>720</c:v>
                </c:pt>
                <c:pt idx="9">
                  <c:v>710</c:v>
                </c:pt>
                <c:pt idx="10">
                  <c:v>700</c:v>
                </c:pt>
                <c:pt idx="11">
                  <c:v>690</c:v>
                </c:pt>
                <c:pt idx="12">
                  <c:v>680</c:v>
                </c:pt>
                <c:pt idx="13">
                  <c:v>670</c:v>
                </c:pt>
                <c:pt idx="14">
                  <c:v>660</c:v>
                </c:pt>
                <c:pt idx="15">
                  <c:v>650</c:v>
                </c:pt>
                <c:pt idx="16">
                  <c:v>640</c:v>
                </c:pt>
                <c:pt idx="17">
                  <c:v>630</c:v>
                </c:pt>
                <c:pt idx="18">
                  <c:v>620</c:v>
                </c:pt>
                <c:pt idx="19">
                  <c:v>610</c:v>
                </c:pt>
                <c:pt idx="20">
                  <c:v>600</c:v>
                </c:pt>
                <c:pt idx="21">
                  <c:v>590</c:v>
                </c:pt>
                <c:pt idx="22">
                  <c:v>580</c:v>
                </c:pt>
                <c:pt idx="23">
                  <c:v>570</c:v>
                </c:pt>
                <c:pt idx="24">
                  <c:v>560</c:v>
                </c:pt>
                <c:pt idx="25">
                  <c:v>550</c:v>
                </c:pt>
                <c:pt idx="26">
                  <c:v>540</c:v>
                </c:pt>
                <c:pt idx="27">
                  <c:v>530</c:v>
                </c:pt>
                <c:pt idx="28">
                  <c:v>520</c:v>
                </c:pt>
                <c:pt idx="29">
                  <c:v>510</c:v>
                </c:pt>
                <c:pt idx="30">
                  <c:v>500</c:v>
                </c:pt>
                <c:pt idx="31">
                  <c:v>490</c:v>
                </c:pt>
                <c:pt idx="32">
                  <c:v>480</c:v>
                </c:pt>
                <c:pt idx="33">
                  <c:v>470</c:v>
                </c:pt>
                <c:pt idx="34">
                  <c:v>460</c:v>
                </c:pt>
                <c:pt idx="35">
                  <c:v>450</c:v>
                </c:pt>
                <c:pt idx="36">
                  <c:v>440</c:v>
                </c:pt>
                <c:pt idx="37">
                  <c:v>430</c:v>
                </c:pt>
                <c:pt idx="38">
                  <c:v>420</c:v>
                </c:pt>
                <c:pt idx="39">
                  <c:v>410</c:v>
                </c:pt>
                <c:pt idx="40">
                  <c:v>400</c:v>
                </c:pt>
                <c:pt idx="41">
                  <c:v>390</c:v>
                </c:pt>
                <c:pt idx="42">
                  <c:v>380</c:v>
                </c:pt>
                <c:pt idx="43">
                  <c:v>370</c:v>
                </c:pt>
                <c:pt idx="44">
                  <c:v>360</c:v>
                </c:pt>
                <c:pt idx="45">
                  <c:v>350</c:v>
                </c:pt>
                <c:pt idx="46">
                  <c:v>340</c:v>
                </c:pt>
                <c:pt idx="47">
                  <c:v>330</c:v>
                </c:pt>
                <c:pt idx="48">
                  <c:v>320</c:v>
                </c:pt>
                <c:pt idx="49">
                  <c:v>310</c:v>
                </c:pt>
                <c:pt idx="50">
                  <c:v>300</c:v>
                </c:pt>
                <c:pt idx="51">
                  <c:v>290</c:v>
                </c:pt>
                <c:pt idx="52">
                  <c:v>280</c:v>
                </c:pt>
                <c:pt idx="53">
                  <c:v>270</c:v>
                </c:pt>
                <c:pt idx="54">
                  <c:v>260</c:v>
                </c:pt>
                <c:pt idx="55">
                  <c:v>250</c:v>
                </c:pt>
                <c:pt idx="56">
                  <c:v>240</c:v>
                </c:pt>
                <c:pt idx="57">
                  <c:v>230</c:v>
                </c:pt>
                <c:pt idx="58">
                  <c:v>220</c:v>
                </c:pt>
                <c:pt idx="59">
                  <c:v>210</c:v>
                </c:pt>
                <c:pt idx="60">
                  <c:v>200</c:v>
                </c:pt>
                <c:pt idx="61">
                  <c:v>190</c:v>
                </c:pt>
                <c:pt idx="62">
                  <c:v>180</c:v>
                </c:pt>
                <c:pt idx="63">
                  <c:v>170</c:v>
                </c:pt>
                <c:pt idx="64">
                  <c:v>160</c:v>
                </c:pt>
                <c:pt idx="65">
                  <c:v>150</c:v>
                </c:pt>
                <c:pt idx="66">
                  <c:v>140</c:v>
                </c:pt>
                <c:pt idx="67">
                  <c:v>130</c:v>
                </c:pt>
                <c:pt idx="68">
                  <c:v>120</c:v>
                </c:pt>
                <c:pt idx="69">
                  <c:v>110</c:v>
                </c:pt>
                <c:pt idx="70">
                  <c:v>100</c:v>
                </c:pt>
                <c:pt idx="71">
                  <c:v>90</c:v>
                </c:pt>
                <c:pt idx="72">
                  <c:v>80</c:v>
                </c:pt>
                <c:pt idx="73">
                  <c:v>70</c:v>
                </c:pt>
                <c:pt idx="74">
                  <c:v>60</c:v>
                </c:pt>
                <c:pt idx="75">
                  <c:v>50</c:v>
                </c:pt>
              </c:numCache>
            </c:numRef>
          </c:cat>
          <c:val>
            <c:numRef>
              <c:f>time_cond!$BN$72:$BN$147</c:f>
              <c:numCache>
                <c:formatCode>General</c:formatCode>
                <c:ptCount val="76"/>
                <c:pt idx="0">
                  <c:v>646.47842054168541</c:v>
                </c:pt>
                <c:pt idx="1">
                  <c:v>643.34148500565698</c:v>
                </c:pt>
                <c:pt idx="2">
                  <c:v>640.20454946962673</c:v>
                </c:pt>
                <c:pt idx="3">
                  <c:v>637.0676139335983</c:v>
                </c:pt>
                <c:pt idx="4">
                  <c:v>633.93067839756986</c:v>
                </c:pt>
                <c:pt idx="5">
                  <c:v>630.79374286153961</c:v>
                </c:pt>
                <c:pt idx="6">
                  <c:v>627.65680732551118</c:v>
                </c:pt>
                <c:pt idx="7">
                  <c:v>624.51987178948275</c:v>
                </c:pt>
                <c:pt idx="8">
                  <c:v>621.3829362534525</c:v>
                </c:pt>
                <c:pt idx="9">
                  <c:v>618.24600071742407</c:v>
                </c:pt>
                <c:pt idx="10">
                  <c:v>615.10906518139564</c:v>
                </c:pt>
                <c:pt idx="11">
                  <c:v>611.97212964536538</c:v>
                </c:pt>
                <c:pt idx="12">
                  <c:v>608.83519410933695</c:v>
                </c:pt>
                <c:pt idx="13">
                  <c:v>605.69825857330852</c:v>
                </c:pt>
                <c:pt idx="14">
                  <c:v>602.56132303727827</c:v>
                </c:pt>
                <c:pt idx="15">
                  <c:v>599.42438750124984</c:v>
                </c:pt>
                <c:pt idx="16">
                  <c:v>596.2874519652205</c:v>
                </c:pt>
                <c:pt idx="17">
                  <c:v>593.15051642919116</c:v>
                </c:pt>
                <c:pt idx="18">
                  <c:v>590.01358089316273</c:v>
                </c:pt>
                <c:pt idx="19">
                  <c:v>586.87664535713338</c:v>
                </c:pt>
                <c:pt idx="20">
                  <c:v>583.73970982110404</c:v>
                </c:pt>
                <c:pt idx="21">
                  <c:v>580.60277428507561</c:v>
                </c:pt>
                <c:pt idx="22">
                  <c:v>577.46583874904627</c:v>
                </c:pt>
                <c:pt idx="23">
                  <c:v>574.32890321301693</c:v>
                </c:pt>
                <c:pt idx="24">
                  <c:v>571.1919676769885</c:v>
                </c:pt>
                <c:pt idx="25">
                  <c:v>568.05503214095916</c:v>
                </c:pt>
                <c:pt idx="26">
                  <c:v>564.91809660493072</c:v>
                </c:pt>
                <c:pt idx="27">
                  <c:v>561.78116106890138</c:v>
                </c:pt>
                <c:pt idx="28">
                  <c:v>558.64422553287204</c:v>
                </c:pt>
                <c:pt idx="29">
                  <c:v>555.50728999684361</c:v>
                </c:pt>
                <c:pt idx="30">
                  <c:v>552.37035446081427</c:v>
                </c:pt>
                <c:pt idx="31">
                  <c:v>549.23341892478493</c:v>
                </c:pt>
                <c:pt idx="32">
                  <c:v>546.0964833887565</c:v>
                </c:pt>
                <c:pt idx="33">
                  <c:v>542.95954785272716</c:v>
                </c:pt>
                <c:pt idx="34">
                  <c:v>539.82261231669781</c:v>
                </c:pt>
                <c:pt idx="35">
                  <c:v>536.68567678066938</c:v>
                </c:pt>
                <c:pt idx="36">
                  <c:v>533.54874124463913</c:v>
                </c:pt>
                <c:pt idx="37">
                  <c:v>530.4118057086107</c:v>
                </c:pt>
                <c:pt idx="38">
                  <c:v>527.27487017258227</c:v>
                </c:pt>
                <c:pt idx="39">
                  <c:v>524.13793463655338</c:v>
                </c:pt>
                <c:pt idx="40">
                  <c:v>521.00099910052359</c:v>
                </c:pt>
                <c:pt idx="41">
                  <c:v>517.8640635644947</c:v>
                </c:pt>
                <c:pt idx="42">
                  <c:v>514.72712802846627</c:v>
                </c:pt>
                <c:pt idx="43">
                  <c:v>511.59019249243693</c:v>
                </c:pt>
                <c:pt idx="44">
                  <c:v>508.45325695640759</c:v>
                </c:pt>
                <c:pt idx="45">
                  <c:v>505.31632142037915</c:v>
                </c:pt>
                <c:pt idx="46">
                  <c:v>502.17938588434981</c:v>
                </c:pt>
                <c:pt idx="47">
                  <c:v>499.04245034832047</c:v>
                </c:pt>
                <c:pt idx="48">
                  <c:v>495.90551481229159</c:v>
                </c:pt>
                <c:pt idx="49">
                  <c:v>492.7685792762627</c:v>
                </c:pt>
                <c:pt idx="50">
                  <c:v>489.63164374023336</c:v>
                </c:pt>
                <c:pt idx="51">
                  <c:v>486.49470820420447</c:v>
                </c:pt>
                <c:pt idx="52">
                  <c:v>483.35777266817558</c:v>
                </c:pt>
                <c:pt idx="53">
                  <c:v>480.2208371321467</c:v>
                </c:pt>
                <c:pt idx="54">
                  <c:v>477.08390159611736</c:v>
                </c:pt>
                <c:pt idx="55">
                  <c:v>473.94696606008847</c:v>
                </c:pt>
                <c:pt idx="56">
                  <c:v>470.81003052405958</c:v>
                </c:pt>
                <c:pt idx="57">
                  <c:v>467.67309498803024</c:v>
                </c:pt>
                <c:pt idx="58">
                  <c:v>464.5361594520009</c:v>
                </c:pt>
                <c:pt idx="59">
                  <c:v>461.39922391597202</c:v>
                </c:pt>
                <c:pt idx="60">
                  <c:v>458.26228837994313</c:v>
                </c:pt>
                <c:pt idx="61">
                  <c:v>455.12535284391402</c:v>
                </c:pt>
                <c:pt idx="62">
                  <c:v>451.98841730788467</c:v>
                </c:pt>
                <c:pt idx="63">
                  <c:v>448.85148177185602</c:v>
                </c:pt>
                <c:pt idx="64">
                  <c:v>445.71454623582667</c:v>
                </c:pt>
                <c:pt idx="65">
                  <c:v>442.57761069979756</c:v>
                </c:pt>
                <c:pt idx="66">
                  <c:v>439.4406751637689</c:v>
                </c:pt>
                <c:pt idx="67">
                  <c:v>436.30373962773956</c:v>
                </c:pt>
                <c:pt idx="68">
                  <c:v>433.1668040917109</c:v>
                </c:pt>
                <c:pt idx="69">
                  <c:v>430.02986855568156</c:v>
                </c:pt>
                <c:pt idx="70">
                  <c:v>426.89293301965245</c:v>
                </c:pt>
                <c:pt idx="71">
                  <c:v>423.75599748362345</c:v>
                </c:pt>
                <c:pt idx="72">
                  <c:v>420.61906194759445</c:v>
                </c:pt>
                <c:pt idx="73">
                  <c:v>417.48212641156533</c:v>
                </c:pt>
                <c:pt idx="74">
                  <c:v>414.34519087553645</c:v>
                </c:pt>
                <c:pt idx="75">
                  <c:v>411.20825533950733</c:v>
                </c:pt>
              </c:numCache>
            </c:numRef>
          </c:val>
        </c:ser>
        <c:bandFmts/>
        <c:axId val="50789888"/>
        <c:axId val="139671744"/>
        <c:axId val="55928064"/>
      </c:surface3DChart>
      <c:catAx>
        <c:axId val="507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71744"/>
        <c:crosses val="autoZero"/>
        <c:auto val="1"/>
        <c:lblAlgn val="ctr"/>
        <c:lblOffset val="100"/>
        <c:noMultiLvlLbl val="0"/>
      </c:catAx>
      <c:valAx>
        <c:axId val="13967174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50789888"/>
        <c:crosses val="autoZero"/>
        <c:crossBetween val="midCat"/>
      </c:valAx>
      <c:serAx>
        <c:axId val="559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717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annoyance_cond!$C$50:$F$50</c:f>
              <c:numCache>
                <c:formatCode>General</c:formatCode>
                <c:ptCount val="4"/>
                <c:pt idx="0">
                  <c:v>2.2779220779220779</c:v>
                </c:pt>
                <c:pt idx="1">
                  <c:v>2.4640151515151514</c:v>
                </c:pt>
                <c:pt idx="2">
                  <c:v>2.9072727272727272</c:v>
                </c:pt>
                <c:pt idx="3">
                  <c:v>3.754545454545454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88288"/>
        <c:axId val="137970816"/>
      </c:barChart>
      <c:catAx>
        <c:axId val="1381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70816"/>
        <c:crosses val="autoZero"/>
        <c:auto val="1"/>
        <c:lblAlgn val="ctr"/>
        <c:lblOffset val="100"/>
        <c:noMultiLvlLbl val="0"/>
      </c:catAx>
      <c:valAx>
        <c:axId val="137970816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8828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annoyance_cond!$H$44:$H$48</c:f>
              <c:numCache>
                <c:formatCode>General</c:formatCode>
                <c:ptCount val="5"/>
                <c:pt idx="0">
                  <c:v>2.0474431818181817</c:v>
                </c:pt>
                <c:pt idx="1">
                  <c:v>2.3890692640692639</c:v>
                </c:pt>
                <c:pt idx="2">
                  <c:v>2.6704545454545454</c:v>
                </c:pt>
                <c:pt idx="3">
                  <c:v>3.3863636363636367</c:v>
                </c:pt>
                <c:pt idx="4">
                  <c:v>3.7613636363636367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88800"/>
        <c:axId val="137972544"/>
      </c:barChart>
      <c:catAx>
        <c:axId val="1381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72544"/>
        <c:crosses val="autoZero"/>
        <c:auto val="1"/>
        <c:lblAlgn val="ctr"/>
        <c:lblOffset val="100"/>
        <c:noMultiLvlLbl val="0"/>
      </c:catAx>
      <c:valAx>
        <c:axId val="137972544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8880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target!$B$47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target!$C$47:$G$47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31.818181818181817</c:v>
                </c:pt>
                <c:pt idx="2">
                  <c:v>50</c:v>
                </c:pt>
                <c:pt idx="3">
                  <c:v>86.36363636363636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target!$B$48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target!$C$48:$G$48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40.909090909090914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target!$B$49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target!$C$49:$G$49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86.36363636363636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target!$B$50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target!$C$50:$G$50</c:f>
              <c:numCache>
                <c:formatCode>General</c:formatCode>
                <c:ptCount val="5"/>
                <c:pt idx="0">
                  <c:v>0</c:v>
                </c:pt>
                <c:pt idx="1">
                  <c:v>90.909090909090907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target!$B$51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target!$C$51:$G$51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95.454545454545453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7440"/>
        <c:axId val="119118016"/>
      </c:scatterChart>
      <c:valAx>
        <c:axId val="11911744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18016"/>
        <c:crosses val="autoZero"/>
        <c:crossBetween val="midCat"/>
      </c:valAx>
      <c:valAx>
        <c:axId val="1191180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1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annoyance_cond!$B$44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annoyance_cond!$C$44:$F$44</c:f>
              <c:numCache>
                <c:formatCode>General</c:formatCode>
                <c:ptCount val="4"/>
                <c:pt idx="0">
                  <c:v>2</c:v>
                </c:pt>
                <c:pt idx="1">
                  <c:v>1.5625</c:v>
                </c:pt>
                <c:pt idx="2">
                  <c:v>1.9</c:v>
                </c:pt>
                <c:pt idx="3">
                  <c:v>2.7272727272727271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annoyance_cond!$B$45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annoyance_cond!$C$45:$F$45</c:f>
              <c:numCache>
                <c:formatCode>General</c:formatCode>
                <c:ptCount val="4"/>
                <c:pt idx="0">
                  <c:v>2.0714285714285716</c:v>
                </c:pt>
                <c:pt idx="1">
                  <c:v>2.1666666666666665</c:v>
                </c:pt>
                <c:pt idx="2">
                  <c:v>2.2727272727272729</c:v>
                </c:pt>
                <c:pt idx="3">
                  <c:v>3.0454545454545454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annoyance_cond!$B$46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annoyance_cond!$C$46:$F$46</c:f>
              <c:numCache>
                <c:formatCode>General</c:formatCode>
                <c:ptCount val="4"/>
                <c:pt idx="0">
                  <c:v>2</c:v>
                </c:pt>
                <c:pt idx="1">
                  <c:v>2.4090909090909092</c:v>
                </c:pt>
                <c:pt idx="2">
                  <c:v>2.5909090909090908</c:v>
                </c:pt>
                <c:pt idx="3">
                  <c:v>3.6818181818181817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annoyance_cond!$B$47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annoyance_cond!$C$47:$F$47</c:f>
              <c:numCache>
                <c:formatCode>General</c:formatCode>
                <c:ptCount val="4"/>
                <c:pt idx="0">
                  <c:v>2.4545454545454546</c:v>
                </c:pt>
                <c:pt idx="1">
                  <c:v>2.7727272727272729</c:v>
                </c:pt>
                <c:pt idx="2">
                  <c:v>3.7272727272727271</c:v>
                </c:pt>
                <c:pt idx="3">
                  <c:v>4.5909090909090908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annoyance_cond!$B$48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annoyance_cond!$C$48:$F$48</c:f>
              <c:numCache>
                <c:formatCode>General</c:formatCode>
                <c:ptCount val="4"/>
                <c:pt idx="0">
                  <c:v>2.8636363636363638</c:v>
                </c:pt>
                <c:pt idx="1">
                  <c:v>3.4090909090909092</c:v>
                </c:pt>
                <c:pt idx="2">
                  <c:v>4.0454545454545459</c:v>
                </c:pt>
                <c:pt idx="3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4272"/>
        <c:axId val="137974848"/>
      </c:scatterChart>
      <c:valAx>
        <c:axId val="13797427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7974848"/>
        <c:crosses val="autoZero"/>
        <c:crossBetween val="midCat"/>
      </c:valAx>
      <c:valAx>
        <c:axId val="137974848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7427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annoyance_cond!$C$43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annoyance_cond!$C$44:$C$48</c:f>
              <c:numCache>
                <c:formatCode>General</c:formatCode>
                <c:ptCount val="5"/>
                <c:pt idx="0">
                  <c:v>2</c:v>
                </c:pt>
                <c:pt idx="1">
                  <c:v>2.0714285714285716</c:v>
                </c:pt>
                <c:pt idx="2">
                  <c:v>2</c:v>
                </c:pt>
                <c:pt idx="3">
                  <c:v>2.4545454545454546</c:v>
                </c:pt>
                <c:pt idx="4">
                  <c:v>2.8636363636363638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annoyance_cond!$D$43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annoyance_cond!$D$44:$D$48</c:f>
              <c:numCache>
                <c:formatCode>General</c:formatCode>
                <c:ptCount val="5"/>
                <c:pt idx="0">
                  <c:v>1.5625</c:v>
                </c:pt>
                <c:pt idx="1">
                  <c:v>2.1666666666666665</c:v>
                </c:pt>
                <c:pt idx="2">
                  <c:v>2.4090909090909092</c:v>
                </c:pt>
                <c:pt idx="3">
                  <c:v>2.7727272727272729</c:v>
                </c:pt>
                <c:pt idx="4">
                  <c:v>3.4090909090909092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annoyance_cond!$E$43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annoyance_cond!$E$44:$E$48</c:f>
              <c:numCache>
                <c:formatCode>General</c:formatCode>
                <c:ptCount val="5"/>
                <c:pt idx="0">
                  <c:v>1.9</c:v>
                </c:pt>
                <c:pt idx="1">
                  <c:v>2.2727272727272729</c:v>
                </c:pt>
                <c:pt idx="2">
                  <c:v>2.5909090909090908</c:v>
                </c:pt>
                <c:pt idx="3">
                  <c:v>3.7272727272727271</c:v>
                </c:pt>
                <c:pt idx="4">
                  <c:v>4.0454545454545459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annoyance_cond!$F$43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annoyance_cond!$F$44:$F$48</c:f>
              <c:numCache>
                <c:formatCode>General</c:formatCode>
                <c:ptCount val="5"/>
                <c:pt idx="0">
                  <c:v>2.7272727272727271</c:v>
                </c:pt>
                <c:pt idx="1">
                  <c:v>3.0454545454545454</c:v>
                </c:pt>
                <c:pt idx="2">
                  <c:v>3.6818181818181817</c:v>
                </c:pt>
                <c:pt idx="3">
                  <c:v>4.5909090909090908</c:v>
                </c:pt>
                <c:pt idx="4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7152"/>
        <c:axId val="139091968"/>
      </c:scatterChart>
      <c:valAx>
        <c:axId val="137977152"/>
        <c:scaling>
          <c:orientation val="minMax"/>
          <c:max val="8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9091968"/>
        <c:crosses val="autoZero"/>
        <c:crossBetween val="midCat"/>
      </c:valAx>
      <c:valAx>
        <c:axId val="139091968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7715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annoyance_cond!$AB$62</c:f>
              <c:strCache>
                <c:ptCount val="1"/>
                <c:pt idx="0">
                  <c:v>800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annoyance_cond!$AC$62:$BX$62</c:f>
              <c:numCache>
                <c:formatCode>General</c:formatCode>
                <c:ptCount val="48"/>
                <c:pt idx="0">
                  <c:v>1.096148636913477</c:v>
                </c:pt>
                <c:pt idx="1">
                  <c:v>1.1331486369134769</c:v>
                </c:pt>
                <c:pt idx="2">
                  <c:v>1.1701486369134768</c:v>
                </c:pt>
                <c:pt idx="3">
                  <c:v>1.2071486369134767</c:v>
                </c:pt>
                <c:pt idx="4">
                  <c:v>1.2441486369134767</c:v>
                </c:pt>
                <c:pt idx="5">
                  <c:v>1.2811486369134775</c:v>
                </c:pt>
                <c:pt idx="6">
                  <c:v>1.3181486369134774</c:v>
                </c:pt>
                <c:pt idx="7">
                  <c:v>1.3551486369134773</c:v>
                </c:pt>
                <c:pt idx="8">
                  <c:v>1.3921486369134772</c:v>
                </c:pt>
                <c:pt idx="9">
                  <c:v>1.4291486369134772</c:v>
                </c:pt>
                <c:pt idx="10">
                  <c:v>1.4661486369134771</c:v>
                </c:pt>
                <c:pt idx="11">
                  <c:v>1.503148636913477</c:v>
                </c:pt>
                <c:pt idx="12">
                  <c:v>1.5401486369134769</c:v>
                </c:pt>
                <c:pt idx="13">
                  <c:v>1.5771486369134768</c:v>
                </c:pt>
                <c:pt idx="14">
                  <c:v>1.6141486369134768</c:v>
                </c:pt>
                <c:pt idx="15">
                  <c:v>1.6511486369134767</c:v>
                </c:pt>
                <c:pt idx="16">
                  <c:v>1.6881486369134775</c:v>
                </c:pt>
                <c:pt idx="17">
                  <c:v>1.7251486369134765</c:v>
                </c:pt>
                <c:pt idx="18">
                  <c:v>1.7621486369134773</c:v>
                </c:pt>
                <c:pt idx="19">
                  <c:v>1.7991486369134773</c:v>
                </c:pt>
                <c:pt idx="20">
                  <c:v>1.8361486369134772</c:v>
                </c:pt>
                <c:pt idx="21">
                  <c:v>1.8731486369134771</c:v>
                </c:pt>
                <c:pt idx="22">
                  <c:v>1.910148636913477</c:v>
                </c:pt>
                <c:pt idx="23">
                  <c:v>1.9471486369134769</c:v>
                </c:pt>
                <c:pt idx="24">
                  <c:v>1.9841486369134769</c:v>
                </c:pt>
                <c:pt idx="25">
                  <c:v>2.0211486369134768</c:v>
                </c:pt>
                <c:pt idx="26">
                  <c:v>2.0581486369134767</c:v>
                </c:pt>
                <c:pt idx="27">
                  <c:v>2.0951486369134775</c:v>
                </c:pt>
                <c:pt idx="28">
                  <c:v>2.1321486369134766</c:v>
                </c:pt>
                <c:pt idx="29">
                  <c:v>2.1691486369134774</c:v>
                </c:pt>
                <c:pt idx="30">
                  <c:v>2.2061486369134773</c:v>
                </c:pt>
                <c:pt idx="31">
                  <c:v>2.2431486369134772</c:v>
                </c:pt>
                <c:pt idx="32">
                  <c:v>2.2801486369134771</c:v>
                </c:pt>
                <c:pt idx="33">
                  <c:v>2.3171486369134771</c:v>
                </c:pt>
                <c:pt idx="34">
                  <c:v>2.354148636913477</c:v>
                </c:pt>
                <c:pt idx="35">
                  <c:v>2.3911486369134769</c:v>
                </c:pt>
                <c:pt idx="36">
                  <c:v>2.4281486369134768</c:v>
                </c:pt>
                <c:pt idx="37">
                  <c:v>2.4651486369134767</c:v>
                </c:pt>
                <c:pt idx="38">
                  <c:v>2.5021486369134767</c:v>
                </c:pt>
                <c:pt idx="39">
                  <c:v>2.5391486369134766</c:v>
                </c:pt>
                <c:pt idx="40">
                  <c:v>2.5761486369134774</c:v>
                </c:pt>
                <c:pt idx="41">
                  <c:v>2.6131486369134764</c:v>
                </c:pt>
                <c:pt idx="42">
                  <c:v>2.6501486369134772</c:v>
                </c:pt>
                <c:pt idx="43">
                  <c:v>2.6871486369134772</c:v>
                </c:pt>
                <c:pt idx="44">
                  <c:v>2.7241486369134771</c:v>
                </c:pt>
                <c:pt idx="45">
                  <c:v>2.761148636913477</c:v>
                </c:pt>
                <c:pt idx="46">
                  <c:v>2.7981486369134769</c:v>
                </c:pt>
                <c:pt idx="47">
                  <c:v>2.8351486369134768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annoyance_cond!$AB$63</c:f>
              <c:strCache>
                <c:ptCount val="1"/>
                <c:pt idx="0">
                  <c:v>400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annoyance_cond!$AC$63:$BX$63</c:f>
              <c:numCache>
                <c:formatCode>General</c:formatCode>
                <c:ptCount val="48"/>
                <c:pt idx="0">
                  <c:v>1.56679557251368</c:v>
                </c:pt>
                <c:pt idx="1">
                  <c:v>1.6037955725136799</c:v>
                </c:pt>
                <c:pt idx="2">
                  <c:v>1.6407955725136798</c:v>
                </c:pt>
                <c:pt idx="3">
                  <c:v>1.6777955725136797</c:v>
                </c:pt>
                <c:pt idx="4">
                  <c:v>1.7147955725136796</c:v>
                </c:pt>
                <c:pt idx="5">
                  <c:v>1.7517955725136805</c:v>
                </c:pt>
                <c:pt idx="6">
                  <c:v>1.7887955725136804</c:v>
                </c:pt>
                <c:pt idx="7">
                  <c:v>1.8257955725136803</c:v>
                </c:pt>
                <c:pt idx="8">
                  <c:v>1.8627955725136802</c:v>
                </c:pt>
                <c:pt idx="9">
                  <c:v>1.8997955725136801</c:v>
                </c:pt>
                <c:pt idx="10">
                  <c:v>1.9367955725136801</c:v>
                </c:pt>
                <c:pt idx="11">
                  <c:v>1.97379557251368</c:v>
                </c:pt>
                <c:pt idx="12">
                  <c:v>2.0107955725136799</c:v>
                </c:pt>
                <c:pt idx="13">
                  <c:v>2.0477955725136798</c:v>
                </c:pt>
                <c:pt idx="14">
                  <c:v>2.0847955725136798</c:v>
                </c:pt>
                <c:pt idx="15">
                  <c:v>2.1217955725136797</c:v>
                </c:pt>
                <c:pt idx="16">
                  <c:v>2.1587955725136805</c:v>
                </c:pt>
                <c:pt idx="17">
                  <c:v>2.1957955725136795</c:v>
                </c:pt>
                <c:pt idx="18">
                  <c:v>2.2327955725136803</c:v>
                </c:pt>
                <c:pt idx="19">
                  <c:v>2.2697955725136802</c:v>
                </c:pt>
                <c:pt idx="20">
                  <c:v>2.3067955725136802</c:v>
                </c:pt>
                <c:pt idx="21">
                  <c:v>2.3437955725136801</c:v>
                </c:pt>
                <c:pt idx="22">
                  <c:v>2.38079557251368</c:v>
                </c:pt>
                <c:pt idx="23">
                  <c:v>2.4177955725136799</c:v>
                </c:pt>
                <c:pt idx="24">
                  <c:v>2.4547955725136799</c:v>
                </c:pt>
                <c:pt idx="25">
                  <c:v>2.4917955725136798</c:v>
                </c:pt>
                <c:pt idx="26">
                  <c:v>2.5287955725136797</c:v>
                </c:pt>
                <c:pt idx="27">
                  <c:v>2.5657955725136805</c:v>
                </c:pt>
                <c:pt idx="28">
                  <c:v>2.6027955725136795</c:v>
                </c:pt>
                <c:pt idx="29">
                  <c:v>2.6397955725136804</c:v>
                </c:pt>
                <c:pt idx="30">
                  <c:v>2.6767955725136803</c:v>
                </c:pt>
                <c:pt idx="31">
                  <c:v>2.7137955725136802</c:v>
                </c:pt>
                <c:pt idx="32">
                  <c:v>2.7507955725136801</c:v>
                </c:pt>
                <c:pt idx="33">
                  <c:v>2.78779557251368</c:v>
                </c:pt>
                <c:pt idx="34">
                  <c:v>2.82479557251368</c:v>
                </c:pt>
                <c:pt idx="35">
                  <c:v>2.8617955725136799</c:v>
                </c:pt>
                <c:pt idx="36">
                  <c:v>2.8987955725136798</c:v>
                </c:pt>
                <c:pt idx="37">
                  <c:v>2.9357955725136797</c:v>
                </c:pt>
                <c:pt idx="38">
                  <c:v>2.9727955725136797</c:v>
                </c:pt>
                <c:pt idx="39">
                  <c:v>3.0097955725136796</c:v>
                </c:pt>
                <c:pt idx="40">
                  <c:v>3.0467955725136804</c:v>
                </c:pt>
                <c:pt idx="41">
                  <c:v>3.0837955725136794</c:v>
                </c:pt>
                <c:pt idx="42">
                  <c:v>3.1207955725136802</c:v>
                </c:pt>
                <c:pt idx="43">
                  <c:v>3.1577955725136801</c:v>
                </c:pt>
                <c:pt idx="44">
                  <c:v>3.1947955725136801</c:v>
                </c:pt>
                <c:pt idx="45">
                  <c:v>3.23179557251368</c:v>
                </c:pt>
                <c:pt idx="46">
                  <c:v>3.2687955725136799</c:v>
                </c:pt>
                <c:pt idx="47">
                  <c:v>3.3057955725136798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annoyance_cond!$AB$64</c:f>
              <c:strCache>
                <c:ptCount val="1"/>
                <c:pt idx="0">
                  <c:v>200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annoyance_cond!$AC$64:$BX$64</c:f>
              <c:numCache>
                <c:formatCode>General</c:formatCode>
                <c:ptCount val="48"/>
                <c:pt idx="0">
                  <c:v>2.0374425081138829</c:v>
                </c:pt>
                <c:pt idx="1">
                  <c:v>2.0744425081138829</c:v>
                </c:pt>
                <c:pt idx="2">
                  <c:v>2.1114425081138828</c:v>
                </c:pt>
                <c:pt idx="3">
                  <c:v>2.1484425081138827</c:v>
                </c:pt>
                <c:pt idx="4">
                  <c:v>2.1854425081138826</c:v>
                </c:pt>
                <c:pt idx="5">
                  <c:v>2.2224425081138834</c:v>
                </c:pt>
                <c:pt idx="6">
                  <c:v>2.2594425081138834</c:v>
                </c:pt>
                <c:pt idx="7">
                  <c:v>2.2964425081138833</c:v>
                </c:pt>
                <c:pt idx="8">
                  <c:v>2.3334425081138832</c:v>
                </c:pt>
                <c:pt idx="9">
                  <c:v>2.3704425081138831</c:v>
                </c:pt>
                <c:pt idx="10">
                  <c:v>2.4074425081138831</c:v>
                </c:pt>
                <c:pt idx="11">
                  <c:v>2.444442508113883</c:v>
                </c:pt>
                <c:pt idx="12">
                  <c:v>2.4814425081138829</c:v>
                </c:pt>
                <c:pt idx="13">
                  <c:v>2.5184425081138828</c:v>
                </c:pt>
                <c:pt idx="14">
                  <c:v>2.5554425081138827</c:v>
                </c:pt>
                <c:pt idx="15">
                  <c:v>2.5924425081138827</c:v>
                </c:pt>
                <c:pt idx="16">
                  <c:v>2.6294425081138835</c:v>
                </c:pt>
                <c:pt idx="17">
                  <c:v>2.6664425081138825</c:v>
                </c:pt>
                <c:pt idx="18">
                  <c:v>2.7034425081138833</c:v>
                </c:pt>
                <c:pt idx="19">
                  <c:v>2.7404425081138832</c:v>
                </c:pt>
                <c:pt idx="20">
                  <c:v>2.7774425081138832</c:v>
                </c:pt>
                <c:pt idx="21">
                  <c:v>2.8144425081138831</c:v>
                </c:pt>
                <c:pt idx="22">
                  <c:v>2.851442508113883</c:v>
                </c:pt>
                <c:pt idx="23">
                  <c:v>2.8884425081138829</c:v>
                </c:pt>
                <c:pt idx="24">
                  <c:v>2.9254425081138828</c:v>
                </c:pt>
                <c:pt idx="25">
                  <c:v>2.9624425081138828</c:v>
                </c:pt>
                <c:pt idx="26">
                  <c:v>2.9994425081138827</c:v>
                </c:pt>
                <c:pt idx="27">
                  <c:v>3.0364425081138835</c:v>
                </c:pt>
                <c:pt idx="28">
                  <c:v>3.0734425081138825</c:v>
                </c:pt>
                <c:pt idx="29">
                  <c:v>3.1104425081138833</c:v>
                </c:pt>
                <c:pt idx="30">
                  <c:v>3.1474425081138833</c:v>
                </c:pt>
                <c:pt idx="31">
                  <c:v>3.1844425081138832</c:v>
                </c:pt>
                <c:pt idx="32">
                  <c:v>3.2214425081138831</c:v>
                </c:pt>
                <c:pt idx="33">
                  <c:v>3.258442508113883</c:v>
                </c:pt>
                <c:pt idx="34">
                  <c:v>3.295442508113883</c:v>
                </c:pt>
                <c:pt idx="35">
                  <c:v>3.3324425081138829</c:v>
                </c:pt>
                <c:pt idx="36">
                  <c:v>3.3694425081138828</c:v>
                </c:pt>
                <c:pt idx="37">
                  <c:v>3.4064425081138827</c:v>
                </c:pt>
                <c:pt idx="38">
                  <c:v>3.4434425081138826</c:v>
                </c:pt>
                <c:pt idx="39">
                  <c:v>3.4804425081138826</c:v>
                </c:pt>
                <c:pt idx="40">
                  <c:v>3.5174425081138834</c:v>
                </c:pt>
                <c:pt idx="41">
                  <c:v>3.5544425081138824</c:v>
                </c:pt>
                <c:pt idx="42">
                  <c:v>3.5914425081138832</c:v>
                </c:pt>
                <c:pt idx="43">
                  <c:v>3.6284425081138831</c:v>
                </c:pt>
                <c:pt idx="44">
                  <c:v>3.6654425081138831</c:v>
                </c:pt>
                <c:pt idx="45">
                  <c:v>3.702442508113883</c:v>
                </c:pt>
                <c:pt idx="46">
                  <c:v>3.7394425081138829</c:v>
                </c:pt>
                <c:pt idx="47">
                  <c:v>3.7764425081138828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annoyance_cond!$AB$65</c:f>
              <c:strCache>
                <c:ptCount val="1"/>
                <c:pt idx="0">
                  <c:v>100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annoyance_cond!$AC$65:$BX$65</c:f>
              <c:numCache>
                <c:formatCode>General</c:formatCode>
                <c:ptCount val="48"/>
                <c:pt idx="0">
                  <c:v>2.508089443714085</c:v>
                </c:pt>
                <c:pt idx="1">
                  <c:v>2.545089443714085</c:v>
                </c:pt>
                <c:pt idx="2">
                  <c:v>2.5820894437140849</c:v>
                </c:pt>
                <c:pt idx="3">
                  <c:v>2.6190894437140848</c:v>
                </c:pt>
                <c:pt idx="4">
                  <c:v>2.6560894437140847</c:v>
                </c:pt>
                <c:pt idx="5">
                  <c:v>2.6930894437140855</c:v>
                </c:pt>
                <c:pt idx="6">
                  <c:v>2.7300894437140855</c:v>
                </c:pt>
                <c:pt idx="7">
                  <c:v>2.7670894437140854</c:v>
                </c:pt>
                <c:pt idx="8">
                  <c:v>2.8040894437140853</c:v>
                </c:pt>
                <c:pt idx="9">
                  <c:v>2.8410894437140852</c:v>
                </c:pt>
                <c:pt idx="10">
                  <c:v>2.8780894437140851</c:v>
                </c:pt>
                <c:pt idx="11">
                  <c:v>2.9150894437140851</c:v>
                </c:pt>
                <c:pt idx="12">
                  <c:v>2.952089443714085</c:v>
                </c:pt>
                <c:pt idx="13">
                  <c:v>2.9890894437140849</c:v>
                </c:pt>
                <c:pt idx="14">
                  <c:v>3.0260894437140848</c:v>
                </c:pt>
                <c:pt idx="15">
                  <c:v>3.0630894437140848</c:v>
                </c:pt>
                <c:pt idx="16">
                  <c:v>3.1000894437140856</c:v>
                </c:pt>
                <c:pt idx="17">
                  <c:v>3.1370894437140846</c:v>
                </c:pt>
                <c:pt idx="18">
                  <c:v>3.1740894437140854</c:v>
                </c:pt>
                <c:pt idx="19">
                  <c:v>3.2110894437140853</c:v>
                </c:pt>
                <c:pt idx="20">
                  <c:v>3.2480894437140853</c:v>
                </c:pt>
                <c:pt idx="21">
                  <c:v>3.2850894437140852</c:v>
                </c:pt>
                <c:pt idx="22">
                  <c:v>3.3220894437140851</c:v>
                </c:pt>
                <c:pt idx="23">
                  <c:v>3.359089443714085</c:v>
                </c:pt>
                <c:pt idx="24">
                  <c:v>3.3960894437140849</c:v>
                </c:pt>
                <c:pt idx="25">
                  <c:v>3.4330894437140849</c:v>
                </c:pt>
                <c:pt idx="26">
                  <c:v>3.4700894437140848</c:v>
                </c:pt>
                <c:pt idx="27">
                  <c:v>3.5070894437140856</c:v>
                </c:pt>
                <c:pt idx="28">
                  <c:v>3.5440894437140846</c:v>
                </c:pt>
                <c:pt idx="29">
                  <c:v>3.5810894437140854</c:v>
                </c:pt>
                <c:pt idx="30">
                  <c:v>3.6180894437140854</c:v>
                </c:pt>
                <c:pt idx="31">
                  <c:v>3.6550894437140853</c:v>
                </c:pt>
                <c:pt idx="32">
                  <c:v>3.6920894437140852</c:v>
                </c:pt>
                <c:pt idx="33">
                  <c:v>3.7290894437140851</c:v>
                </c:pt>
                <c:pt idx="34">
                  <c:v>3.766089443714085</c:v>
                </c:pt>
                <c:pt idx="35">
                  <c:v>3.803089443714085</c:v>
                </c:pt>
                <c:pt idx="36">
                  <c:v>3.8400894437140849</c:v>
                </c:pt>
                <c:pt idx="37">
                  <c:v>3.8770894437140848</c:v>
                </c:pt>
                <c:pt idx="38">
                  <c:v>3.9140894437140847</c:v>
                </c:pt>
                <c:pt idx="39">
                  <c:v>3.9510894437140847</c:v>
                </c:pt>
                <c:pt idx="40">
                  <c:v>3.9880894437140855</c:v>
                </c:pt>
                <c:pt idx="41">
                  <c:v>4.0250894437140845</c:v>
                </c:pt>
                <c:pt idx="42">
                  <c:v>4.0620894437140853</c:v>
                </c:pt>
                <c:pt idx="43">
                  <c:v>4.0990894437140852</c:v>
                </c:pt>
                <c:pt idx="44">
                  <c:v>4.1360894437140852</c:v>
                </c:pt>
                <c:pt idx="45">
                  <c:v>4.1730894437140851</c:v>
                </c:pt>
                <c:pt idx="46">
                  <c:v>4.210089443714085</c:v>
                </c:pt>
                <c:pt idx="47">
                  <c:v>4.2470894437140849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annoyance_cond!$AB$66</c:f>
              <c:strCache>
                <c:ptCount val="1"/>
                <c:pt idx="0">
                  <c:v>50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annoyance_cond!$AC$66:$BX$66</c:f>
              <c:numCache>
                <c:formatCode>General</c:formatCode>
                <c:ptCount val="48"/>
                <c:pt idx="0">
                  <c:v>2.9787363793142885</c:v>
                </c:pt>
                <c:pt idx="1">
                  <c:v>3.0157363793142884</c:v>
                </c:pt>
                <c:pt idx="2">
                  <c:v>3.0527363793142883</c:v>
                </c:pt>
                <c:pt idx="3">
                  <c:v>3.0897363793142882</c:v>
                </c:pt>
                <c:pt idx="4">
                  <c:v>3.1267363793142882</c:v>
                </c:pt>
                <c:pt idx="5">
                  <c:v>3.163736379314289</c:v>
                </c:pt>
                <c:pt idx="6">
                  <c:v>3.2007363793142889</c:v>
                </c:pt>
                <c:pt idx="7">
                  <c:v>3.2377363793142888</c:v>
                </c:pt>
                <c:pt idx="8">
                  <c:v>3.2747363793142887</c:v>
                </c:pt>
                <c:pt idx="9">
                  <c:v>3.3117363793142887</c:v>
                </c:pt>
                <c:pt idx="10">
                  <c:v>3.3487363793142886</c:v>
                </c:pt>
                <c:pt idx="11">
                  <c:v>3.3857363793142885</c:v>
                </c:pt>
                <c:pt idx="12">
                  <c:v>3.4227363793142884</c:v>
                </c:pt>
                <c:pt idx="13">
                  <c:v>3.4597363793142883</c:v>
                </c:pt>
                <c:pt idx="14">
                  <c:v>3.4967363793142883</c:v>
                </c:pt>
                <c:pt idx="15">
                  <c:v>3.5337363793142882</c:v>
                </c:pt>
                <c:pt idx="16">
                  <c:v>3.570736379314289</c:v>
                </c:pt>
                <c:pt idx="17">
                  <c:v>3.607736379314288</c:v>
                </c:pt>
                <c:pt idx="18">
                  <c:v>3.6447363793142888</c:v>
                </c:pt>
                <c:pt idx="19">
                  <c:v>3.6817363793142888</c:v>
                </c:pt>
                <c:pt idx="20">
                  <c:v>3.7187363793142887</c:v>
                </c:pt>
                <c:pt idx="21">
                  <c:v>3.7557363793142886</c:v>
                </c:pt>
                <c:pt idx="22">
                  <c:v>3.7927363793142885</c:v>
                </c:pt>
                <c:pt idx="23">
                  <c:v>3.8297363793142885</c:v>
                </c:pt>
                <c:pt idx="24">
                  <c:v>3.8667363793142884</c:v>
                </c:pt>
                <c:pt idx="25">
                  <c:v>3.9037363793142883</c:v>
                </c:pt>
                <c:pt idx="26">
                  <c:v>3.9407363793142882</c:v>
                </c:pt>
                <c:pt idx="27">
                  <c:v>3.977736379314289</c:v>
                </c:pt>
                <c:pt idx="28">
                  <c:v>4.0147363793142876</c:v>
                </c:pt>
                <c:pt idx="29">
                  <c:v>4.0517363793142884</c:v>
                </c:pt>
                <c:pt idx="30">
                  <c:v>4.0887363793142892</c:v>
                </c:pt>
                <c:pt idx="31">
                  <c:v>4.1257363793142883</c:v>
                </c:pt>
                <c:pt idx="32">
                  <c:v>4.1627363793142891</c:v>
                </c:pt>
                <c:pt idx="33">
                  <c:v>4.1997363793142881</c:v>
                </c:pt>
                <c:pt idx="34">
                  <c:v>4.2367363793142889</c:v>
                </c:pt>
                <c:pt idx="35">
                  <c:v>4.273736379314288</c:v>
                </c:pt>
                <c:pt idx="36">
                  <c:v>4.3107363793142888</c:v>
                </c:pt>
                <c:pt idx="37">
                  <c:v>4.3477363793142878</c:v>
                </c:pt>
                <c:pt idx="38">
                  <c:v>4.3847363793142886</c:v>
                </c:pt>
                <c:pt idx="39">
                  <c:v>4.4217363793142876</c:v>
                </c:pt>
                <c:pt idx="40">
                  <c:v>4.4587363793142885</c:v>
                </c:pt>
                <c:pt idx="41">
                  <c:v>4.4957363793142875</c:v>
                </c:pt>
                <c:pt idx="42">
                  <c:v>4.5327363793142883</c:v>
                </c:pt>
                <c:pt idx="43">
                  <c:v>4.5697363793142891</c:v>
                </c:pt>
                <c:pt idx="44">
                  <c:v>4.6067363793142881</c:v>
                </c:pt>
                <c:pt idx="45">
                  <c:v>4.643736379314289</c:v>
                </c:pt>
                <c:pt idx="46">
                  <c:v>4.680736379314288</c:v>
                </c:pt>
                <c:pt idx="47">
                  <c:v>4.7177363793142888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4272"/>
        <c:axId val="139094848"/>
      </c:scatterChart>
      <c:valAx>
        <c:axId val="13909427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9094848"/>
        <c:crosses val="autoZero"/>
        <c:crossBetween val="midCat"/>
      </c:valAx>
      <c:valAx>
        <c:axId val="139094848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94272"/>
        <c:crosses val="autoZero"/>
        <c:crossBetween val="midCat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annoyance_cond!$AC$104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annoyance_cond!$AB$105:$AB$135</c:f>
              <c:numCache>
                <c:formatCode>General</c:formatCode>
                <c:ptCount val="31"/>
                <c:pt idx="0">
                  <c:v>800</c:v>
                </c:pt>
                <c:pt idx="1">
                  <c:v>775</c:v>
                </c:pt>
                <c:pt idx="2">
                  <c:v>750</c:v>
                </c:pt>
                <c:pt idx="3">
                  <c:v>725</c:v>
                </c:pt>
                <c:pt idx="4">
                  <c:v>700</c:v>
                </c:pt>
                <c:pt idx="5">
                  <c:v>675</c:v>
                </c:pt>
                <c:pt idx="6">
                  <c:v>650</c:v>
                </c:pt>
                <c:pt idx="7">
                  <c:v>625</c:v>
                </c:pt>
                <c:pt idx="8">
                  <c:v>600</c:v>
                </c:pt>
                <c:pt idx="9">
                  <c:v>575</c:v>
                </c:pt>
                <c:pt idx="10">
                  <c:v>550</c:v>
                </c:pt>
                <c:pt idx="11">
                  <c:v>525</c:v>
                </c:pt>
                <c:pt idx="12">
                  <c:v>500</c:v>
                </c:pt>
                <c:pt idx="13">
                  <c:v>475</c:v>
                </c:pt>
                <c:pt idx="14">
                  <c:v>450</c:v>
                </c:pt>
                <c:pt idx="15">
                  <c:v>425</c:v>
                </c:pt>
                <c:pt idx="16">
                  <c:v>400</c:v>
                </c:pt>
                <c:pt idx="17">
                  <c:v>375</c:v>
                </c:pt>
                <c:pt idx="18">
                  <c:v>350</c:v>
                </c:pt>
                <c:pt idx="19">
                  <c:v>325</c:v>
                </c:pt>
                <c:pt idx="20">
                  <c:v>300</c:v>
                </c:pt>
                <c:pt idx="21">
                  <c:v>275</c:v>
                </c:pt>
                <c:pt idx="22">
                  <c:v>250</c:v>
                </c:pt>
                <c:pt idx="23">
                  <c:v>225</c:v>
                </c:pt>
                <c:pt idx="24">
                  <c:v>200</c:v>
                </c:pt>
                <c:pt idx="25">
                  <c:v>175</c:v>
                </c:pt>
                <c:pt idx="26">
                  <c:v>150</c:v>
                </c:pt>
                <c:pt idx="27">
                  <c:v>125</c:v>
                </c:pt>
                <c:pt idx="28">
                  <c:v>100</c:v>
                </c:pt>
                <c:pt idx="29">
                  <c:v>75</c:v>
                </c:pt>
                <c:pt idx="30">
                  <c:v>50</c:v>
                </c:pt>
              </c:numCache>
            </c:numRef>
          </c:xVal>
          <c:yVal>
            <c:numRef>
              <c:f>annoyance_cond!$AC$105:$AC$135</c:f>
              <c:numCache>
                <c:formatCode>General</c:formatCode>
                <c:ptCount val="31"/>
                <c:pt idx="0">
                  <c:v>1.335</c:v>
                </c:pt>
                <c:pt idx="1">
                  <c:v>1.385</c:v>
                </c:pt>
                <c:pt idx="2">
                  <c:v>1.4350000000000001</c:v>
                </c:pt>
                <c:pt idx="3">
                  <c:v>1.4850000000000001</c:v>
                </c:pt>
                <c:pt idx="4">
                  <c:v>1.5349999999999999</c:v>
                </c:pt>
                <c:pt idx="5">
                  <c:v>1.585</c:v>
                </c:pt>
                <c:pt idx="6">
                  <c:v>1.635</c:v>
                </c:pt>
                <c:pt idx="7">
                  <c:v>1.6850000000000001</c:v>
                </c:pt>
                <c:pt idx="8">
                  <c:v>1.7350000000000001</c:v>
                </c:pt>
                <c:pt idx="9">
                  <c:v>1.7849999999999999</c:v>
                </c:pt>
                <c:pt idx="10">
                  <c:v>1.835</c:v>
                </c:pt>
                <c:pt idx="11">
                  <c:v>1.885</c:v>
                </c:pt>
                <c:pt idx="12">
                  <c:v>1.9350000000000001</c:v>
                </c:pt>
                <c:pt idx="13">
                  <c:v>1.9849999999999999</c:v>
                </c:pt>
                <c:pt idx="14">
                  <c:v>2.0350000000000001</c:v>
                </c:pt>
                <c:pt idx="15">
                  <c:v>2.085</c:v>
                </c:pt>
                <c:pt idx="16">
                  <c:v>2.1349999999999998</c:v>
                </c:pt>
                <c:pt idx="17">
                  <c:v>2.1850000000000001</c:v>
                </c:pt>
                <c:pt idx="18">
                  <c:v>2.2349999999999999</c:v>
                </c:pt>
                <c:pt idx="19">
                  <c:v>2.2850000000000001</c:v>
                </c:pt>
                <c:pt idx="20">
                  <c:v>2.335</c:v>
                </c:pt>
                <c:pt idx="21">
                  <c:v>2.3849999999999998</c:v>
                </c:pt>
                <c:pt idx="22">
                  <c:v>2.4350000000000001</c:v>
                </c:pt>
                <c:pt idx="23">
                  <c:v>2.4849999999999999</c:v>
                </c:pt>
                <c:pt idx="24">
                  <c:v>2.5350000000000001</c:v>
                </c:pt>
                <c:pt idx="25">
                  <c:v>2.585</c:v>
                </c:pt>
                <c:pt idx="26">
                  <c:v>2.6350000000000002</c:v>
                </c:pt>
                <c:pt idx="27">
                  <c:v>2.6850000000000001</c:v>
                </c:pt>
                <c:pt idx="28">
                  <c:v>2.7349999999999999</c:v>
                </c:pt>
                <c:pt idx="29">
                  <c:v>2.7850000000000001</c:v>
                </c:pt>
                <c:pt idx="30">
                  <c:v>2.835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annoyance_cond!$AD$104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annoyance_cond!$AB$105:$AB$135</c:f>
              <c:numCache>
                <c:formatCode>General</c:formatCode>
                <c:ptCount val="31"/>
                <c:pt idx="0">
                  <c:v>800</c:v>
                </c:pt>
                <c:pt idx="1">
                  <c:v>775</c:v>
                </c:pt>
                <c:pt idx="2">
                  <c:v>750</c:v>
                </c:pt>
                <c:pt idx="3">
                  <c:v>725</c:v>
                </c:pt>
                <c:pt idx="4">
                  <c:v>700</c:v>
                </c:pt>
                <c:pt idx="5">
                  <c:v>675</c:v>
                </c:pt>
                <c:pt idx="6">
                  <c:v>650</c:v>
                </c:pt>
                <c:pt idx="7">
                  <c:v>625</c:v>
                </c:pt>
                <c:pt idx="8">
                  <c:v>600</c:v>
                </c:pt>
                <c:pt idx="9">
                  <c:v>575</c:v>
                </c:pt>
                <c:pt idx="10">
                  <c:v>550</c:v>
                </c:pt>
                <c:pt idx="11">
                  <c:v>525</c:v>
                </c:pt>
                <c:pt idx="12">
                  <c:v>500</c:v>
                </c:pt>
                <c:pt idx="13">
                  <c:v>475</c:v>
                </c:pt>
                <c:pt idx="14">
                  <c:v>450</c:v>
                </c:pt>
                <c:pt idx="15">
                  <c:v>425</c:v>
                </c:pt>
                <c:pt idx="16">
                  <c:v>400</c:v>
                </c:pt>
                <c:pt idx="17">
                  <c:v>375</c:v>
                </c:pt>
                <c:pt idx="18">
                  <c:v>350</c:v>
                </c:pt>
                <c:pt idx="19">
                  <c:v>325</c:v>
                </c:pt>
                <c:pt idx="20">
                  <c:v>300</c:v>
                </c:pt>
                <c:pt idx="21">
                  <c:v>275</c:v>
                </c:pt>
                <c:pt idx="22">
                  <c:v>250</c:v>
                </c:pt>
                <c:pt idx="23">
                  <c:v>225</c:v>
                </c:pt>
                <c:pt idx="24">
                  <c:v>200</c:v>
                </c:pt>
                <c:pt idx="25">
                  <c:v>175</c:v>
                </c:pt>
                <c:pt idx="26">
                  <c:v>150</c:v>
                </c:pt>
                <c:pt idx="27">
                  <c:v>125</c:v>
                </c:pt>
                <c:pt idx="28">
                  <c:v>100</c:v>
                </c:pt>
                <c:pt idx="29">
                  <c:v>75</c:v>
                </c:pt>
                <c:pt idx="30">
                  <c:v>50</c:v>
                </c:pt>
              </c:numCache>
            </c:numRef>
          </c:xVal>
          <c:yVal>
            <c:numRef>
              <c:f>annoyance_cond!$AD$105:$AD$135</c:f>
              <c:numCache>
                <c:formatCode>General</c:formatCode>
                <c:ptCount val="31"/>
                <c:pt idx="0">
                  <c:v>1.5569999999999999</c:v>
                </c:pt>
                <c:pt idx="1">
                  <c:v>1.607</c:v>
                </c:pt>
                <c:pt idx="2">
                  <c:v>1.657</c:v>
                </c:pt>
                <c:pt idx="3">
                  <c:v>1.7070000000000001</c:v>
                </c:pt>
                <c:pt idx="4">
                  <c:v>1.7569999999999999</c:v>
                </c:pt>
                <c:pt idx="5">
                  <c:v>1.8069999999999999</c:v>
                </c:pt>
                <c:pt idx="6">
                  <c:v>1.857</c:v>
                </c:pt>
                <c:pt idx="7">
                  <c:v>1.907</c:v>
                </c:pt>
                <c:pt idx="8">
                  <c:v>1.9570000000000001</c:v>
                </c:pt>
                <c:pt idx="9">
                  <c:v>2.0069999999999997</c:v>
                </c:pt>
                <c:pt idx="10">
                  <c:v>2.0569999999999999</c:v>
                </c:pt>
                <c:pt idx="11">
                  <c:v>2.1070000000000002</c:v>
                </c:pt>
                <c:pt idx="12">
                  <c:v>2.157</c:v>
                </c:pt>
                <c:pt idx="13">
                  <c:v>2.2069999999999999</c:v>
                </c:pt>
                <c:pt idx="14">
                  <c:v>2.2570000000000001</c:v>
                </c:pt>
                <c:pt idx="15">
                  <c:v>2.3069999999999999</c:v>
                </c:pt>
                <c:pt idx="16">
                  <c:v>2.3570000000000002</c:v>
                </c:pt>
                <c:pt idx="17">
                  <c:v>2.407</c:v>
                </c:pt>
                <c:pt idx="18">
                  <c:v>2.4569999999999999</c:v>
                </c:pt>
                <c:pt idx="19">
                  <c:v>2.5070000000000001</c:v>
                </c:pt>
                <c:pt idx="20">
                  <c:v>2.5569999999999999</c:v>
                </c:pt>
                <c:pt idx="21">
                  <c:v>2.6070000000000002</c:v>
                </c:pt>
                <c:pt idx="22">
                  <c:v>2.657</c:v>
                </c:pt>
                <c:pt idx="23">
                  <c:v>2.7069999999999999</c:v>
                </c:pt>
                <c:pt idx="24">
                  <c:v>2.7570000000000001</c:v>
                </c:pt>
                <c:pt idx="25">
                  <c:v>2.8069999999999999</c:v>
                </c:pt>
                <c:pt idx="26">
                  <c:v>2.8570000000000002</c:v>
                </c:pt>
                <c:pt idx="27">
                  <c:v>2.907</c:v>
                </c:pt>
                <c:pt idx="28">
                  <c:v>2.9569999999999999</c:v>
                </c:pt>
                <c:pt idx="29">
                  <c:v>3.0070000000000001</c:v>
                </c:pt>
                <c:pt idx="30">
                  <c:v>3.0569999999999999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annoyance_cond!$AE$104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xVal>
            <c:numRef>
              <c:f>annoyance_cond!$AB$105:$AB$135</c:f>
              <c:numCache>
                <c:formatCode>General</c:formatCode>
                <c:ptCount val="31"/>
                <c:pt idx="0">
                  <c:v>800</c:v>
                </c:pt>
                <c:pt idx="1">
                  <c:v>775</c:v>
                </c:pt>
                <c:pt idx="2">
                  <c:v>750</c:v>
                </c:pt>
                <c:pt idx="3">
                  <c:v>725</c:v>
                </c:pt>
                <c:pt idx="4">
                  <c:v>700</c:v>
                </c:pt>
                <c:pt idx="5">
                  <c:v>675</c:v>
                </c:pt>
                <c:pt idx="6">
                  <c:v>650</c:v>
                </c:pt>
                <c:pt idx="7">
                  <c:v>625</c:v>
                </c:pt>
                <c:pt idx="8">
                  <c:v>600</c:v>
                </c:pt>
                <c:pt idx="9">
                  <c:v>575</c:v>
                </c:pt>
                <c:pt idx="10">
                  <c:v>550</c:v>
                </c:pt>
                <c:pt idx="11">
                  <c:v>525</c:v>
                </c:pt>
                <c:pt idx="12">
                  <c:v>500</c:v>
                </c:pt>
                <c:pt idx="13">
                  <c:v>475</c:v>
                </c:pt>
                <c:pt idx="14">
                  <c:v>450</c:v>
                </c:pt>
                <c:pt idx="15">
                  <c:v>425</c:v>
                </c:pt>
                <c:pt idx="16">
                  <c:v>400</c:v>
                </c:pt>
                <c:pt idx="17">
                  <c:v>375</c:v>
                </c:pt>
                <c:pt idx="18">
                  <c:v>350</c:v>
                </c:pt>
                <c:pt idx="19">
                  <c:v>325</c:v>
                </c:pt>
                <c:pt idx="20">
                  <c:v>300</c:v>
                </c:pt>
                <c:pt idx="21">
                  <c:v>275</c:v>
                </c:pt>
                <c:pt idx="22">
                  <c:v>250</c:v>
                </c:pt>
                <c:pt idx="23">
                  <c:v>225</c:v>
                </c:pt>
                <c:pt idx="24">
                  <c:v>200</c:v>
                </c:pt>
                <c:pt idx="25">
                  <c:v>175</c:v>
                </c:pt>
                <c:pt idx="26">
                  <c:v>150</c:v>
                </c:pt>
                <c:pt idx="27">
                  <c:v>125</c:v>
                </c:pt>
                <c:pt idx="28">
                  <c:v>100</c:v>
                </c:pt>
                <c:pt idx="29">
                  <c:v>75</c:v>
                </c:pt>
                <c:pt idx="30">
                  <c:v>50</c:v>
                </c:pt>
              </c:numCache>
            </c:numRef>
          </c:xVal>
          <c:yVal>
            <c:numRef>
              <c:f>annoyance_cond!$AE$105:$AE$135</c:f>
              <c:numCache>
                <c:formatCode>General</c:formatCode>
                <c:ptCount val="31"/>
                <c:pt idx="0">
                  <c:v>2.0009999999999999</c:v>
                </c:pt>
                <c:pt idx="1">
                  <c:v>2.0510000000000002</c:v>
                </c:pt>
                <c:pt idx="2">
                  <c:v>2.101</c:v>
                </c:pt>
                <c:pt idx="3">
                  <c:v>2.1509999999999998</c:v>
                </c:pt>
                <c:pt idx="4">
                  <c:v>2.2009999999999996</c:v>
                </c:pt>
                <c:pt idx="5">
                  <c:v>2.2509999999999999</c:v>
                </c:pt>
                <c:pt idx="6">
                  <c:v>2.3010000000000002</c:v>
                </c:pt>
                <c:pt idx="7">
                  <c:v>2.351</c:v>
                </c:pt>
                <c:pt idx="8">
                  <c:v>2.4009999999999998</c:v>
                </c:pt>
                <c:pt idx="9">
                  <c:v>2.4509999999999996</c:v>
                </c:pt>
                <c:pt idx="10">
                  <c:v>2.5009999999999999</c:v>
                </c:pt>
                <c:pt idx="11">
                  <c:v>2.5510000000000002</c:v>
                </c:pt>
                <c:pt idx="12">
                  <c:v>2.601</c:v>
                </c:pt>
                <c:pt idx="13">
                  <c:v>2.6509999999999998</c:v>
                </c:pt>
                <c:pt idx="14">
                  <c:v>2.7010000000000001</c:v>
                </c:pt>
                <c:pt idx="15">
                  <c:v>2.7509999999999999</c:v>
                </c:pt>
                <c:pt idx="16">
                  <c:v>2.8010000000000002</c:v>
                </c:pt>
                <c:pt idx="17">
                  <c:v>2.851</c:v>
                </c:pt>
                <c:pt idx="18">
                  <c:v>2.9009999999999998</c:v>
                </c:pt>
                <c:pt idx="19">
                  <c:v>2.9510000000000001</c:v>
                </c:pt>
                <c:pt idx="20">
                  <c:v>3.0009999999999999</c:v>
                </c:pt>
                <c:pt idx="21">
                  <c:v>3.0510000000000002</c:v>
                </c:pt>
                <c:pt idx="22">
                  <c:v>3.101</c:v>
                </c:pt>
                <c:pt idx="23">
                  <c:v>3.1509999999999998</c:v>
                </c:pt>
                <c:pt idx="24">
                  <c:v>3.2010000000000001</c:v>
                </c:pt>
                <c:pt idx="25">
                  <c:v>3.2509999999999999</c:v>
                </c:pt>
                <c:pt idx="26">
                  <c:v>3.3010000000000002</c:v>
                </c:pt>
                <c:pt idx="27">
                  <c:v>3.351</c:v>
                </c:pt>
                <c:pt idx="28">
                  <c:v>3.4009999999999998</c:v>
                </c:pt>
                <c:pt idx="29">
                  <c:v>3.4510000000000001</c:v>
                </c:pt>
                <c:pt idx="30">
                  <c:v>3.5009999999999999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annoyance_cond!$AF$104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xVal>
            <c:numRef>
              <c:f>annoyance_cond!$AB$105:$AB$135</c:f>
              <c:numCache>
                <c:formatCode>General</c:formatCode>
                <c:ptCount val="31"/>
                <c:pt idx="0">
                  <c:v>800</c:v>
                </c:pt>
                <c:pt idx="1">
                  <c:v>775</c:v>
                </c:pt>
                <c:pt idx="2">
                  <c:v>750</c:v>
                </c:pt>
                <c:pt idx="3">
                  <c:v>725</c:v>
                </c:pt>
                <c:pt idx="4">
                  <c:v>700</c:v>
                </c:pt>
                <c:pt idx="5">
                  <c:v>675</c:v>
                </c:pt>
                <c:pt idx="6">
                  <c:v>650</c:v>
                </c:pt>
                <c:pt idx="7">
                  <c:v>625</c:v>
                </c:pt>
                <c:pt idx="8">
                  <c:v>600</c:v>
                </c:pt>
                <c:pt idx="9">
                  <c:v>575</c:v>
                </c:pt>
                <c:pt idx="10">
                  <c:v>550</c:v>
                </c:pt>
                <c:pt idx="11">
                  <c:v>525</c:v>
                </c:pt>
                <c:pt idx="12">
                  <c:v>500</c:v>
                </c:pt>
                <c:pt idx="13">
                  <c:v>475</c:v>
                </c:pt>
                <c:pt idx="14">
                  <c:v>450</c:v>
                </c:pt>
                <c:pt idx="15">
                  <c:v>425</c:v>
                </c:pt>
                <c:pt idx="16">
                  <c:v>400</c:v>
                </c:pt>
                <c:pt idx="17">
                  <c:v>375</c:v>
                </c:pt>
                <c:pt idx="18">
                  <c:v>350</c:v>
                </c:pt>
                <c:pt idx="19">
                  <c:v>325</c:v>
                </c:pt>
                <c:pt idx="20">
                  <c:v>300</c:v>
                </c:pt>
                <c:pt idx="21">
                  <c:v>275</c:v>
                </c:pt>
                <c:pt idx="22">
                  <c:v>250</c:v>
                </c:pt>
                <c:pt idx="23">
                  <c:v>225</c:v>
                </c:pt>
                <c:pt idx="24">
                  <c:v>200</c:v>
                </c:pt>
                <c:pt idx="25">
                  <c:v>175</c:v>
                </c:pt>
                <c:pt idx="26">
                  <c:v>150</c:v>
                </c:pt>
                <c:pt idx="27">
                  <c:v>125</c:v>
                </c:pt>
                <c:pt idx="28">
                  <c:v>100</c:v>
                </c:pt>
                <c:pt idx="29">
                  <c:v>75</c:v>
                </c:pt>
                <c:pt idx="30">
                  <c:v>50</c:v>
                </c:pt>
              </c:numCache>
            </c:numRef>
          </c:xVal>
          <c:yVal>
            <c:numRef>
              <c:f>annoyance_cond!$AF$105:$AF$135</c:f>
              <c:numCache>
                <c:formatCode>General</c:formatCode>
                <c:ptCount val="31"/>
                <c:pt idx="0">
                  <c:v>2.8889999999999998</c:v>
                </c:pt>
                <c:pt idx="1">
                  <c:v>2.9390000000000001</c:v>
                </c:pt>
                <c:pt idx="2">
                  <c:v>2.9889999999999999</c:v>
                </c:pt>
                <c:pt idx="3">
                  <c:v>3.0389999999999997</c:v>
                </c:pt>
                <c:pt idx="4">
                  <c:v>3.0889999999999995</c:v>
                </c:pt>
                <c:pt idx="5">
                  <c:v>3.1389999999999998</c:v>
                </c:pt>
                <c:pt idx="6">
                  <c:v>3.1890000000000001</c:v>
                </c:pt>
                <c:pt idx="7">
                  <c:v>3.2389999999999999</c:v>
                </c:pt>
                <c:pt idx="8">
                  <c:v>3.2889999999999997</c:v>
                </c:pt>
                <c:pt idx="9">
                  <c:v>3.3389999999999995</c:v>
                </c:pt>
                <c:pt idx="10">
                  <c:v>3.3889999999999998</c:v>
                </c:pt>
                <c:pt idx="11">
                  <c:v>3.4390000000000001</c:v>
                </c:pt>
                <c:pt idx="12">
                  <c:v>3.4889999999999999</c:v>
                </c:pt>
                <c:pt idx="13">
                  <c:v>3.5389999999999997</c:v>
                </c:pt>
                <c:pt idx="14">
                  <c:v>3.589</c:v>
                </c:pt>
                <c:pt idx="15">
                  <c:v>3.6389999999999998</c:v>
                </c:pt>
                <c:pt idx="16">
                  <c:v>3.6890000000000001</c:v>
                </c:pt>
                <c:pt idx="17">
                  <c:v>3.7389999999999999</c:v>
                </c:pt>
                <c:pt idx="18">
                  <c:v>3.7889999999999997</c:v>
                </c:pt>
                <c:pt idx="19">
                  <c:v>3.839</c:v>
                </c:pt>
                <c:pt idx="20">
                  <c:v>3.8889999999999998</c:v>
                </c:pt>
                <c:pt idx="21">
                  <c:v>3.9390000000000001</c:v>
                </c:pt>
                <c:pt idx="22">
                  <c:v>3.9889999999999999</c:v>
                </c:pt>
                <c:pt idx="23">
                  <c:v>4.0389999999999997</c:v>
                </c:pt>
                <c:pt idx="24">
                  <c:v>4.0889999999999995</c:v>
                </c:pt>
                <c:pt idx="25">
                  <c:v>4.1390000000000002</c:v>
                </c:pt>
                <c:pt idx="26">
                  <c:v>4.1890000000000001</c:v>
                </c:pt>
                <c:pt idx="27">
                  <c:v>4.2389999999999999</c:v>
                </c:pt>
                <c:pt idx="28">
                  <c:v>4.2889999999999997</c:v>
                </c:pt>
                <c:pt idx="29">
                  <c:v>4.3389999999999995</c:v>
                </c:pt>
                <c:pt idx="30">
                  <c:v>4.3890000000000002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7152"/>
        <c:axId val="139097728"/>
      </c:scatterChart>
      <c:valAx>
        <c:axId val="139097152"/>
        <c:scaling>
          <c:orientation val="minMax"/>
          <c:max val="8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9097728"/>
        <c:crosses val="autoZero"/>
        <c:crossBetween val="midCat"/>
      </c:valAx>
      <c:valAx>
        <c:axId val="139097728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9715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annoyance_cond!$AB$62</c:f>
              <c:strCache>
                <c:ptCount val="1"/>
                <c:pt idx="0">
                  <c:v>800</c:v>
                </c:pt>
              </c:strCache>
            </c:strRef>
          </c:tx>
          <c:spPr>
            <a:ln w="508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annoyance_cond!$AC$62:$BX$62</c:f>
              <c:numCache>
                <c:formatCode>General</c:formatCode>
                <c:ptCount val="48"/>
                <c:pt idx="0">
                  <c:v>1.096148636913477</c:v>
                </c:pt>
                <c:pt idx="1">
                  <c:v>1.1331486369134769</c:v>
                </c:pt>
                <c:pt idx="2">
                  <c:v>1.1701486369134768</c:v>
                </c:pt>
                <c:pt idx="3">
                  <c:v>1.2071486369134767</c:v>
                </c:pt>
                <c:pt idx="4">
                  <c:v>1.2441486369134767</c:v>
                </c:pt>
                <c:pt idx="5">
                  <c:v>1.2811486369134775</c:v>
                </c:pt>
                <c:pt idx="6">
                  <c:v>1.3181486369134774</c:v>
                </c:pt>
                <c:pt idx="7">
                  <c:v>1.3551486369134773</c:v>
                </c:pt>
                <c:pt idx="8">
                  <c:v>1.3921486369134772</c:v>
                </c:pt>
                <c:pt idx="9">
                  <c:v>1.4291486369134772</c:v>
                </c:pt>
                <c:pt idx="10">
                  <c:v>1.4661486369134771</c:v>
                </c:pt>
                <c:pt idx="11">
                  <c:v>1.503148636913477</c:v>
                </c:pt>
                <c:pt idx="12">
                  <c:v>1.5401486369134769</c:v>
                </c:pt>
                <c:pt idx="13">
                  <c:v>1.5771486369134768</c:v>
                </c:pt>
                <c:pt idx="14">
                  <c:v>1.6141486369134768</c:v>
                </c:pt>
                <c:pt idx="15">
                  <c:v>1.6511486369134767</c:v>
                </c:pt>
                <c:pt idx="16">
                  <c:v>1.6881486369134775</c:v>
                </c:pt>
                <c:pt idx="17">
                  <c:v>1.7251486369134765</c:v>
                </c:pt>
                <c:pt idx="18">
                  <c:v>1.7621486369134773</c:v>
                </c:pt>
                <c:pt idx="19">
                  <c:v>1.7991486369134773</c:v>
                </c:pt>
                <c:pt idx="20">
                  <c:v>1.8361486369134772</c:v>
                </c:pt>
                <c:pt idx="21">
                  <c:v>1.8731486369134771</c:v>
                </c:pt>
                <c:pt idx="22">
                  <c:v>1.910148636913477</c:v>
                </c:pt>
                <c:pt idx="23">
                  <c:v>1.9471486369134769</c:v>
                </c:pt>
                <c:pt idx="24">
                  <c:v>1.9841486369134769</c:v>
                </c:pt>
                <c:pt idx="25">
                  <c:v>2.0211486369134768</c:v>
                </c:pt>
                <c:pt idx="26">
                  <c:v>2.0581486369134767</c:v>
                </c:pt>
                <c:pt idx="27">
                  <c:v>2.0951486369134775</c:v>
                </c:pt>
                <c:pt idx="28">
                  <c:v>2.1321486369134766</c:v>
                </c:pt>
                <c:pt idx="29">
                  <c:v>2.1691486369134774</c:v>
                </c:pt>
                <c:pt idx="30">
                  <c:v>2.2061486369134773</c:v>
                </c:pt>
                <c:pt idx="31">
                  <c:v>2.2431486369134772</c:v>
                </c:pt>
                <c:pt idx="32">
                  <c:v>2.2801486369134771</c:v>
                </c:pt>
                <c:pt idx="33">
                  <c:v>2.3171486369134771</c:v>
                </c:pt>
                <c:pt idx="34">
                  <c:v>2.354148636913477</c:v>
                </c:pt>
                <c:pt idx="35">
                  <c:v>2.3911486369134769</c:v>
                </c:pt>
                <c:pt idx="36">
                  <c:v>2.4281486369134768</c:v>
                </c:pt>
                <c:pt idx="37">
                  <c:v>2.4651486369134767</c:v>
                </c:pt>
                <c:pt idx="38">
                  <c:v>2.5021486369134767</c:v>
                </c:pt>
                <c:pt idx="39">
                  <c:v>2.5391486369134766</c:v>
                </c:pt>
                <c:pt idx="40">
                  <c:v>2.5761486369134774</c:v>
                </c:pt>
                <c:pt idx="41">
                  <c:v>2.6131486369134764</c:v>
                </c:pt>
                <c:pt idx="42">
                  <c:v>2.6501486369134772</c:v>
                </c:pt>
                <c:pt idx="43">
                  <c:v>2.6871486369134772</c:v>
                </c:pt>
                <c:pt idx="44">
                  <c:v>2.7241486369134771</c:v>
                </c:pt>
                <c:pt idx="45">
                  <c:v>2.761148636913477</c:v>
                </c:pt>
                <c:pt idx="46">
                  <c:v>2.7981486369134769</c:v>
                </c:pt>
                <c:pt idx="47">
                  <c:v>2.8351486369134768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annoyance_cond!$AB$63</c:f>
              <c:strCache>
                <c:ptCount val="1"/>
                <c:pt idx="0">
                  <c:v>400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annoyance_cond!$AC$63:$BX$63</c:f>
              <c:numCache>
                <c:formatCode>General</c:formatCode>
                <c:ptCount val="48"/>
                <c:pt idx="0">
                  <c:v>1.56679557251368</c:v>
                </c:pt>
                <c:pt idx="1">
                  <c:v>1.6037955725136799</c:v>
                </c:pt>
                <c:pt idx="2">
                  <c:v>1.6407955725136798</c:v>
                </c:pt>
                <c:pt idx="3">
                  <c:v>1.6777955725136797</c:v>
                </c:pt>
                <c:pt idx="4">
                  <c:v>1.7147955725136796</c:v>
                </c:pt>
                <c:pt idx="5">
                  <c:v>1.7517955725136805</c:v>
                </c:pt>
                <c:pt idx="6">
                  <c:v>1.7887955725136804</c:v>
                </c:pt>
                <c:pt idx="7">
                  <c:v>1.8257955725136803</c:v>
                </c:pt>
                <c:pt idx="8">
                  <c:v>1.8627955725136802</c:v>
                </c:pt>
                <c:pt idx="9">
                  <c:v>1.8997955725136801</c:v>
                </c:pt>
                <c:pt idx="10">
                  <c:v>1.9367955725136801</c:v>
                </c:pt>
                <c:pt idx="11">
                  <c:v>1.97379557251368</c:v>
                </c:pt>
                <c:pt idx="12">
                  <c:v>2.0107955725136799</c:v>
                </c:pt>
                <c:pt idx="13">
                  <c:v>2.0477955725136798</c:v>
                </c:pt>
                <c:pt idx="14">
                  <c:v>2.0847955725136798</c:v>
                </c:pt>
                <c:pt idx="15">
                  <c:v>2.1217955725136797</c:v>
                </c:pt>
                <c:pt idx="16">
                  <c:v>2.1587955725136805</c:v>
                </c:pt>
                <c:pt idx="17">
                  <c:v>2.1957955725136795</c:v>
                </c:pt>
                <c:pt idx="18">
                  <c:v>2.2327955725136803</c:v>
                </c:pt>
                <c:pt idx="19">
                  <c:v>2.2697955725136802</c:v>
                </c:pt>
                <c:pt idx="20">
                  <c:v>2.3067955725136802</c:v>
                </c:pt>
                <c:pt idx="21">
                  <c:v>2.3437955725136801</c:v>
                </c:pt>
                <c:pt idx="22">
                  <c:v>2.38079557251368</c:v>
                </c:pt>
                <c:pt idx="23">
                  <c:v>2.4177955725136799</c:v>
                </c:pt>
                <c:pt idx="24">
                  <c:v>2.4547955725136799</c:v>
                </c:pt>
                <c:pt idx="25">
                  <c:v>2.4917955725136798</c:v>
                </c:pt>
                <c:pt idx="26">
                  <c:v>2.5287955725136797</c:v>
                </c:pt>
                <c:pt idx="27">
                  <c:v>2.5657955725136805</c:v>
                </c:pt>
                <c:pt idx="28">
                  <c:v>2.6027955725136795</c:v>
                </c:pt>
                <c:pt idx="29">
                  <c:v>2.6397955725136804</c:v>
                </c:pt>
                <c:pt idx="30">
                  <c:v>2.6767955725136803</c:v>
                </c:pt>
                <c:pt idx="31">
                  <c:v>2.7137955725136802</c:v>
                </c:pt>
                <c:pt idx="32">
                  <c:v>2.7507955725136801</c:v>
                </c:pt>
                <c:pt idx="33">
                  <c:v>2.78779557251368</c:v>
                </c:pt>
                <c:pt idx="34">
                  <c:v>2.82479557251368</c:v>
                </c:pt>
                <c:pt idx="35">
                  <c:v>2.8617955725136799</c:v>
                </c:pt>
                <c:pt idx="36">
                  <c:v>2.8987955725136798</c:v>
                </c:pt>
                <c:pt idx="37">
                  <c:v>2.9357955725136797</c:v>
                </c:pt>
                <c:pt idx="38">
                  <c:v>2.9727955725136797</c:v>
                </c:pt>
                <c:pt idx="39">
                  <c:v>3.0097955725136796</c:v>
                </c:pt>
                <c:pt idx="40">
                  <c:v>3.0467955725136804</c:v>
                </c:pt>
                <c:pt idx="41">
                  <c:v>3.0837955725136794</c:v>
                </c:pt>
                <c:pt idx="42">
                  <c:v>3.1207955725136802</c:v>
                </c:pt>
                <c:pt idx="43">
                  <c:v>3.1577955725136801</c:v>
                </c:pt>
                <c:pt idx="44">
                  <c:v>3.1947955725136801</c:v>
                </c:pt>
                <c:pt idx="45">
                  <c:v>3.23179557251368</c:v>
                </c:pt>
                <c:pt idx="46">
                  <c:v>3.2687955725136799</c:v>
                </c:pt>
                <c:pt idx="47">
                  <c:v>3.3057955725136798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annoyance_cond!$AB$64</c:f>
              <c:strCache>
                <c:ptCount val="1"/>
                <c:pt idx="0">
                  <c:v>200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annoyance_cond!$AC$64:$BX$64</c:f>
              <c:numCache>
                <c:formatCode>General</c:formatCode>
                <c:ptCount val="48"/>
                <c:pt idx="0">
                  <c:v>2.0374425081138829</c:v>
                </c:pt>
                <c:pt idx="1">
                  <c:v>2.0744425081138829</c:v>
                </c:pt>
                <c:pt idx="2">
                  <c:v>2.1114425081138828</c:v>
                </c:pt>
                <c:pt idx="3">
                  <c:v>2.1484425081138827</c:v>
                </c:pt>
                <c:pt idx="4">
                  <c:v>2.1854425081138826</c:v>
                </c:pt>
                <c:pt idx="5">
                  <c:v>2.2224425081138834</c:v>
                </c:pt>
                <c:pt idx="6">
                  <c:v>2.2594425081138834</c:v>
                </c:pt>
                <c:pt idx="7">
                  <c:v>2.2964425081138833</c:v>
                </c:pt>
                <c:pt idx="8">
                  <c:v>2.3334425081138832</c:v>
                </c:pt>
                <c:pt idx="9">
                  <c:v>2.3704425081138831</c:v>
                </c:pt>
                <c:pt idx="10">
                  <c:v>2.4074425081138831</c:v>
                </c:pt>
                <c:pt idx="11">
                  <c:v>2.444442508113883</c:v>
                </c:pt>
                <c:pt idx="12">
                  <c:v>2.4814425081138829</c:v>
                </c:pt>
                <c:pt idx="13">
                  <c:v>2.5184425081138828</c:v>
                </c:pt>
                <c:pt idx="14">
                  <c:v>2.5554425081138827</c:v>
                </c:pt>
                <c:pt idx="15">
                  <c:v>2.5924425081138827</c:v>
                </c:pt>
                <c:pt idx="16">
                  <c:v>2.6294425081138835</c:v>
                </c:pt>
                <c:pt idx="17">
                  <c:v>2.6664425081138825</c:v>
                </c:pt>
                <c:pt idx="18">
                  <c:v>2.7034425081138833</c:v>
                </c:pt>
                <c:pt idx="19">
                  <c:v>2.7404425081138832</c:v>
                </c:pt>
                <c:pt idx="20">
                  <c:v>2.7774425081138832</c:v>
                </c:pt>
                <c:pt idx="21">
                  <c:v>2.8144425081138831</c:v>
                </c:pt>
                <c:pt idx="22">
                  <c:v>2.851442508113883</c:v>
                </c:pt>
                <c:pt idx="23">
                  <c:v>2.8884425081138829</c:v>
                </c:pt>
                <c:pt idx="24">
                  <c:v>2.9254425081138828</c:v>
                </c:pt>
                <c:pt idx="25">
                  <c:v>2.9624425081138828</c:v>
                </c:pt>
                <c:pt idx="26">
                  <c:v>2.9994425081138827</c:v>
                </c:pt>
                <c:pt idx="27">
                  <c:v>3.0364425081138835</c:v>
                </c:pt>
                <c:pt idx="28">
                  <c:v>3.0734425081138825</c:v>
                </c:pt>
                <c:pt idx="29">
                  <c:v>3.1104425081138833</c:v>
                </c:pt>
                <c:pt idx="30">
                  <c:v>3.1474425081138833</c:v>
                </c:pt>
                <c:pt idx="31">
                  <c:v>3.1844425081138832</c:v>
                </c:pt>
                <c:pt idx="32">
                  <c:v>3.2214425081138831</c:v>
                </c:pt>
                <c:pt idx="33">
                  <c:v>3.258442508113883</c:v>
                </c:pt>
                <c:pt idx="34">
                  <c:v>3.295442508113883</c:v>
                </c:pt>
                <c:pt idx="35">
                  <c:v>3.3324425081138829</c:v>
                </c:pt>
                <c:pt idx="36">
                  <c:v>3.3694425081138828</c:v>
                </c:pt>
                <c:pt idx="37">
                  <c:v>3.4064425081138827</c:v>
                </c:pt>
                <c:pt idx="38">
                  <c:v>3.4434425081138826</c:v>
                </c:pt>
                <c:pt idx="39">
                  <c:v>3.4804425081138826</c:v>
                </c:pt>
                <c:pt idx="40">
                  <c:v>3.5174425081138834</c:v>
                </c:pt>
                <c:pt idx="41">
                  <c:v>3.5544425081138824</c:v>
                </c:pt>
                <c:pt idx="42">
                  <c:v>3.5914425081138832</c:v>
                </c:pt>
                <c:pt idx="43">
                  <c:v>3.6284425081138831</c:v>
                </c:pt>
                <c:pt idx="44">
                  <c:v>3.6654425081138831</c:v>
                </c:pt>
                <c:pt idx="45">
                  <c:v>3.702442508113883</c:v>
                </c:pt>
                <c:pt idx="46">
                  <c:v>3.7394425081138829</c:v>
                </c:pt>
                <c:pt idx="47">
                  <c:v>3.7764425081138828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annoyance_cond!$AB$65</c:f>
              <c:strCache>
                <c:ptCount val="1"/>
                <c:pt idx="0">
                  <c:v>100</c:v>
                </c:pt>
              </c:strCache>
            </c:strRef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annoyance_cond!$AC$65:$BX$65</c:f>
              <c:numCache>
                <c:formatCode>General</c:formatCode>
                <c:ptCount val="48"/>
                <c:pt idx="0">
                  <c:v>2.508089443714085</c:v>
                </c:pt>
                <c:pt idx="1">
                  <c:v>2.545089443714085</c:v>
                </c:pt>
                <c:pt idx="2">
                  <c:v>2.5820894437140849</c:v>
                </c:pt>
                <c:pt idx="3">
                  <c:v>2.6190894437140848</c:v>
                </c:pt>
                <c:pt idx="4">
                  <c:v>2.6560894437140847</c:v>
                </c:pt>
                <c:pt idx="5">
                  <c:v>2.6930894437140855</c:v>
                </c:pt>
                <c:pt idx="6">
                  <c:v>2.7300894437140855</c:v>
                </c:pt>
                <c:pt idx="7">
                  <c:v>2.7670894437140854</c:v>
                </c:pt>
                <c:pt idx="8">
                  <c:v>2.8040894437140853</c:v>
                </c:pt>
                <c:pt idx="9">
                  <c:v>2.8410894437140852</c:v>
                </c:pt>
                <c:pt idx="10">
                  <c:v>2.8780894437140851</c:v>
                </c:pt>
                <c:pt idx="11">
                  <c:v>2.9150894437140851</c:v>
                </c:pt>
                <c:pt idx="12">
                  <c:v>2.952089443714085</c:v>
                </c:pt>
                <c:pt idx="13">
                  <c:v>2.9890894437140849</c:v>
                </c:pt>
                <c:pt idx="14">
                  <c:v>3.0260894437140848</c:v>
                </c:pt>
                <c:pt idx="15">
                  <c:v>3.0630894437140848</c:v>
                </c:pt>
                <c:pt idx="16">
                  <c:v>3.1000894437140856</c:v>
                </c:pt>
                <c:pt idx="17">
                  <c:v>3.1370894437140846</c:v>
                </c:pt>
                <c:pt idx="18">
                  <c:v>3.1740894437140854</c:v>
                </c:pt>
                <c:pt idx="19">
                  <c:v>3.2110894437140853</c:v>
                </c:pt>
                <c:pt idx="20">
                  <c:v>3.2480894437140853</c:v>
                </c:pt>
                <c:pt idx="21">
                  <c:v>3.2850894437140852</c:v>
                </c:pt>
                <c:pt idx="22">
                  <c:v>3.3220894437140851</c:v>
                </c:pt>
                <c:pt idx="23">
                  <c:v>3.359089443714085</c:v>
                </c:pt>
                <c:pt idx="24">
                  <c:v>3.3960894437140849</c:v>
                </c:pt>
                <c:pt idx="25">
                  <c:v>3.4330894437140849</c:v>
                </c:pt>
                <c:pt idx="26">
                  <c:v>3.4700894437140848</c:v>
                </c:pt>
                <c:pt idx="27">
                  <c:v>3.5070894437140856</c:v>
                </c:pt>
                <c:pt idx="28">
                  <c:v>3.5440894437140846</c:v>
                </c:pt>
                <c:pt idx="29">
                  <c:v>3.5810894437140854</c:v>
                </c:pt>
                <c:pt idx="30">
                  <c:v>3.6180894437140854</c:v>
                </c:pt>
                <c:pt idx="31">
                  <c:v>3.6550894437140853</c:v>
                </c:pt>
                <c:pt idx="32">
                  <c:v>3.6920894437140852</c:v>
                </c:pt>
                <c:pt idx="33">
                  <c:v>3.7290894437140851</c:v>
                </c:pt>
                <c:pt idx="34">
                  <c:v>3.766089443714085</c:v>
                </c:pt>
                <c:pt idx="35">
                  <c:v>3.803089443714085</c:v>
                </c:pt>
                <c:pt idx="36">
                  <c:v>3.8400894437140849</c:v>
                </c:pt>
                <c:pt idx="37">
                  <c:v>3.8770894437140848</c:v>
                </c:pt>
                <c:pt idx="38">
                  <c:v>3.9140894437140847</c:v>
                </c:pt>
                <c:pt idx="39">
                  <c:v>3.9510894437140847</c:v>
                </c:pt>
                <c:pt idx="40">
                  <c:v>3.9880894437140855</c:v>
                </c:pt>
                <c:pt idx="41">
                  <c:v>4.0250894437140845</c:v>
                </c:pt>
                <c:pt idx="42">
                  <c:v>4.0620894437140853</c:v>
                </c:pt>
                <c:pt idx="43">
                  <c:v>4.0990894437140852</c:v>
                </c:pt>
                <c:pt idx="44">
                  <c:v>4.1360894437140852</c:v>
                </c:pt>
                <c:pt idx="45">
                  <c:v>4.1730894437140851</c:v>
                </c:pt>
                <c:pt idx="46">
                  <c:v>4.210089443714085</c:v>
                </c:pt>
                <c:pt idx="47">
                  <c:v>4.2470894437140849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annoyance_cond!$AB$66</c:f>
              <c:strCache>
                <c:ptCount val="1"/>
                <c:pt idx="0">
                  <c:v>50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annoyance_cond!$AC$66:$BX$66</c:f>
              <c:numCache>
                <c:formatCode>General</c:formatCode>
                <c:ptCount val="48"/>
                <c:pt idx="0">
                  <c:v>2.9787363793142885</c:v>
                </c:pt>
                <c:pt idx="1">
                  <c:v>3.0157363793142884</c:v>
                </c:pt>
                <c:pt idx="2">
                  <c:v>3.0527363793142883</c:v>
                </c:pt>
                <c:pt idx="3">
                  <c:v>3.0897363793142882</c:v>
                </c:pt>
                <c:pt idx="4">
                  <c:v>3.1267363793142882</c:v>
                </c:pt>
                <c:pt idx="5">
                  <c:v>3.163736379314289</c:v>
                </c:pt>
                <c:pt idx="6">
                  <c:v>3.2007363793142889</c:v>
                </c:pt>
                <c:pt idx="7">
                  <c:v>3.2377363793142888</c:v>
                </c:pt>
                <c:pt idx="8">
                  <c:v>3.2747363793142887</c:v>
                </c:pt>
                <c:pt idx="9">
                  <c:v>3.3117363793142887</c:v>
                </c:pt>
                <c:pt idx="10">
                  <c:v>3.3487363793142886</c:v>
                </c:pt>
                <c:pt idx="11">
                  <c:v>3.3857363793142885</c:v>
                </c:pt>
                <c:pt idx="12">
                  <c:v>3.4227363793142884</c:v>
                </c:pt>
                <c:pt idx="13">
                  <c:v>3.4597363793142883</c:v>
                </c:pt>
                <c:pt idx="14">
                  <c:v>3.4967363793142883</c:v>
                </c:pt>
                <c:pt idx="15">
                  <c:v>3.5337363793142882</c:v>
                </c:pt>
                <c:pt idx="16">
                  <c:v>3.570736379314289</c:v>
                </c:pt>
                <c:pt idx="17">
                  <c:v>3.607736379314288</c:v>
                </c:pt>
                <c:pt idx="18">
                  <c:v>3.6447363793142888</c:v>
                </c:pt>
                <c:pt idx="19">
                  <c:v>3.6817363793142888</c:v>
                </c:pt>
                <c:pt idx="20">
                  <c:v>3.7187363793142887</c:v>
                </c:pt>
                <c:pt idx="21">
                  <c:v>3.7557363793142886</c:v>
                </c:pt>
                <c:pt idx="22">
                  <c:v>3.7927363793142885</c:v>
                </c:pt>
                <c:pt idx="23">
                  <c:v>3.8297363793142885</c:v>
                </c:pt>
                <c:pt idx="24">
                  <c:v>3.8667363793142884</c:v>
                </c:pt>
                <c:pt idx="25">
                  <c:v>3.9037363793142883</c:v>
                </c:pt>
                <c:pt idx="26">
                  <c:v>3.9407363793142882</c:v>
                </c:pt>
                <c:pt idx="27">
                  <c:v>3.977736379314289</c:v>
                </c:pt>
                <c:pt idx="28">
                  <c:v>4.0147363793142876</c:v>
                </c:pt>
                <c:pt idx="29">
                  <c:v>4.0517363793142884</c:v>
                </c:pt>
                <c:pt idx="30">
                  <c:v>4.0887363793142892</c:v>
                </c:pt>
                <c:pt idx="31">
                  <c:v>4.1257363793142883</c:v>
                </c:pt>
                <c:pt idx="32">
                  <c:v>4.1627363793142891</c:v>
                </c:pt>
                <c:pt idx="33">
                  <c:v>4.1997363793142881</c:v>
                </c:pt>
                <c:pt idx="34">
                  <c:v>4.2367363793142889</c:v>
                </c:pt>
                <c:pt idx="35">
                  <c:v>4.273736379314288</c:v>
                </c:pt>
                <c:pt idx="36">
                  <c:v>4.3107363793142888</c:v>
                </c:pt>
                <c:pt idx="37">
                  <c:v>4.3477363793142878</c:v>
                </c:pt>
                <c:pt idx="38">
                  <c:v>4.3847363793142886</c:v>
                </c:pt>
                <c:pt idx="39">
                  <c:v>4.4217363793142876</c:v>
                </c:pt>
                <c:pt idx="40">
                  <c:v>4.4587363793142885</c:v>
                </c:pt>
                <c:pt idx="41">
                  <c:v>4.4957363793142875</c:v>
                </c:pt>
                <c:pt idx="42">
                  <c:v>4.5327363793142883</c:v>
                </c:pt>
                <c:pt idx="43">
                  <c:v>4.5697363793142891</c:v>
                </c:pt>
                <c:pt idx="44">
                  <c:v>4.6067363793142881</c:v>
                </c:pt>
                <c:pt idx="45">
                  <c:v>4.643736379314289</c:v>
                </c:pt>
                <c:pt idx="46">
                  <c:v>4.680736379314288</c:v>
                </c:pt>
                <c:pt idx="47">
                  <c:v>4.7177363793142888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annoyance_cond!$AB$67</c:f>
              <c:strCache>
                <c:ptCount val="1"/>
                <c:pt idx="0">
                  <c:v>800</c:v>
                </c:pt>
              </c:strCache>
            </c:strRef>
          </c:tx>
          <c:spPr>
            <a:ln w="5080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annoyance_cond!$AC$67:$BX$67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1.5625</c:v>
                </c:pt>
                <c:pt idx="9">
                  <c:v>1.5625</c:v>
                </c:pt>
                <c:pt idx="10">
                  <c:v>1.5625</c:v>
                </c:pt>
                <c:pt idx="11">
                  <c:v>1.5625</c:v>
                </c:pt>
                <c:pt idx="12">
                  <c:v>1.5625</c:v>
                </c:pt>
                <c:pt idx="13">
                  <c:v>1.5625</c:v>
                </c:pt>
                <c:pt idx="14">
                  <c:v>1.5625</c:v>
                </c:pt>
                <c:pt idx="15">
                  <c:v>1.5625</c:v>
                </c:pt>
                <c:pt idx="16">
                  <c:v>1.5625</c:v>
                </c:pt>
                <c:pt idx="17">
                  <c:v>1.5625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2.7272727272727271</c:v>
                </c:pt>
                <c:pt idx="37">
                  <c:v>2.7272727272727271</c:v>
                </c:pt>
                <c:pt idx="38">
                  <c:v>2.7272727272727271</c:v>
                </c:pt>
                <c:pt idx="39">
                  <c:v>2.7272727272727271</c:v>
                </c:pt>
                <c:pt idx="40">
                  <c:v>2.7272727272727271</c:v>
                </c:pt>
                <c:pt idx="41">
                  <c:v>2.7272727272727271</c:v>
                </c:pt>
                <c:pt idx="42">
                  <c:v>2.7272727272727271</c:v>
                </c:pt>
                <c:pt idx="43">
                  <c:v>2.7272727272727271</c:v>
                </c:pt>
                <c:pt idx="44">
                  <c:v>2.7272727272727271</c:v>
                </c:pt>
                <c:pt idx="45">
                  <c:v>2.7272727272727271</c:v>
                </c:pt>
                <c:pt idx="46">
                  <c:v>2.7272727272727271</c:v>
                </c:pt>
                <c:pt idx="47">
                  <c:v>2.7272727272727271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annoyance_cond!$AB$68</c:f>
              <c:strCache>
                <c:ptCount val="1"/>
                <c:pt idx="0">
                  <c:v>400</c:v>
                </c:pt>
              </c:strCache>
            </c:strRef>
          </c:tx>
          <c:spPr>
            <a:ln w="50800"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annoyance_cond!$AC$68:$BX$68</c:f>
              <c:numCache>
                <c:formatCode>General</c:formatCode>
                <c:ptCount val="48"/>
                <c:pt idx="0">
                  <c:v>2.0714285714285716</c:v>
                </c:pt>
                <c:pt idx="1">
                  <c:v>2.0714285714285716</c:v>
                </c:pt>
                <c:pt idx="2">
                  <c:v>2.0714285714285716</c:v>
                </c:pt>
                <c:pt idx="3">
                  <c:v>2.0714285714285716</c:v>
                </c:pt>
                <c:pt idx="4">
                  <c:v>2.0714285714285716</c:v>
                </c:pt>
                <c:pt idx="5">
                  <c:v>2.0714285714285716</c:v>
                </c:pt>
                <c:pt idx="6">
                  <c:v>2.0714285714285716</c:v>
                </c:pt>
                <c:pt idx="7">
                  <c:v>2.0714285714285716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2.2727272727272729</c:v>
                </c:pt>
                <c:pt idx="19">
                  <c:v>2.2727272727272729</c:v>
                </c:pt>
                <c:pt idx="20">
                  <c:v>2.2727272727272729</c:v>
                </c:pt>
                <c:pt idx="21">
                  <c:v>2.2727272727272729</c:v>
                </c:pt>
                <c:pt idx="22">
                  <c:v>2.2727272727272729</c:v>
                </c:pt>
                <c:pt idx="23">
                  <c:v>2.2727272727272729</c:v>
                </c:pt>
                <c:pt idx="24">
                  <c:v>2.2727272727272729</c:v>
                </c:pt>
                <c:pt idx="25">
                  <c:v>2.2727272727272729</c:v>
                </c:pt>
                <c:pt idx="26">
                  <c:v>2.2727272727272729</c:v>
                </c:pt>
                <c:pt idx="27">
                  <c:v>2.2727272727272729</c:v>
                </c:pt>
                <c:pt idx="28">
                  <c:v>2.2727272727272729</c:v>
                </c:pt>
                <c:pt idx="29">
                  <c:v>2.2727272727272729</c:v>
                </c:pt>
                <c:pt idx="30">
                  <c:v>2.2727272727272729</c:v>
                </c:pt>
                <c:pt idx="31">
                  <c:v>2.2727272727272729</c:v>
                </c:pt>
                <c:pt idx="32">
                  <c:v>2.2727272727272729</c:v>
                </c:pt>
                <c:pt idx="33">
                  <c:v>2.2727272727272729</c:v>
                </c:pt>
                <c:pt idx="34">
                  <c:v>2.2727272727272729</c:v>
                </c:pt>
                <c:pt idx="35">
                  <c:v>2.2727272727272729</c:v>
                </c:pt>
                <c:pt idx="36">
                  <c:v>3.0454545454545454</c:v>
                </c:pt>
                <c:pt idx="37">
                  <c:v>3.0454545454545454</c:v>
                </c:pt>
                <c:pt idx="38">
                  <c:v>3.0454545454545454</c:v>
                </c:pt>
                <c:pt idx="39">
                  <c:v>3.0454545454545454</c:v>
                </c:pt>
                <c:pt idx="40">
                  <c:v>3.0454545454545454</c:v>
                </c:pt>
                <c:pt idx="41">
                  <c:v>3.0454545454545454</c:v>
                </c:pt>
                <c:pt idx="42">
                  <c:v>3.0454545454545454</c:v>
                </c:pt>
                <c:pt idx="43">
                  <c:v>3.0454545454545454</c:v>
                </c:pt>
                <c:pt idx="44">
                  <c:v>3.0454545454545454</c:v>
                </c:pt>
                <c:pt idx="45">
                  <c:v>3.0454545454545454</c:v>
                </c:pt>
                <c:pt idx="46">
                  <c:v>3.0454545454545454</c:v>
                </c:pt>
                <c:pt idx="47">
                  <c:v>3.0454545454545454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annoyance_cond!$AB$69</c:f>
              <c:strCache>
                <c:ptCount val="1"/>
                <c:pt idx="0">
                  <c:v>200</c:v>
                </c:pt>
              </c:strCache>
            </c:strRef>
          </c:tx>
          <c:spPr>
            <a:ln w="50800"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annoyance_cond!$AC$69:$BX$69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2.4090909090909092</c:v>
                </c:pt>
                <c:pt idx="9">
                  <c:v>2.4090909090909092</c:v>
                </c:pt>
                <c:pt idx="10">
                  <c:v>2.4090909090909092</c:v>
                </c:pt>
                <c:pt idx="11">
                  <c:v>2.4090909090909092</c:v>
                </c:pt>
                <c:pt idx="12">
                  <c:v>2.4090909090909092</c:v>
                </c:pt>
                <c:pt idx="13">
                  <c:v>2.4090909090909092</c:v>
                </c:pt>
                <c:pt idx="14">
                  <c:v>2.4090909090909092</c:v>
                </c:pt>
                <c:pt idx="15">
                  <c:v>2.4090909090909092</c:v>
                </c:pt>
                <c:pt idx="16">
                  <c:v>2.4090909090909092</c:v>
                </c:pt>
                <c:pt idx="17">
                  <c:v>2.4090909090909092</c:v>
                </c:pt>
                <c:pt idx="18">
                  <c:v>2.5909090909090908</c:v>
                </c:pt>
                <c:pt idx="19">
                  <c:v>2.5909090909090908</c:v>
                </c:pt>
                <c:pt idx="20">
                  <c:v>2.5909090909090908</c:v>
                </c:pt>
                <c:pt idx="21">
                  <c:v>2.5909090909090908</c:v>
                </c:pt>
                <c:pt idx="22">
                  <c:v>2.5909090909090908</c:v>
                </c:pt>
                <c:pt idx="23">
                  <c:v>2.5909090909090908</c:v>
                </c:pt>
                <c:pt idx="24">
                  <c:v>2.5909090909090908</c:v>
                </c:pt>
                <c:pt idx="25">
                  <c:v>2.5909090909090908</c:v>
                </c:pt>
                <c:pt idx="26">
                  <c:v>2.5909090909090908</c:v>
                </c:pt>
                <c:pt idx="27">
                  <c:v>2.5909090909090908</c:v>
                </c:pt>
                <c:pt idx="28">
                  <c:v>2.5909090909090908</c:v>
                </c:pt>
                <c:pt idx="29">
                  <c:v>2.5909090909090908</c:v>
                </c:pt>
                <c:pt idx="30">
                  <c:v>2.5909090909090908</c:v>
                </c:pt>
                <c:pt idx="31">
                  <c:v>2.5909090909090908</c:v>
                </c:pt>
                <c:pt idx="32">
                  <c:v>2.5909090909090908</c:v>
                </c:pt>
                <c:pt idx="33">
                  <c:v>2.5909090909090908</c:v>
                </c:pt>
                <c:pt idx="34">
                  <c:v>2.5909090909090908</c:v>
                </c:pt>
                <c:pt idx="35">
                  <c:v>2.5909090909090908</c:v>
                </c:pt>
                <c:pt idx="36">
                  <c:v>3.6818181818181817</c:v>
                </c:pt>
                <c:pt idx="37">
                  <c:v>3.6818181818181817</c:v>
                </c:pt>
                <c:pt idx="38">
                  <c:v>3.6818181818181817</c:v>
                </c:pt>
                <c:pt idx="39">
                  <c:v>3.6818181818181817</c:v>
                </c:pt>
                <c:pt idx="40">
                  <c:v>3.6818181818181817</c:v>
                </c:pt>
                <c:pt idx="41">
                  <c:v>3.6818181818181817</c:v>
                </c:pt>
                <c:pt idx="42">
                  <c:v>3.6818181818181817</c:v>
                </c:pt>
                <c:pt idx="43">
                  <c:v>3.6818181818181817</c:v>
                </c:pt>
                <c:pt idx="44">
                  <c:v>3.6818181818181817</c:v>
                </c:pt>
                <c:pt idx="45">
                  <c:v>3.6818181818181817</c:v>
                </c:pt>
                <c:pt idx="46">
                  <c:v>3.6818181818181817</c:v>
                </c:pt>
                <c:pt idx="47">
                  <c:v>3.6818181818181817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annoyance_cond!$AB$70</c:f>
              <c:strCache>
                <c:ptCount val="1"/>
                <c:pt idx="0">
                  <c:v>100</c:v>
                </c:pt>
              </c:strCache>
            </c:strRef>
          </c:tx>
          <c:spPr>
            <a:ln w="50800"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annoyance_cond!$AC$70:$BX$70</c:f>
              <c:numCache>
                <c:formatCode>General</c:formatCode>
                <c:ptCount val="48"/>
                <c:pt idx="0">
                  <c:v>2.4545454545454546</c:v>
                </c:pt>
                <c:pt idx="1">
                  <c:v>2.4545454545454546</c:v>
                </c:pt>
                <c:pt idx="2">
                  <c:v>2.4545454545454546</c:v>
                </c:pt>
                <c:pt idx="3">
                  <c:v>2.4545454545454546</c:v>
                </c:pt>
                <c:pt idx="4">
                  <c:v>2.4545454545454546</c:v>
                </c:pt>
                <c:pt idx="5">
                  <c:v>2.4545454545454546</c:v>
                </c:pt>
                <c:pt idx="6">
                  <c:v>2.4545454545454546</c:v>
                </c:pt>
                <c:pt idx="7">
                  <c:v>2.4545454545454546</c:v>
                </c:pt>
                <c:pt idx="8">
                  <c:v>2.7727272727272729</c:v>
                </c:pt>
                <c:pt idx="9">
                  <c:v>2.7727272727272729</c:v>
                </c:pt>
                <c:pt idx="10">
                  <c:v>2.7727272727272729</c:v>
                </c:pt>
                <c:pt idx="11">
                  <c:v>2.7727272727272729</c:v>
                </c:pt>
                <c:pt idx="12">
                  <c:v>2.7727272727272729</c:v>
                </c:pt>
                <c:pt idx="13">
                  <c:v>2.7727272727272729</c:v>
                </c:pt>
                <c:pt idx="14">
                  <c:v>2.7727272727272729</c:v>
                </c:pt>
                <c:pt idx="15">
                  <c:v>2.7727272727272729</c:v>
                </c:pt>
                <c:pt idx="16">
                  <c:v>2.7727272727272729</c:v>
                </c:pt>
                <c:pt idx="17">
                  <c:v>2.7727272727272729</c:v>
                </c:pt>
                <c:pt idx="18">
                  <c:v>3.7272727272727271</c:v>
                </c:pt>
                <c:pt idx="19">
                  <c:v>3.7272727272727271</c:v>
                </c:pt>
                <c:pt idx="20">
                  <c:v>3.7272727272727271</c:v>
                </c:pt>
                <c:pt idx="21">
                  <c:v>3.7272727272727271</c:v>
                </c:pt>
                <c:pt idx="22">
                  <c:v>3.7272727272727271</c:v>
                </c:pt>
                <c:pt idx="23">
                  <c:v>3.7272727272727271</c:v>
                </c:pt>
                <c:pt idx="24">
                  <c:v>3.7272727272727271</c:v>
                </c:pt>
                <c:pt idx="25">
                  <c:v>3.7272727272727271</c:v>
                </c:pt>
                <c:pt idx="26">
                  <c:v>3.7272727272727271</c:v>
                </c:pt>
                <c:pt idx="27">
                  <c:v>3.7272727272727271</c:v>
                </c:pt>
                <c:pt idx="28">
                  <c:v>3.7272727272727271</c:v>
                </c:pt>
                <c:pt idx="29">
                  <c:v>3.7272727272727271</c:v>
                </c:pt>
                <c:pt idx="30">
                  <c:v>3.7272727272727271</c:v>
                </c:pt>
                <c:pt idx="31">
                  <c:v>3.7272727272727271</c:v>
                </c:pt>
                <c:pt idx="32">
                  <c:v>3.7272727272727271</c:v>
                </c:pt>
                <c:pt idx="33">
                  <c:v>3.7272727272727271</c:v>
                </c:pt>
                <c:pt idx="34">
                  <c:v>3.7272727272727271</c:v>
                </c:pt>
                <c:pt idx="35">
                  <c:v>3.7272727272727271</c:v>
                </c:pt>
                <c:pt idx="36">
                  <c:v>4.5909090909090908</c:v>
                </c:pt>
                <c:pt idx="37">
                  <c:v>4.5909090909090908</c:v>
                </c:pt>
                <c:pt idx="38">
                  <c:v>4.5909090909090908</c:v>
                </c:pt>
                <c:pt idx="39">
                  <c:v>4.5909090909090908</c:v>
                </c:pt>
                <c:pt idx="40">
                  <c:v>4.5909090909090908</c:v>
                </c:pt>
                <c:pt idx="41">
                  <c:v>4.5909090909090908</c:v>
                </c:pt>
                <c:pt idx="42">
                  <c:v>4.5909090909090908</c:v>
                </c:pt>
                <c:pt idx="43">
                  <c:v>4.5909090909090908</c:v>
                </c:pt>
                <c:pt idx="44">
                  <c:v>4.5909090909090908</c:v>
                </c:pt>
                <c:pt idx="45">
                  <c:v>4.5909090909090908</c:v>
                </c:pt>
                <c:pt idx="46">
                  <c:v>4.5909090909090908</c:v>
                </c:pt>
                <c:pt idx="47">
                  <c:v>4.5909090909090908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annoyance_cond!$AB$71</c:f>
              <c:strCache>
                <c:ptCount val="1"/>
                <c:pt idx="0">
                  <c:v>50</c:v>
                </c:pt>
              </c:strCache>
            </c:strRef>
          </c:tx>
          <c:spPr>
            <a:ln w="508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annoyance_cond!$AC$61:$BX$61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annoyance_cond!$AC$71:$BX$71</c:f>
              <c:numCache>
                <c:formatCode>General</c:formatCode>
                <c:ptCount val="48"/>
                <c:pt idx="0">
                  <c:v>2.8636363636363638</c:v>
                </c:pt>
                <c:pt idx="1">
                  <c:v>2.8636363636363638</c:v>
                </c:pt>
                <c:pt idx="2">
                  <c:v>2.8636363636363638</c:v>
                </c:pt>
                <c:pt idx="3">
                  <c:v>2.8636363636363638</c:v>
                </c:pt>
                <c:pt idx="4">
                  <c:v>2.8636363636363638</c:v>
                </c:pt>
                <c:pt idx="5">
                  <c:v>2.8636363636363638</c:v>
                </c:pt>
                <c:pt idx="6">
                  <c:v>2.8636363636363638</c:v>
                </c:pt>
                <c:pt idx="7">
                  <c:v>2.8636363636363638</c:v>
                </c:pt>
                <c:pt idx="8">
                  <c:v>3.4090909090909092</c:v>
                </c:pt>
                <c:pt idx="9">
                  <c:v>3.4090909090909092</c:v>
                </c:pt>
                <c:pt idx="10">
                  <c:v>3.4090909090909092</c:v>
                </c:pt>
                <c:pt idx="11">
                  <c:v>3.4090909090909092</c:v>
                </c:pt>
                <c:pt idx="12">
                  <c:v>3.4090909090909092</c:v>
                </c:pt>
                <c:pt idx="13">
                  <c:v>3.4090909090909092</c:v>
                </c:pt>
                <c:pt idx="14">
                  <c:v>3.4090909090909092</c:v>
                </c:pt>
                <c:pt idx="15">
                  <c:v>3.4090909090909092</c:v>
                </c:pt>
                <c:pt idx="16">
                  <c:v>3.4090909090909092</c:v>
                </c:pt>
                <c:pt idx="17">
                  <c:v>3.4090909090909092</c:v>
                </c:pt>
                <c:pt idx="18">
                  <c:v>4.0454545454545459</c:v>
                </c:pt>
                <c:pt idx="19">
                  <c:v>4.0454545454545459</c:v>
                </c:pt>
                <c:pt idx="20">
                  <c:v>4.0454545454545459</c:v>
                </c:pt>
                <c:pt idx="21">
                  <c:v>4.0454545454545459</c:v>
                </c:pt>
                <c:pt idx="22">
                  <c:v>4.0454545454545459</c:v>
                </c:pt>
                <c:pt idx="23">
                  <c:v>4.0454545454545459</c:v>
                </c:pt>
                <c:pt idx="24">
                  <c:v>4.0454545454545459</c:v>
                </c:pt>
                <c:pt idx="25">
                  <c:v>4.0454545454545459</c:v>
                </c:pt>
                <c:pt idx="26">
                  <c:v>4.0454545454545459</c:v>
                </c:pt>
                <c:pt idx="27">
                  <c:v>4.0454545454545459</c:v>
                </c:pt>
                <c:pt idx="28">
                  <c:v>4.0454545454545459</c:v>
                </c:pt>
                <c:pt idx="29">
                  <c:v>4.0454545454545459</c:v>
                </c:pt>
                <c:pt idx="30">
                  <c:v>4.0454545454545459</c:v>
                </c:pt>
                <c:pt idx="31">
                  <c:v>4.0454545454545459</c:v>
                </c:pt>
                <c:pt idx="32">
                  <c:v>4.0454545454545459</c:v>
                </c:pt>
                <c:pt idx="33">
                  <c:v>4.0454545454545459</c:v>
                </c:pt>
                <c:pt idx="34">
                  <c:v>4.0454545454545459</c:v>
                </c:pt>
                <c:pt idx="35">
                  <c:v>4.0454545454545459</c:v>
                </c:pt>
                <c:pt idx="36">
                  <c:v>4.7272727272727275</c:v>
                </c:pt>
                <c:pt idx="37">
                  <c:v>4.7272727272727275</c:v>
                </c:pt>
                <c:pt idx="38">
                  <c:v>4.7272727272727275</c:v>
                </c:pt>
                <c:pt idx="39">
                  <c:v>4.7272727272727275</c:v>
                </c:pt>
                <c:pt idx="40">
                  <c:v>4.7272727272727275</c:v>
                </c:pt>
                <c:pt idx="41">
                  <c:v>4.7272727272727275</c:v>
                </c:pt>
                <c:pt idx="42">
                  <c:v>4.7272727272727275</c:v>
                </c:pt>
                <c:pt idx="43">
                  <c:v>4.7272727272727275</c:v>
                </c:pt>
                <c:pt idx="44">
                  <c:v>4.7272727272727275</c:v>
                </c:pt>
                <c:pt idx="45">
                  <c:v>4.7272727272727275</c:v>
                </c:pt>
                <c:pt idx="46">
                  <c:v>4.7272727272727275</c:v>
                </c:pt>
                <c:pt idx="47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6768"/>
        <c:axId val="139297344"/>
      </c:scatterChart>
      <c:valAx>
        <c:axId val="13929676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39297344"/>
        <c:crosses val="autoZero"/>
        <c:crossBetween val="midCat"/>
      </c:valAx>
      <c:valAx>
        <c:axId val="139297344"/>
        <c:scaling>
          <c:orientation val="minMax"/>
          <c:max val="5"/>
          <c:min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/>
        </c:spPr>
        <c:txPr>
          <a:bodyPr/>
          <a:lstStyle/>
          <a:p>
            <a:pPr>
              <a:defRPr sz="2000"/>
            </a:pPr>
            <a:endParaRPr lang="en-US"/>
          </a:p>
        </c:txPr>
        <c:crossAx val="13929676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4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59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annoyance_cond!$C$43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annoyance_cond!$C$44:$C$48</c:f>
              <c:numCache>
                <c:formatCode>General</c:formatCode>
                <c:ptCount val="5"/>
                <c:pt idx="0">
                  <c:v>2</c:v>
                </c:pt>
                <c:pt idx="1">
                  <c:v>2.0714285714285716</c:v>
                </c:pt>
                <c:pt idx="2">
                  <c:v>2</c:v>
                </c:pt>
                <c:pt idx="3">
                  <c:v>2.4545454545454546</c:v>
                </c:pt>
                <c:pt idx="4">
                  <c:v>2.8636363636363638</c:v>
                </c:pt>
              </c:numCache>
            </c:numRef>
          </c:val>
        </c:ser>
        <c:ser>
          <c:idx val="1"/>
          <c:order val="1"/>
          <c:tx>
            <c:strRef>
              <c:f>annoyance_cond!$D$43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annoyance_cond!$D$44:$D$48</c:f>
              <c:numCache>
                <c:formatCode>General</c:formatCode>
                <c:ptCount val="5"/>
                <c:pt idx="0">
                  <c:v>1.5625</c:v>
                </c:pt>
                <c:pt idx="1">
                  <c:v>2.1666666666666665</c:v>
                </c:pt>
                <c:pt idx="2">
                  <c:v>2.4090909090909092</c:v>
                </c:pt>
                <c:pt idx="3">
                  <c:v>2.7727272727272729</c:v>
                </c:pt>
                <c:pt idx="4">
                  <c:v>3.4090909090909092</c:v>
                </c:pt>
              </c:numCache>
            </c:numRef>
          </c:val>
        </c:ser>
        <c:ser>
          <c:idx val="2"/>
          <c:order val="2"/>
          <c:tx>
            <c:strRef>
              <c:f>annoyance_cond!$E$43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annoyance_cond!$E$44:$E$48</c:f>
              <c:numCache>
                <c:formatCode>General</c:formatCode>
                <c:ptCount val="5"/>
                <c:pt idx="0">
                  <c:v>1.9</c:v>
                </c:pt>
                <c:pt idx="1">
                  <c:v>2.2727272727272729</c:v>
                </c:pt>
                <c:pt idx="2">
                  <c:v>2.5909090909090908</c:v>
                </c:pt>
                <c:pt idx="3">
                  <c:v>3.7272727272727271</c:v>
                </c:pt>
                <c:pt idx="4">
                  <c:v>4.0454545454545459</c:v>
                </c:pt>
              </c:numCache>
            </c:numRef>
          </c:val>
        </c:ser>
        <c:ser>
          <c:idx val="3"/>
          <c:order val="3"/>
          <c:tx>
            <c:strRef>
              <c:f>annoyance_cond!$F$43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annoyance_cond!$F$44:$F$48</c:f>
              <c:numCache>
                <c:formatCode>General</c:formatCode>
                <c:ptCount val="5"/>
                <c:pt idx="0">
                  <c:v>2.7272727272727271</c:v>
                </c:pt>
                <c:pt idx="1">
                  <c:v>3.0454545454545454</c:v>
                </c:pt>
                <c:pt idx="2">
                  <c:v>3.6818181818181817</c:v>
                </c:pt>
                <c:pt idx="3">
                  <c:v>4.5909090909090908</c:v>
                </c:pt>
                <c:pt idx="4">
                  <c:v>4.7272727272727275</c:v>
                </c:pt>
              </c:numCache>
            </c:numRef>
          </c:val>
        </c:ser>
        <c:bandFmts/>
        <c:axId val="139047936"/>
        <c:axId val="139299648"/>
        <c:axId val="138601728"/>
      </c:surface3DChart>
      <c:catAx>
        <c:axId val="1390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99648"/>
        <c:crosses val="autoZero"/>
        <c:auto val="1"/>
        <c:lblAlgn val="ctr"/>
        <c:lblOffset val="100"/>
        <c:noMultiLvlLbl val="0"/>
      </c:catAx>
      <c:valAx>
        <c:axId val="139299648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47936"/>
        <c:crosses val="autoZero"/>
        <c:crossBetween val="midCat"/>
        <c:majorUnit val="1"/>
      </c:valAx>
      <c:serAx>
        <c:axId val="1386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996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incorrect_targets!$C$45:$G$45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incorrect_targets!$C$52:$G$52</c:f>
              <c:numCache>
                <c:formatCode>General</c:formatCode>
                <c:ptCount val="5"/>
                <c:pt idx="0">
                  <c:v>9.0909090909090899</c:v>
                </c:pt>
                <c:pt idx="1">
                  <c:v>7.2727272727272734</c:v>
                </c:pt>
                <c:pt idx="2">
                  <c:v>5.454545454545455</c:v>
                </c:pt>
                <c:pt idx="3">
                  <c:v>3.6363636363636367</c:v>
                </c:pt>
                <c:pt idx="4">
                  <c:v>1.8181818181818183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50496"/>
        <c:axId val="139302528"/>
      </c:barChart>
      <c:catAx>
        <c:axId val="1390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02528"/>
        <c:crosses val="autoZero"/>
        <c:auto val="1"/>
        <c:lblAlgn val="ctr"/>
        <c:lblOffset val="100"/>
        <c:noMultiLvlLbl val="0"/>
      </c:catAx>
      <c:valAx>
        <c:axId val="139302528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5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incorrect_targets!$B$46:$B$50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incorrect_targets!$I$46:$I$50</c:f>
              <c:numCache>
                <c:formatCode>General</c:formatCode>
                <c:ptCount val="5"/>
                <c:pt idx="0">
                  <c:v>13.636363636363638</c:v>
                </c:pt>
                <c:pt idx="1">
                  <c:v>9.0909090909090917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40832"/>
        <c:axId val="139304256"/>
      </c:barChart>
      <c:catAx>
        <c:axId val="1396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04256"/>
        <c:crosses val="autoZero"/>
        <c:auto val="1"/>
        <c:lblAlgn val="ctr"/>
        <c:lblOffset val="100"/>
        <c:noMultiLvlLbl val="0"/>
      </c:catAx>
      <c:valAx>
        <c:axId val="139304256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4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incorrect_targets!$B$46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incorrect_targets!$C$45:$G$45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incorrect_targets!$C$46:$G$46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18.181818181818183</c:v>
                </c:pt>
                <c:pt idx="2">
                  <c:v>18.181818181818183</c:v>
                </c:pt>
                <c:pt idx="3">
                  <c:v>9.0909090909090917</c:v>
                </c:pt>
                <c:pt idx="4">
                  <c:v>9.0909090909090917</c:v>
                </c:pt>
              </c:numCache>
            </c:numRef>
          </c:val>
        </c:ser>
        <c:ser>
          <c:idx val="1"/>
          <c:order val="1"/>
          <c:tx>
            <c:strRef>
              <c:f>incorrect_targets!$B$47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incorrect_targets!$C$45:$G$45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incorrect_targets!$C$47:$G$47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18.181818181818183</c:v>
                </c:pt>
                <c:pt idx="2">
                  <c:v>9.0909090909090917</c:v>
                </c:pt>
                <c:pt idx="3">
                  <c:v>9.0909090909090917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incorrect_targets!$B$48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incorrect_targets!$C$45:$G$45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incorrect_targets!$C$48:$G$48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incorrect_targets!$B$49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incorrect_targets!$C$45:$G$45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incorrect_targets!$C$49:$G$49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incorrect_targets!$B$50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incorrect_targets!$C$45:$G$45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incorrect_targets!$C$50:$G$50</c:f>
              <c:numCache>
                <c:formatCode>General</c:formatCode>
                <c:ptCount val="5"/>
                <c:pt idx="0">
                  <c:v>18.181818181818183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bandFmts/>
        <c:axId val="74433024"/>
        <c:axId val="240985216"/>
        <c:axId val="180674560"/>
      </c:surface3DChart>
      <c:catAx>
        <c:axId val="744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85216"/>
        <c:crosses val="autoZero"/>
        <c:auto val="1"/>
        <c:lblAlgn val="ctr"/>
        <c:lblOffset val="100"/>
        <c:noMultiLvlLbl val="0"/>
      </c:catAx>
      <c:valAx>
        <c:axId val="2409852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74433024"/>
        <c:crosses val="autoZero"/>
        <c:crossBetween val="midCat"/>
      </c:valAx>
      <c:serAx>
        <c:axId val="1806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852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Annoyance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annoyance_cond!$B$44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annoyance_cond!$C$44:$F$44</c:f>
              <c:numCache>
                <c:formatCode>General</c:formatCode>
                <c:ptCount val="4"/>
                <c:pt idx="0">
                  <c:v>2</c:v>
                </c:pt>
                <c:pt idx="1">
                  <c:v>1.5625</c:v>
                </c:pt>
                <c:pt idx="2">
                  <c:v>1.9</c:v>
                </c:pt>
                <c:pt idx="3">
                  <c:v>2.7272727272727271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annoyance_cond!$B$45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annoyance_cond!$C$45:$F$45</c:f>
              <c:numCache>
                <c:formatCode>General</c:formatCode>
                <c:ptCount val="4"/>
                <c:pt idx="0">
                  <c:v>2.0714285714285716</c:v>
                </c:pt>
                <c:pt idx="1">
                  <c:v>2.1666666666666665</c:v>
                </c:pt>
                <c:pt idx="2">
                  <c:v>2.2727272727272729</c:v>
                </c:pt>
                <c:pt idx="3">
                  <c:v>3.0454545454545454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annoyance_cond!$B$46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annoyance_cond!$C$46:$F$46</c:f>
              <c:numCache>
                <c:formatCode>General</c:formatCode>
                <c:ptCount val="4"/>
                <c:pt idx="0">
                  <c:v>2</c:v>
                </c:pt>
                <c:pt idx="1">
                  <c:v>2.4090909090909092</c:v>
                </c:pt>
                <c:pt idx="2">
                  <c:v>2.5909090909090908</c:v>
                </c:pt>
                <c:pt idx="3">
                  <c:v>3.6818181818181817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annoyance_cond!$B$47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annoyance_cond!$C$47:$F$47</c:f>
              <c:numCache>
                <c:formatCode>General</c:formatCode>
                <c:ptCount val="4"/>
                <c:pt idx="0">
                  <c:v>2.4545454545454546</c:v>
                </c:pt>
                <c:pt idx="1">
                  <c:v>2.7727272727272729</c:v>
                </c:pt>
                <c:pt idx="2">
                  <c:v>3.7272727272727271</c:v>
                </c:pt>
                <c:pt idx="3">
                  <c:v>4.5909090909090908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annoyance_cond!$B$48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annoyance_cond!$C$48:$F$48</c:f>
              <c:numCache>
                <c:formatCode>General</c:formatCode>
                <c:ptCount val="4"/>
                <c:pt idx="0">
                  <c:v>2.8636363636363638</c:v>
                </c:pt>
                <c:pt idx="1">
                  <c:v>3.4090909090909092</c:v>
                </c:pt>
                <c:pt idx="2">
                  <c:v>4.0454545454545459</c:v>
                </c:pt>
                <c:pt idx="3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6656"/>
        <c:axId val="135087232"/>
      </c:scatterChart>
      <c:valAx>
        <c:axId val="1350866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87232"/>
        <c:crosses val="autoZero"/>
        <c:crossBetween val="midCat"/>
      </c:valAx>
      <c:valAx>
        <c:axId val="135087232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86656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</a:t>
            </a:r>
            <a:r>
              <a:rPr lang="en-US" baseline="0"/>
              <a:t> Time (ms)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time_cond!$B$47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time_cond!$D$47:$G$47</c:f>
              <c:numCache>
                <c:formatCode>General</c:formatCode>
                <c:ptCount val="4"/>
                <c:pt idx="0">
                  <c:v>4830.666666666667</c:v>
                </c:pt>
                <c:pt idx="1">
                  <c:v>3980.0625</c:v>
                </c:pt>
                <c:pt idx="2">
                  <c:v>1701.45</c:v>
                </c:pt>
                <c:pt idx="3">
                  <c:v>836.59090909090912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time_cond!$B$48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time_cond!$D$48:$G$48</c:f>
              <c:numCache>
                <c:formatCode>General</c:formatCode>
                <c:ptCount val="4"/>
                <c:pt idx="0">
                  <c:v>3352.8571428571427</c:v>
                </c:pt>
                <c:pt idx="1">
                  <c:v>2580.2222222222222</c:v>
                </c:pt>
                <c:pt idx="2">
                  <c:v>1168.090909090909</c:v>
                </c:pt>
                <c:pt idx="3">
                  <c:v>707.13636363636363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time_cond!$B$49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time_cond!$D$49:$G$49</c:f>
              <c:numCache>
                <c:formatCode>General</c:formatCode>
                <c:ptCount val="4"/>
                <c:pt idx="0">
                  <c:v>2085.4545454545455</c:v>
                </c:pt>
                <c:pt idx="1">
                  <c:v>1026.909090909091</c:v>
                </c:pt>
                <c:pt idx="2">
                  <c:v>671.86363636363637</c:v>
                </c:pt>
                <c:pt idx="3">
                  <c:v>613.18181818181813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time_cond!$B$50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time_cond!$D$50:$G$50</c:f>
              <c:numCache>
                <c:formatCode>General</c:formatCode>
                <c:ptCount val="4"/>
                <c:pt idx="0">
                  <c:v>1882.5454545454545</c:v>
                </c:pt>
                <c:pt idx="1">
                  <c:v>741</c:v>
                </c:pt>
                <c:pt idx="2">
                  <c:v>579.86363636363637</c:v>
                </c:pt>
                <c:pt idx="3">
                  <c:v>618.22727272727275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time_cond!$B$51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time_cond!$D$51:$G$51</c:f>
              <c:numCache>
                <c:formatCode>General</c:formatCode>
                <c:ptCount val="4"/>
                <c:pt idx="0">
                  <c:v>1419.5454545454545</c:v>
                </c:pt>
                <c:pt idx="1">
                  <c:v>804.27272727272725</c:v>
                </c:pt>
                <c:pt idx="2">
                  <c:v>633</c:v>
                </c:pt>
                <c:pt idx="3">
                  <c:v>555.13636363636363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9536"/>
        <c:axId val="135090112"/>
      </c:scatterChart>
      <c:valAx>
        <c:axId val="13508953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90112"/>
        <c:crosses val="autoZero"/>
        <c:crossBetween val="midCat"/>
      </c:valAx>
      <c:valAx>
        <c:axId val="135090112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8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target!$S$45:$S$144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target!$T$45:$T$144</c:f>
              <c:numCache>
                <c:formatCode>General</c:formatCode>
                <c:ptCount val="100"/>
                <c:pt idx="0">
                  <c:v>0.3450279229160082</c:v>
                </c:pt>
                <c:pt idx="1">
                  <c:v>0.44900000000000001</c:v>
                </c:pt>
                <c:pt idx="2">
                  <c:v>0.50981976621622471</c:v>
                </c:pt>
                <c:pt idx="3">
                  <c:v>0.55297207708399176</c:v>
                </c:pt>
                <c:pt idx="4">
                  <c:v>0.58644360978112331</c:v>
                </c:pt>
                <c:pt idx="5">
                  <c:v>0.61379184330021652</c:v>
                </c:pt>
                <c:pt idx="6">
                  <c:v>0.63691444527430519</c:v>
                </c:pt>
                <c:pt idx="7">
                  <c:v>0.65694415416798357</c:v>
                </c:pt>
                <c:pt idx="8">
                  <c:v>0.67461160951644117</c:v>
                </c:pt>
                <c:pt idx="9">
                  <c:v>0.69041568686511501</c:v>
                </c:pt>
                <c:pt idx="10">
                  <c:v>0.70471221383576377</c:v>
                </c:pt>
                <c:pt idx="11">
                  <c:v>0.71776392038420822</c:v>
                </c:pt>
                <c:pt idx="12">
                  <c:v>0.72977032653523866</c:v>
                </c:pt>
                <c:pt idx="13">
                  <c:v>0.74088652235829699</c:v>
                </c:pt>
                <c:pt idx="14">
                  <c:v>0.75123545308133965</c:v>
                </c:pt>
                <c:pt idx="15">
                  <c:v>0.76091623125197538</c:v>
                </c:pt>
                <c:pt idx="16">
                  <c:v>0.77000992452444061</c:v>
                </c:pt>
                <c:pt idx="17">
                  <c:v>0.77858368660043298</c:v>
                </c:pt>
                <c:pt idx="18">
                  <c:v>0.78669376979097427</c:v>
                </c:pt>
                <c:pt idx="19">
                  <c:v>0.79438776394910682</c:v>
                </c:pt>
                <c:pt idx="20">
                  <c:v>0.80170628857452164</c:v>
                </c:pt>
                <c:pt idx="21">
                  <c:v>0.80868429091975558</c:v>
                </c:pt>
                <c:pt idx="22">
                  <c:v>0.81535205530538057</c:v>
                </c:pt>
                <c:pt idx="23">
                  <c:v>0.82173599746820003</c:v>
                </c:pt>
                <c:pt idx="24">
                  <c:v>0.82785929664623836</c:v>
                </c:pt>
                <c:pt idx="25">
                  <c:v>0.83374240361923047</c:v>
                </c:pt>
                <c:pt idx="26">
                  <c:v>0.83940345281665762</c:v>
                </c:pt>
                <c:pt idx="27">
                  <c:v>0.8448585994422888</c:v>
                </c:pt>
                <c:pt idx="28">
                  <c:v>0.85012229741397927</c:v>
                </c:pt>
                <c:pt idx="29">
                  <c:v>0.85520753016533146</c:v>
                </c:pt>
                <c:pt idx="30">
                  <c:v>0.86012600358878011</c:v>
                </c:pt>
                <c:pt idx="31">
                  <c:v>0.86488830833596719</c:v>
                </c:pt>
                <c:pt idx="32">
                  <c:v>0.86950405713598022</c:v>
                </c:pt>
                <c:pt idx="33">
                  <c:v>0.87398200160843242</c:v>
                </c:pt>
                <c:pt idx="34">
                  <c:v>0.87833013213942035</c:v>
                </c:pt>
                <c:pt idx="35">
                  <c:v>0.88255576368442468</c:v>
                </c:pt>
                <c:pt idx="36">
                  <c:v>0.88666560981264186</c:v>
                </c:pt>
                <c:pt idx="37">
                  <c:v>0.89066584687496597</c:v>
                </c:pt>
                <c:pt idx="38">
                  <c:v>0.89456216983545511</c:v>
                </c:pt>
                <c:pt idx="39">
                  <c:v>0.89835984103309863</c:v>
                </c:pt>
                <c:pt idx="40">
                  <c:v>0.90206373292165432</c:v>
                </c:pt>
                <c:pt idx="41">
                  <c:v>0.90567836565851345</c:v>
                </c:pt>
                <c:pt idx="42">
                  <c:v>0.90920794027004259</c:v>
                </c:pt>
                <c:pt idx="43">
                  <c:v>0.91265636800374739</c:v>
                </c:pt>
                <c:pt idx="44">
                  <c:v>0.91602729638155611</c:v>
                </c:pt>
                <c:pt idx="45">
                  <c:v>0.91932413238937238</c:v>
                </c:pt>
                <c:pt idx="46">
                  <c:v>0.92255006317251698</c:v>
                </c:pt>
                <c:pt idx="47">
                  <c:v>0.92570807455219184</c:v>
                </c:pt>
                <c:pt idx="48">
                  <c:v>0.92880096763260223</c:v>
                </c:pt>
                <c:pt idx="49">
                  <c:v>0.93183137373023006</c:v>
                </c:pt>
                <c:pt idx="50">
                  <c:v>0.93480176782465696</c:v>
                </c:pt>
                <c:pt idx="51">
                  <c:v>0.93771448070322228</c:v>
                </c:pt>
                <c:pt idx="52">
                  <c:v>0.94057170994882644</c:v>
                </c:pt>
                <c:pt idx="53">
                  <c:v>0.94337552990064943</c:v>
                </c:pt>
                <c:pt idx="54">
                  <c:v>0.94612790070087893</c:v>
                </c:pt>
                <c:pt idx="55">
                  <c:v>0.94883067652628061</c:v>
                </c:pt>
                <c:pt idx="56">
                  <c:v>0.95148561309119062</c:v>
                </c:pt>
                <c:pt idx="57">
                  <c:v>0.95409437449797108</c:v>
                </c:pt>
                <c:pt idx="58">
                  <c:v>0.95665853950186608</c:v>
                </c:pt>
                <c:pt idx="59">
                  <c:v>0.95917960724932327</c:v>
                </c:pt>
                <c:pt idx="60">
                  <c:v>0.96165900254200487</c:v>
                </c:pt>
                <c:pt idx="61">
                  <c:v>0.96409808067277192</c:v>
                </c:pt>
                <c:pt idx="62">
                  <c:v>0.9664981318747381</c:v>
                </c:pt>
                <c:pt idx="63">
                  <c:v>0.96886038541995889</c:v>
                </c:pt>
                <c:pt idx="64">
                  <c:v>0.97118601340035382</c:v>
                </c:pt>
                <c:pt idx="65">
                  <c:v>0.97347613421997203</c:v>
                </c:pt>
                <c:pt idx="66">
                  <c:v>0.97573181582465307</c:v>
                </c:pt>
                <c:pt idx="67">
                  <c:v>0.97795407869242412</c:v>
                </c:pt>
                <c:pt idx="68">
                  <c:v>0.98014389860559703</c:v>
                </c:pt>
                <c:pt idx="69">
                  <c:v>0.98230220922341194</c:v>
                </c:pt>
                <c:pt idx="70">
                  <c:v>0.98442990447220557</c:v>
                </c:pt>
                <c:pt idx="71">
                  <c:v>0.98652784076841638</c:v>
                </c:pt>
                <c:pt idx="72">
                  <c:v>0.9885968390882669</c:v>
                </c:pt>
                <c:pt idx="73">
                  <c:v>0.99063768689663356</c:v>
                </c:pt>
                <c:pt idx="74">
                  <c:v>0.99265113994645482</c:v>
                </c:pt>
                <c:pt idx="75">
                  <c:v>0.99463792395895778</c:v>
                </c:pt>
                <c:pt idx="76">
                  <c:v>0.9965987361940607</c:v>
                </c:pt>
                <c:pt idx="77">
                  <c:v>0.99853424691944692</c:v>
                </c:pt>
                <c:pt idx="78">
                  <c:v>1.0004451007860613</c:v>
                </c:pt>
                <c:pt idx="79">
                  <c:v>1.0023319181170904</c:v>
                </c:pt>
                <c:pt idx="80">
                  <c:v>1.0041952961168741</c:v>
                </c:pt>
                <c:pt idx="81">
                  <c:v>1.0060358100056461</c:v>
                </c:pt>
                <c:pt idx="82">
                  <c:v>1.0078540140854979</c:v>
                </c:pt>
                <c:pt idx="83">
                  <c:v>1.0096504427425053</c:v>
                </c:pt>
                <c:pt idx="84">
                  <c:v>1.0114256113895557</c:v>
                </c:pt>
                <c:pt idx="85">
                  <c:v>1.0131800173540344</c:v>
                </c:pt>
                <c:pt idx="86">
                  <c:v>1.0149141407141957</c:v>
                </c:pt>
                <c:pt idx="87">
                  <c:v>1.0166284450877392</c:v>
                </c:pt>
                <c:pt idx="88">
                  <c:v>1.0183233783758292</c:v>
                </c:pt>
                <c:pt idx="89">
                  <c:v>1.0199993734655479</c:v>
                </c:pt>
                <c:pt idx="90">
                  <c:v>1.0216568488935358</c:v>
                </c:pt>
                <c:pt idx="91">
                  <c:v>1.0232962094733642</c:v>
                </c:pt>
                <c:pt idx="92">
                  <c:v>1.0249178468889966</c:v>
                </c:pt>
                <c:pt idx="93">
                  <c:v>1.0265221402565088</c:v>
                </c:pt>
                <c:pt idx="94">
                  <c:v>1.0281094566560893</c:v>
                </c:pt>
                <c:pt idx="95">
                  <c:v>1.0296801516361838</c:v>
                </c:pt>
                <c:pt idx="96">
                  <c:v>1.0312345696915155</c:v>
                </c:pt>
                <c:pt idx="97">
                  <c:v>1.0327730447165939</c:v>
                </c:pt>
                <c:pt idx="98">
                  <c:v>1.0342959004361967</c:v>
                </c:pt>
                <c:pt idx="99">
                  <c:v>1.035803450814222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92416"/>
        <c:axId val="135092992"/>
      </c:scatterChart>
      <c:valAx>
        <c:axId val="1350924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5092992"/>
        <c:crosses val="autoZero"/>
        <c:crossBetween val="midCat"/>
      </c:valAx>
      <c:valAx>
        <c:axId val="135092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9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target!$S$45:$S$144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target!$T$45:$T$144</c:f>
              <c:numCache>
                <c:formatCode>General</c:formatCode>
                <c:ptCount val="100"/>
                <c:pt idx="0">
                  <c:v>0.3450279229160082</c:v>
                </c:pt>
                <c:pt idx="1">
                  <c:v>0.44900000000000001</c:v>
                </c:pt>
                <c:pt idx="2">
                  <c:v>0.50981976621622471</c:v>
                </c:pt>
                <c:pt idx="3">
                  <c:v>0.55297207708399176</c:v>
                </c:pt>
                <c:pt idx="4">
                  <c:v>0.58644360978112331</c:v>
                </c:pt>
                <c:pt idx="5">
                  <c:v>0.61379184330021652</c:v>
                </c:pt>
                <c:pt idx="6">
                  <c:v>0.63691444527430519</c:v>
                </c:pt>
                <c:pt idx="7">
                  <c:v>0.65694415416798357</c:v>
                </c:pt>
                <c:pt idx="8">
                  <c:v>0.67461160951644117</c:v>
                </c:pt>
                <c:pt idx="9">
                  <c:v>0.69041568686511501</c:v>
                </c:pt>
                <c:pt idx="10">
                  <c:v>0.70471221383576377</c:v>
                </c:pt>
                <c:pt idx="11">
                  <c:v>0.71776392038420822</c:v>
                </c:pt>
                <c:pt idx="12">
                  <c:v>0.72977032653523866</c:v>
                </c:pt>
                <c:pt idx="13">
                  <c:v>0.74088652235829699</c:v>
                </c:pt>
                <c:pt idx="14">
                  <c:v>0.75123545308133965</c:v>
                </c:pt>
                <c:pt idx="15">
                  <c:v>0.76091623125197538</c:v>
                </c:pt>
                <c:pt idx="16">
                  <c:v>0.77000992452444061</c:v>
                </c:pt>
                <c:pt idx="17">
                  <c:v>0.77858368660043298</c:v>
                </c:pt>
                <c:pt idx="18">
                  <c:v>0.78669376979097427</c:v>
                </c:pt>
                <c:pt idx="19">
                  <c:v>0.79438776394910682</c:v>
                </c:pt>
                <c:pt idx="20">
                  <c:v>0.80170628857452164</c:v>
                </c:pt>
                <c:pt idx="21">
                  <c:v>0.80868429091975558</c:v>
                </c:pt>
                <c:pt idx="22">
                  <c:v>0.81535205530538057</c:v>
                </c:pt>
                <c:pt idx="23">
                  <c:v>0.82173599746820003</c:v>
                </c:pt>
                <c:pt idx="24">
                  <c:v>0.82785929664623836</c:v>
                </c:pt>
                <c:pt idx="25">
                  <c:v>0.83374240361923047</c:v>
                </c:pt>
                <c:pt idx="26">
                  <c:v>0.83940345281665762</c:v>
                </c:pt>
                <c:pt idx="27">
                  <c:v>0.8448585994422888</c:v>
                </c:pt>
                <c:pt idx="28">
                  <c:v>0.85012229741397927</c:v>
                </c:pt>
                <c:pt idx="29">
                  <c:v>0.85520753016533146</c:v>
                </c:pt>
                <c:pt idx="30">
                  <c:v>0.86012600358878011</c:v>
                </c:pt>
                <c:pt idx="31">
                  <c:v>0.86488830833596719</c:v>
                </c:pt>
                <c:pt idx="32">
                  <c:v>0.86950405713598022</c:v>
                </c:pt>
                <c:pt idx="33">
                  <c:v>0.87398200160843242</c:v>
                </c:pt>
                <c:pt idx="34">
                  <c:v>0.87833013213942035</c:v>
                </c:pt>
                <c:pt idx="35">
                  <c:v>0.88255576368442468</c:v>
                </c:pt>
                <c:pt idx="36">
                  <c:v>0.88666560981264186</c:v>
                </c:pt>
                <c:pt idx="37">
                  <c:v>0.89066584687496597</c:v>
                </c:pt>
                <c:pt idx="38">
                  <c:v>0.89456216983545511</c:v>
                </c:pt>
                <c:pt idx="39">
                  <c:v>0.89835984103309863</c:v>
                </c:pt>
                <c:pt idx="40">
                  <c:v>0.90206373292165432</c:v>
                </c:pt>
                <c:pt idx="41">
                  <c:v>0.90567836565851345</c:v>
                </c:pt>
                <c:pt idx="42">
                  <c:v>0.90920794027004259</c:v>
                </c:pt>
                <c:pt idx="43">
                  <c:v>0.91265636800374739</c:v>
                </c:pt>
                <c:pt idx="44">
                  <c:v>0.91602729638155611</c:v>
                </c:pt>
                <c:pt idx="45">
                  <c:v>0.91932413238937238</c:v>
                </c:pt>
                <c:pt idx="46">
                  <c:v>0.92255006317251698</c:v>
                </c:pt>
                <c:pt idx="47">
                  <c:v>0.92570807455219184</c:v>
                </c:pt>
                <c:pt idx="48">
                  <c:v>0.92880096763260223</c:v>
                </c:pt>
                <c:pt idx="49">
                  <c:v>0.93183137373023006</c:v>
                </c:pt>
                <c:pt idx="50">
                  <c:v>0.93480176782465696</c:v>
                </c:pt>
                <c:pt idx="51">
                  <c:v>0.93771448070322228</c:v>
                </c:pt>
                <c:pt idx="52">
                  <c:v>0.94057170994882644</c:v>
                </c:pt>
                <c:pt idx="53">
                  <c:v>0.94337552990064943</c:v>
                </c:pt>
                <c:pt idx="54">
                  <c:v>0.94612790070087893</c:v>
                </c:pt>
                <c:pt idx="55">
                  <c:v>0.94883067652628061</c:v>
                </c:pt>
                <c:pt idx="56">
                  <c:v>0.95148561309119062</c:v>
                </c:pt>
                <c:pt idx="57">
                  <c:v>0.95409437449797108</c:v>
                </c:pt>
                <c:pt idx="58">
                  <c:v>0.95665853950186608</c:v>
                </c:pt>
                <c:pt idx="59">
                  <c:v>0.95917960724932327</c:v>
                </c:pt>
                <c:pt idx="60">
                  <c:v>0.96165900254200487</c:v>
                </c:pt>
                <c:pt idx="61">
                  <c:v>0.96409808067277192</c:v>
                </c:pt>
                <c:pt idx="62">
                  <c:v>0.9664981318747381</c:v>
                </c:pt>
                <c:pt idx="63">
                  <c:v>0.96886038541995889</c:v>
                </c:pt>
                <c:pt idx="64">
                  <c:v>0.97118601340035382</c:v>
                </c:pt>
                <c:pt idx="65">
                  <c:v>0.97347613421997203</c:v>
                </c:pt>
                <c:pt idx="66">
                  <c:v>0.97573181582465307</c:v>
                </c:pt>
                <c:pt idx="67">
                  <c:v>0.97795407869242412</c:v>
                </c:pt>
                <c:pt idx="68">
                  <c:v>0.98014389860559703</c:v>
                </c:pt>
                <c:pt idx="69">
                  <c:v>0.98230220922341194</c:v>
                </c:pt>
                <c:pt idx="70">
                  <c:v>0.98442990447220557</c:v>
                </c:pt>
                <c:pt idx="71">
                  <c:v>0.98652784076841638</c:v>
                </c:pt>
                <c:pt idx="72">
                  <c:v>0.9885968390882669</c:v>
                </c:pt>
                <c:pt idx="73">
                  <c:v>0.99063768689663356</c:v>
                </c:pt>
                <c:pt idx="74">
                  <c:v>0.99265113994645482</c:v>
                </c:pt>
                <c:pt idx="75">
                  <c:v>0.99463792395895778</c:v>
                </c:pt>
                <c:pt idx="76">
                  <c:v>0.9965987361940607</c:v>
                </c:pt>
                <c:pt idx="77">
                  <c:v>0.99853424691944692</c:v>
                </c:pt>
                <c:pt idx="78">
                  <c:v>1.0004451007860613</c:v>
                </c:pt>
                <c:pt idx="79">
                  <c:v>1.0023319181170904</c:v>
                </c:pt>
                <c:pt idx="80">
                  <c:v>1.0041952961168741</c:v>
                </c:pt>
                <c:pt idx="81">
                  <c:v>1.0060358100056461</c:v>
                </c:pt>
                <c:pt idx="82">
                  <c:v>1.0078540140854979</c:v>
                </c:pt>
                <c:pt idx="83">
                  <c:v>1.0096504427425053</c:v>
                </c:pt>
                <c:pt idx="84">
                  <c:v>1.0114256113895557</c:v>
                </c:pt>
                <c:pt idx="85">
                  <c:v>1.0131800173540344</c:v>
                </c:pt>
                <c:pt idx="86">
                  <c:v>1.0149141407141957</c:v>
                </c:pt>
                <c:pt idx="87">
                  <c:v>1.0166284450877392</c:v>
                </c:pt>
                <c:pt idx="88">
                  <c:v>1.0183233783758292</c:v>
                </c:pt>
                <c:pt idx="89">
                  <c:v>1.0199993734655479</c:v>
                </c:pt>
                <c:pt idx="90">
                  <c:v>1.0216568488935358</c:v>
                </c:pt>
                <c:pt idx="91">
                  <c:v>1.0232962094733642</c:v>
                </c:pt>
                <c:pt idx="92">
                  <c:v>1.0249178468889966</c:v>
                </c:pt>
                <c:pt idx="93">
                  <c:v>1.0265221402565088</c:v>
                </c:pt>
                <c:pt idx="94">
                  <c:v>1.0281094566560893</c:v>
                </c:pt>
                <c:pt idx="95">
                  <c:v>1.0296801516361838</c:v>
                </c:pt>
                <c:pt idx="96">
                  <c:v>1.0312345696915155</c:v>
                </c:pt>
                <c:pt idx="97">
                  <c:v>1.0327730447165939</c:v>
                </c:pt>
                <c:pt idx="98">
                  <c:v>1.0342959004361967</c:v>
                </c:pt>
                <c:pt idx="99">
                  <c:v>1.035803450814222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target!$S$45:$S$144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target!$U$45:$U$144</c:f>
              <c:numCache>
                <c:formatCode>General</c:formatCode>
                <c:ptCount val="100"/>
                <c:pt idx="11">
                  <c:v>0.7</c:v>
                </c:pt>
                <c:pt idx="23">
                  <c:v>0.85384615384615381</c:v>
                </c:pt>
                <c:pt idx="47">
                  <c:v>0.96153846153846168</c:v>
                </c:pt>
                <c:pt idx="9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7616"/>
        <c:axId val="135128192"/>
      </c:scatterChart>
      <c:valAx>
        <c:axId val="13512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5128192"/>
        <c:crosses val="autoZero"/>
        <c:crossBetween val="midCat"/>
      </c:valAx>
      <c:valAx>
        <c:axId val="135128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2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target!$C$46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target!$C$47:$C$51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4.5454545454545459</c:v>
                </c:pt>
                <c:pt idx="2">
                  <c:v>4.5454545454545459</c:v>
                </c:pt>
                <c:pt idx="3">
                  <c:v>0</c:v>
                </c:pt>
                <c:pt idx="4">
                  <c:v>9.0909090909090917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target!$D$46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target!$D$47:$D$51</c:f>
              <c:numCache>
                <c:formatCode>General</c:formatCode>
                <c:ptCount val="5"/>
                <c:pt idx="0">
                  <c:v>31.818181818181817</c:v>
                </c:pt>
                <c:pt idx="1">
                  <c:v>40.909090909090914</c:v>
                </c:pt>
                <c:pt idx="2">
                  <c:v>86.36363636363636</c:v>
                </c:pt>
                <c:pt idx="3">
                  <c:v>90.909090909090907</c:v>
                </c:pt>
                <c:pt idx="4">
                  <c:v>95.454545454545453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target!$E$46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target!$E$47:$E$51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target!$F$46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target!$F$47:$F$51</c:f>
              <c:numCache>
                <c:formatCode>General</c:formatCode>
                <c:ptCount val="5"/>
                <c:pt idx="0">
                  <c:v>86.36363636363636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target!$G$46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target!$G$47:$G$51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920"/>
        <c:axId val="135130496"/>
      </c:scatterChart>
      <c:valAx>
        <c:axId val="135129920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30496"/>
        <c:crosses val="autoZero"/>
        <c:crossBetween val="midCat"/>
      </c:valAx>
      <c:valAx>
        <c:axId val="1351304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2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Annoyance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annoyance_cond!$C$43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annoyance_cond!$C$44:$C$48</c:f>
              <c:numCache>
                <c:formatCode>General</c:formatCode>
                <c:ptCount val="5"/>
                <c:pt idx="0">
                  <c:v>2</c:v>
                </c:pt>
                <c:pt idx="1">
                  <c:v>2.0714285714285716</c:v>
                </c:pt>
                <c:pt idx="2">
                  <c:v>2</c:v>
                </c:pt>
                <c:pt idx="3">
                  <c:v>2.4545454545454546</c:v>
                </c:pt>
                <c:pt idx="4">
                  <c:v>2.8636363636363638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annoyance_cond!$D$43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annoyance_cond!$D$44:$D$48</c:f>
              <c:numCache>
                <c:formatCode>General</c:formatCode>
                <c:ptCount val="5"/>
                <c:pt idx="0">
                  <c:v>1.5625</c:v>
                </c:pt>
                <c:pt idx="1">
                  <c:v>2.1666666666666665</c:v>
                </c:pt>
                <c:pt idx="2">
                  <c:v>2.4090909090909092</c:v>
                </c:pt>
                <c:pt idx="3">
                  <c:v>2.7727272727272729</c:v>
                </c:pt>
                <c:pt idx="4">
                  <c:v>3.4090909090909092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annoyance_cond!$E$43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annoyance_cond!$E$44:$E$48</c:f>
              <c:numCache>
                <c:formatCode>General</c:formatCode>
                <c:ptCount val="5"/>
                <c:pt idx="0">
                  <c:v>1.9</c:v>
                </c:pt>
                <c:pt idx="1">
                  <c:v>2.2727272727272729</c:v>
                </c:pt>
                <c:pt idx="2">
                  <c:v>2.5909090909090908</c:v>
                </c:pt>
                <c:pt idx="3">
                  <c:v>3.7272727272727271</c:v>
                </c:pt>
                <c:pt idx="4">
                  <c:v>4.0454545454545459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annoyance_cond!$F$43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annoyance_cond!$F$44:$F$48</c:f>
              <c:numCache>
                <c:formatCode>General</c:formatCode>
                <c:ptCount val="5"/>
                <c:pt idx="0">
                  <c:v>2.7272727272727271</c:v>
                </c:pt>
                <c:pt idx="1">
                  <c:v>3.0454545454545454</c:v>
                </c:pt>
                <c:pt idx="2">
                  <c:v>3.6818181818181817</c:v>
                </c:pt>
                <c:pt idx="3">
                  <c:v>4.5909090909090908</c:v>
                </c:pt>
                <c:pt idx="4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2800"/>
        <c:axId val="135133376"/>
      </c:scatterChart>
      <c:valAx>
        <c:axId val="135132800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33376"/>
        <c:crosses val="autoZero"/>
        <c:crossBetween val="midCat"/>
      </c:valAx>
      <c:valAx>
        <c:axId val="135133376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3280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58</xdr:row>
      <xdr:rowOff>19050</xdr:rowOff>
    </xdr:from>
    <xdr:to>
      <xdr:col>5</xdr:col>
      <xdr:colOff>38100</xdr:colOff>
      <xdr:row>72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58</xdr:row>
      <xdr:rowOff>9525</xdr:rowOff>
    </xdr:from>
    <xdr:to>
      <xdr:col>8</xdr:col>
      <xdr:colOff>295275</xdr:colOff>
      <xdr:row>72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1401535</xdr:colOff>
      <xdr:row>42</xdr:row>
      <xdr:rowOff>166007</xdr:rowOff>
    </xdr:from>
    <xdr:to>
      <xdr:col>15</xdr:col>
      <xdr:colOff>598714</xdr:colOff>
      <xdr:row>67</xdr:row>
      <xdr:rowOff>54429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1401536</xdr:colOff>
      <xdr:row>67</xdr:row>
      <xdr:rowOff>108858</xdr:rowOff>
    </xdr:from>
    <xdr:to>
      <xdr:col>15</xdr:col>
      <xdr:colOff>587829</xdr:colOff>
      <xdr:row>91</xdr:row>
      <xdr:rowOff>185058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1387927</xdr:colOff>
      <xdr:row>92</xdr:row>
      <xdr:rowOff>54428</xdr:rowOff>
    </xdr:from>
    <xdr:to>
      <xdr:col>15</xdr:col>
      <xdr:colOff>585107</xdr:colOff>
      <xdr:row>116</xdr:row>
      <xdr:rowOff>176892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51953</xdr:colOff>
      <xdr:row>42</xdr:row>
      <xdr:rowOff>135081</xdr:rowOff>
    </xdr:from>
    <xdr:to>
      <xdr:col>26</xdr:col>
      <xdr:colOff>1091044</xdr:colOff>
      <xdr:row>67</xdr:row>
      <xdr:rowOff>34636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69272</xdr:colOff>
      <xdr:row>69</xdr:row>
      <xdr:rowOff>152399</xdr:rowOff>
    </xdr:from>
    <xdr:to>
      <xdr:col>29</xdr:col>
      <xdr:colOff>415635</xdr:colOff>
      <xdr:row>119</xdr:row>
      <xdr:rowOff>86590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862693</xdr:colOff>
      <xdr:row>43</xdr:row>
      <xdr:rowOff>11875</xdr:rowOff>
    </xdr:from>
    <xdr:to>
      <xdr:col>20</xdr:col>
      <xdr:colOff>131618</xdr:colOff>
      <xdr:row>67</xdr:row>
      <xdr:rowOff>84612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744682</xdr:colOff>
      <xdr:row>67</xdr:row>
      <xdr:rowOff>121226</xdr:rowOff>
    </xdr:from>
    <xdr:to>
      <xdr:col>20</xdr:col>
      <xdr:colOff>17318</xdr:colOff>
      <xdr:row>92</xdr:row>
      <xdr:rowOff>34635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710046</xdr:colOff>
      <xdr:row>92</xdr:row>
      <xdr:rowOff>138545</xdr:rowOff>
    </xdr:from>
    <xdr:to>
      <xdr:col>19</xdr:col>
      <xdr:colOff>1472045</xdr:colOff>
      <xdr:row>117</xdr:row>
      <xdr:rowOff>86591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742950</xdr:colOff>
      <xdr:row>80</xdr:row>
      <xdr:rowOff>57150</xdr:rowOff>
    </xdr:from>
    <xdr:to>
      <xdr:col>9</xdr:col>
      <xdr:colOff>628650</xdr:colOff>
      <xdr:row>94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484908</xdr:colOff>
      <xdr:row>81</xdr:row>
      <xdr:rowOff>169718</xdr:rowOff>
    </xdr:from>
    <xdr:to>
      <xdr:col>4</xdr:col>
      <xdr:colOff>1420090</xdr:colOff>
      <xdr:row>96</xdr:row>
      <xdr:rowOff>55418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1269918</xdr:colOff>
      <xdr:row>116</xdr:row>
      <xdr:rowOff>91045</xdr:rowOff>
    </xdr:from>
    <xdr:to>
      <xdr:col>47</xdr:col>
      <xdr:colOff>245423</xdr:colOff>
      <xdr:row>162</xdr:row>
      <xdr:rowOff>111827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32162</xdr:colOff>
      <xdr:row>101</xdr:row>
      <xdr:rowOff>94262</xdr:rowOff>
    </xdr:from>
    <xdr:to>
      <xdr:col>61</xdr:col>
      <xdr:colOff>190500</xdr:colOff>
      <xdr:row>147</xdr:row>
      <xdr:rowOff>91540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689014</xdr:colOff>
      <xdr:row>98</xdr:row>
      <xdr:rowOff>177139</xdr:rowOff>
    </xdr:from>
    <xdr:to>
      <xdr:col>26</xdr:col>
      <xdr:colOff>925285</xdr:colOff>
      <xdr:row>134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312963</xdr:colOff>
      <xdr:row>110</xdr:row>
      <xdr:rowOff>97971</xdr:rowOff>
    </xdr:from>
    <xdr:to>
      <xdr:col>32</xdr:col>
      <xdr:colOff>1360714</xdr:colOff>
      <xdr:row>145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312965</xdr:colOff>
      <xdr:row>110</xdr:row>
      <xdr:rowOff>125186</xdr:rowOff>
    </xdr:from>
    <xdr:to>
      <xdr:col>38</xdr:col>
      <xdr:colOff>1034144</xdr:colOff>
      <xdr:row>145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1428750</xdr:colOff>
      <xdr:row>239</xdr:row>
      <xdr:rowOff>95250</xdr:rowOff>
    </xdr:from>
    <xdr:to>
      <xdr:col>72</xdr:col>
      <xdr:colOff>114300</xdr:colOff>
      <xdr:row>308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50</xdr:col>
      <xdr:colOff>704850</xdr:colOff>
      <xdr:row>323</xdr:row>
      <xdr:rowOff>114300</xdr:rowOff>
    </xdr:from>
    <xdr:to>
      <xdr:col>77</xdr:col>
      <xdr:colOff>571500</xdr:colOff>
      <xdr:row>387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55</xdr:row>
      <xdr:rowOff>95250</xdr:rowOff>
    </xdr:from>
    <xdr:to>
      <xdr:col>5</xdr:col>
      <xdr:colOff>628650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933450</xdr:colOff>
      <xdr:row>55</xdr:row>
      <xdr:rowOff>95250</xdr:rowOff>
    </xdr:from>
    <xdr:to>
      <xdr:col>8</xdr:col>
      <xdr:colOff>1200150</xdr:colOff>
      <xdr:row>69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56</xdr:row>
      <xdr:rowOff>66675</xdr:rowOff>
    </xdr:from>
    <xdr:to>
      <xdr:col>8</xdr:col>
      <xdr:colOff>447675</xdr:colOff>
      <xdr:row>70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56</xdr:row>
      <xdr:rowOff>57150</xdr:rowOff>
    </xdr:from>
    <xdr:to>
      <xdr:col>14</xdr:col>
      <xdr:colOff>523875</xdr:colOff>
      <xdr:row>70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40</xdr:row>
      <xdr:rowOff>152400</xdr:rowOff>
    </xdr:from>
    <xdr:to>
      <xdr:col>15</xdr:col>
      <xdr:colOff>371475</xdr:colOff>
      <xdr:row>54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55</xdr:row>
      <xdr:rowOff>95250</xdr:rowOff>
    </xdr:from>
    <xdr:to>
      <xdr:col>15</xdr:col>
      <xdr:colOff>361950</xdr:colOff>
      <xdr:row>69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409575</xdr:colOff>
      <xdr:row>35</xdr:row>
      <xdr:rowOff>133350</xdr:rowOff>
    </xdr:from>
    <xdr:to>
      <xdr:col>27</xdr:col>
      <xdr:colOff>171450</xdr:colOff>
      <xdr:row>49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190500</xdr:colOff>
      <xdr:row>130</xdr:row>
      <xdr:rowOff>142875</xdr:rowOff>
    </xdr:from>
    <xdr:to>
      <xdr:col>58</xdr:col>
      <xdr:colOff>314325</xdr:colOff>
      <xdr:row>145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51</xdr:row>
      <xdr:rowOff>28575</xdr:rowOff>
    </xdr:from>
    <xdr:to>
      <xdr:col>7</xdr:col>
      <xdr:colOff>733425</xdr:colOff>
      <xdr:row>65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51</xdr:row>
      <xdr:rowOff>28575</xdr:rowOff>
    </xdr:from>
    <xdr:to>
      <xdr:col>14</xdr:col>
      <xdr:colOff>66675</xdr:colOff>
      <xdr:row>65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42</xdr:row>
      <xdr:rowOff>180975</xdr:rowOff>
    </xdr:from>
    <xdr:to>
      <xdr:col>24</xdr:col>
      <xdr:colOff>161925</xdr:colOff>
      <xdr:row>67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40821</xdr:colOff>
      <xdr:row>67</xdr:row>
      <xdr:rowOff>166007</xdr:rowOff>
    </xdr:from>
    <xdr:to>
      <xdr:col>24</xdr:col>
      <xdr:colOff>190500</xdr:colOff>
      <xdr:row>91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397082</xdr:colOff>
      <xdr:row>23</xdr:row>
      <xdr:rowOff>82818</xdr:rowOff>
    </xdr:from>
    <xdr:to>
      <xdr:col>26</xdr:col>
      <xdr:colOff>526967</xdr:colOff>
      <xdr:row>47</xdr:row>
      <xdr:rowOff>98961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883227</xdr:colOff>
      <xdr:row>92</xdr:row>
      <xdr:rowOff>48491</xdr:rowOff>
    </xdr:from>
    <xdr:to>
      <xdr:col>24</xdr:col>
      <xdr:colOff>190500</xdr:colOff>
      <xdr:row>114</xdr:row>
      <xdr:rowOff>103909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119063</xdr:colOff>
      <xdr:row>75</xdr:row>
      <xdr:rowOff>47626</xdr:rowOff>
    </xdr:from>
    <xdr:to>
      <xdr:col>50</xdr:col>
      <xdr:colOff>266700</xdr:colOff>
      <xdr:row>123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68035</xdr:colOff>
      <xdr:row>68</xdr:row>
      <xdr:rowOff>81643</xdr:rowOff>
    </xdr:from>
    <xdr:to>
      <xdr:col>13</xdr:col>
      <xdr:colOff>340178</xdr:colOff>
      <xdr:row>119</xdr:row>
      <xdr:rowOff>136071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55</xdr:row>
      <xdr:rowOff>28575</xdr:rowOff>
    </xdr:from>
    <xdr:to>
      <xdr:col>10</xdr:col>
      <xdr:colOff>38100</xdr:colOff>
      <xdr:row>69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55</xdr:row>
      <xdr:rowOff>28575</xdr:rowOff>
    </xdr:from>
    <xdr:to>
      <xdr:col>18</xdr:col>
      <xdr:colOff>276225</xdr:colOff>
      <xdr:row>69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43</xdr:row>
      <xdr:rowOff>142875</xdr:rowOff>
    </xdr:from>
    <xdr:to>
      <xdr:col>18</xdr:col>
      <xdr:colOff>381000</xdr:colOff>
      <xdr:row>57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93"/>
  <sheetViews>
    <sheetView tabSelected="1" topLeftCell="V80" zoomScale="55" zoomScaleNormal="55" workbookViewId="0">
      <selection activeCell="BZ112" sqref="BZ112"/>
    </sheetView>
  </sheetViews>
  <sheetFormatPr defaultRowHeight="15" x14ac:dyDescent="0.25"/>
  <cols>
    <col min="1" max="1" width="6.7109375" customWidth="1"/>
    <col min="2" max="2" width="9.42578125" bestFit="1" customWidth="1"/>
    <col min="3" max="5" width="22.7109375" customWidth="1"/>
    <col min="6" max="6" width="21.7109375" customWidth="1"/>
    <col min="7" max="7" width="22.7109375" customWidth="1"/>
    <col min="8" max="8" width="23.7109375" customWidth="1"/>
    <col min="9" max="10" width="23.7109375" bestFit="1" customWidth="1"/>
    <col min="11" max="11" width="22.7109375" bestFit="1" customWidth="1"/>
    <col min="12" max="18" width="23.7109375" bestFit="1" customWidth="1"/>
    <col min="19" max="20" width="22.7109375" bestFit="1" customWidth="1"/>
    <col min="21" max="22" width="23.7109375" bestFit="1" customWidth="1"/>
    <col min="23" max="25" width="22.7109375" bestFit="1" customWidth="1"/>
    <col min="26" max="26" width="21.7109375" bestFit="1" customWidth="1"/>
    <col min="27" max="30" width="22.7109375" bestFit="1" customWidth="1"/>
    <col min="31" max="31" width="21.7109375" bestFit="1" customWidth="1"/>
    <col min="32" max="32" width="22.7109375" bestFit="1" customWidth="1"/>
    <col min="33" max="35" width="23.7109375" bestFit="1" customWidth="1"/>
    <col min="36" max="36" width="22.7109375" bestFit="1" customWidth="1"/>
    <col min="37" max="43" width="23.7109375" bestFit="1" customWidth="1"/>
    <col min="44" max="45" width="22.7109375" bestFit="1" customWidth="1"/>
    <col min="46" max="47" width="23.7109375" bestFit="1" customWidth="1"/>
    <col min="48" max="50" width="22.7109375" bestFit="1" customWidth="1"/>
    <col min="51" max="51" width="21.7109375" bestFit="1" customWidth="1"/>
    <col min="52" max="52" width="22.7109375" bestFit="1" customWidth="1"/>
  </cols>
  <sheetData>
    <row r="1" spans="1:52" x14ac:dyDescent="0.25">
      <c r="C1" t="s">
        <v>42</v>
      </c>
      <c r="D1" t="str">
        <f>C1</f>
        <v>Repetition 0</v>
      </c>
      <c r="E1" t="str">
        <f t="shared" ref="E1:AA1" si="0">D1</f>
        <v>Repetition 0</v>
      </c>
      <c r="F1" t="str">
        <f t="shared" si="0"/>
        <v>Repetition 0</v>
      </c>
      <c r="G1" t="str">
        <f t="shared" si="0"/>
        <v>Repetition 0</v>
      </c>
      <c r="H1" t="str">
        <f t="shared" si="0"/>
        <v>Repetition 0</v>
      </c>
      <c r="I1" t="str">
        <f t="shared" si="0"/>
        <v>Repetition 0</v>
      </c>
      <c r="J1" t="str">
        <f t="shared" si="0"/>
        <v>Repetition 0</v>
      </c>
      <c r="K1" t="str">
        <f t="shared" si="0"/>
        <v>Repetition 0</v>
      </c>
      <c r="L1" t="str">
        <f t="shared" si="0"/>
        <v>Repetition 0</v>
      </c>
      <c r="M1" t="str">
        <f t="shared" si="0"/>
        <v>Repetition 0</v>
      </c>
      <c r="N1" t="str">
        <f t="shared" si="0"/>
        <v>Repetition 0</v>
      </c>
      <c r="O1" t="str">
        <f t="shared" si="0"/>
        <v>Repetition 0</v>
      </c>
      <c r="P1" t="str">
        <f t="shared" si="0"/>
        <v>Repetition 0</v>
      </c>
      <c r="Q1" t="str">
        <f t="shared" si="0"/>
        <v>Repetition 0</v>
      </c>
      <c r="R1" t="str">
        <f t="shared" si="0"/>
        <v>Repetition 0</v>
      </c>
      <c r="S1" t="str">
        <f t="shared" si="0"/>
        <v>Repetition 0</v>
      </c>
      <c r="T1" t="str">
        <f t="shared" si="0"/>
        <v>Repetition 0</v>
      </c>
      <c r="U1" t="str">
        <f t="shared" si="0"/>
        <v>Repetition 0</v>
      </c>
      <c r="V1" t="str">
        <f t="shared" si="0"/>
        <v>Repetition 0</v>
      </c>
      <c r="W1" t="str">
        <f t="shared" si="0"/>
        <v>Repetition 0</v>
      </c>
      <c r="X1" t="str">
        <f t="shared" si="0"/>
        <v>Repetition 0</v>
      </c>
      <c r="Y1" t="str">
        <f t="shared" si="0"/>
        <v>Repetition 0</v>
      </c>
      <c r="Z1" t="str">
        <f t="shared" si="0"/>
        <v>Repetition 0</v>
      </c>
      <c r="AA1" t="str">
        <f t="shared" si="0"/>
        <v>Repetition 0</v>
      </c>
      <c r="AB1" t="s">
        <v>43</v>
      </c>
      <c r="AC1" t="str">
        <f>AB1</f>
        <v>Repetition 1</v>
      </c>
      <c r="AD1" t="str">
        <f t="shared" ref="AD1:AZ1" si="1">AC1</f>
        <v>Repetition 1</v>
      </c>
      <c r="AE1" t="str">
        <f t="shared" si="1"/>
        <v>Repetition 1</v>
      </c>
      <c r="AF1" t="str">
        <f t="shared" si="1"/>
        <v>Repetition 1</v>
      </c>
      <c r="AG1" t="str">
        <f t="shared" si="1"/>
        <v>Repetition 1</v>
      </c>
      <c r="AH1" t="str">
        <f t="shared" si="1"/>
        <v>Repetition 1</v>
      </c>
      <c r="AI1" t="str">
        <f t="shared" si="1"/>
        <v>Repetition 1</v>
      </c>
      <c r="AJ1" t="str">
        <f t="shared" si="1"/>
        <v>Repetition 1</v>
      </c>
      <c r="AK1" t="str">
        <f t="shared" si="1"/>
        <v>Repetition 1</v>
      </c>
      <c r="AL1" t="str">
        <f t="shared" si="1"/>
        <v>Repetition 1</v>
      </c>
      <c r="AM1" t="str">
        <f t="shared" si="1"/>
        <v>Repetition 1</v>
      </c>
      <c r="AN1" t="str">
        <f t="shared" si="1"/>
        <v>Repetition 1</v>
      </c>
      <c r="AO1" t="str">
        <f t="shared" si="1"/>
        <v>Repetition 1</v>
      </c>
      <c r="AP1" t="str">
        <f t="shared" si="1"/>
        <v>Repetition 1</v>
      </c>
      <c r="AQ1" t="str">
        <f t="shared" si="1"/>
        <v>Repetition 1</v>
      </c>
      <c r="AR1" t="str">
        <f t="shared" si="1"/>
        <v>Repetition 1</v>
      </c>
      <c r="AS1" t="str">
        <f t="shared" si="1"/>
        <v>Repetition 1</v>
      </c>
      <c r="AT1" t="str">
        <f t="shared" si="1"/>
        <v>Repetition 1</v>
      </c>
      <c r="AU1" t="str">
        <f t="shared" si="1"/>
        <v>Repetition 1</v>
      </c>
      <c r="AV1" t="str">
        <f t="shared" si="1"/>
        <v>Repetition 1</v>
      </c>
      <c r="AW1" t="str">
        <f t="shared" si="1"/>
        <v>Repetition 1</v>
      </c>
      <c r="AX1" t="str">
        <f t="shared" si="1"/>
        <v>Repetition 1</v>
      </c>
      <c r="AY1" t="str">
        <f t="shared" si="1"/>
        <v>Repetition 1</v>
      </c>
      <c r="AZ1" t="str">
        <f t="shared" si="1"/>
        <v>Repetition 1</v>
      </c>
    </row>
    <row r="2" spans="1:52" x14ac:dyDescent="0.25">
      <c r="C2" t="s">
        <v>44</v>
      </c>
      <c r="D2" t="str">
        <f>C2</f>
        <v>Amplitude 0</v>
      </c>
      <c r="E2" t="str">
        <f t="shared" ref="E2:G2" si="2">D2</f>
        <v>Amplitude 0</v>
      </c>
      <c r="F2" t="str">
        <f t="shared" si="2"/>
        <v>Amplitude 0</v>
      </c>
      <c r="G2" t="str">
        <f t="shared" si="2"/>
        <v>Amplitude 0</v>
      </c>
      <c r="H2" t="s">
        <v>45</v>
      </c>
      <c r="I2" t="str">
        <f>H2</f>
        <v>Amplitude 12</v>
      </c>
      <c r="J2" t="str">
        <f t="shared" ref="J2:L2" si="3">I2</f>
        <v>Amplitude 12</v>
      </c>
      <c r="K2" t="str">
        <f t="shared" si="3"/>
        <v>Amplitude 12</v>
      </c>
      <c r="L2" t="str">
        <f t="shared" si="3"/>
        <v>Amplitude 12</v>
      </c>
      <c r="M2" t="s">
        <v>46</v>
      </c>
      <c r="N2" t="str">
        <f>M2</f>
        <v>Amplitude 24</v>
      </c>
      <c r="O2" t="str">
        <f t="shared" ref="O2:V2" si="4">N2</f>
        <v>Amplitude 24</v>
      </c>
      <c r="P2" t="str">
        <f t="shared" si="4"/>
        <v>Amplitude 24</v>
      </c>
      <c r="Q2" t="str">
        <f t="shared" si="4"/>
        <v>Amplitude 24</v>
      </c>
      <c r="R2" t="s">
        <v>53</v>
      </c>
      <c r="S2" t="str">
        <f t="shared" si="4"/>
        <v>Amplitude 48</v>
      </c>
      <c r="T2" t="str">
        <f t="shared" si="4"/>
        <v>Amplitude 48</v>
      </c>
      <c r="U2" t="str">
        <f t="shared" si="4"/>
        <v>Amplitude 48</v>
      </c>
      <c r="V2" t="str">
        <f t="shared" si="4"/>
        <v>Amplitude 48</v>
      </c>
      <c r="W2" t="s">
        <v>47</v>
      </c>
      <c r="X2" t="str">
        <f>W2</f>
        <v>Amplitude 6</v>
      </c>
      <c r="Y2" t="str">
        <f t="shared" ref="Y2:AA2" si="5">X2</f>
        <v>Amplitude 6</v>
      </c>
      <c r="Z2" t="str">
        <f t="shared" si="5"/>
        <v>Amplitude 6</v>
      </c>
      <c r="AA2" t="str">
        <f t="shared" si="5"/>
        <v>Amplitude 6</v>
      </c>
      <c r="AB2" t="str">
        <f>C2</f>
        <v>Amplitude 0</v>
      </c>
      <c r="AC2" t="str">
        <f t="shared" ref="AC2:AZ2" si="6">D2</f>
        <v>Amplitude 0</v>
      </c>
      <c r="AD2" t="str">
        <f t="shared" si="6"/>
        <v>Amplitude 0</v>
      </c>
      <c r="AE2" t="str">
        <f t="shared" si="6"/>
        <v>Amplitude 0</v>
      </c>
      <c r="AF2" t="str">
        <f t="shared" si="6"/>
        <v>Amplitude 0</v>
      </c>
      <c r="AG2" t="str">
        <f t="shared" si="6"/>
        <v>Amplitude 12</v>
      </c>
      <c r="AH2" t="str">
        <f t="shared" si="6"/>
        <v>Amplitude 12</v>
      </c>
      <c r="AI2" t="str">
        <f t="shared" si="6"/>
        <v>Amplitude 12</v>
      </c>
      <c r="AJ2" t="str">
        <f t="shared" si="6"/>
        <v>Amplitude 12</v>
      </c>
      <c r="AK2" t="str">
        <f t="shared" si="6"/>
        <v>Amplitude 12</v>
      </c>
      <c r="AL2" t="str">
        <f t="shared" si="6"/>
        <v>Amplitude 24</v>
      </c>
      <c r="AM2" t="str">
        <f t="shared" si="6"/>
        <v>Amplitude 24</v>
      </c>
      <c r="AN2" t="str">
        <f t="shared" si="6"/>
        <v>Amplitude 24</v>
      </c>
      <c r="AO2" t="str">
        <f t="shared" si="6"/>
        <v>Amplitude 24</v>
      </c>
      <c r="AP2" t="str">
        <f t="shared" si="6"/>
        <v>Amplitude 24</v>
      </c>
      <c r="AQ2" t="str">
        <f t="shared" si="6"/>
        <v>Amplitude 48</v>
      </c>
      <c r="AR2" t="str">
        <f t="shared" si="6"/>
        <v>Amplitude 48</v>
      </c>
      <c r="AS2" t="str">
        <f t="shared" si="6"/>
        <v>Amplitude 48</v>
      </c>
      <c r="AT2" t="str">
        <f t="shared" si="6"/>
        <v>Amplitude 48</v>
      </c>
      <c r="AU2" t="str">
        <f t="shared" si="6"/>
        <v>Amplitude 48</v>
      </c>
      <c r="AV2" t="str">
        <f t="shared" si="6"/>
        <v>Amplitude 6</v>
      </c>
      <c r="AW2" t="str">
        <f t="shared" si="6"/>
        <v>Amplitude 6</v>
      </c>
      <c r="AX2" t="str">
        <f t="shared" si="6"/>
        <v>Amplitude 6</v>
      </c>
      <c r="AY2" t="str">
        <f t="shared" si="6"/>
        <v>Amplitude 6</v>
      </c>
      <c r="AZ2" t="str">
        <f t="shared" si="6"/>
        <v>Amplitude 6</v>
      </c>
    </row>
    <row r="3" spans="1:52" x14ac:dyDescent="0.25">
      <c r="C3" t="s">
        <v>49</v>
      </c>
      <c r="D3" t="s">
        <v>48</v>
      </c>
      <c r="E3" t="s">
        <v>50</v>
      </c>
      <c r="F3" t="s">
        <v>51</v>
      </c>
      <c r="G3" t="s">
        <v>52</v>
      </c>
      <c r="H3" t="str">
        <f>C3</f>
        <v>WL 100</v>
      </c>
      <c r="I3" t="str">
        <f t="shared" ref="I3:AZ3" si="7">D3</f>
        <v>WL 200</v>
      </c>
      <c r="J3" t="str">
        <f t="shared" si="7"/>
        <v>WL 400</v>
      </c>
      <c r="K3" t="str">
        <f t="shared" si="7"/>
        <v>WL 50</v>
      </c>
      <c r="L3" t="str">
        <f t="shared" si="7"/>
        <v>WL 800</v>
      </c>
      <c r="M3" t="str">
        <f t="shared" si="7"/>
        <v>WL 100</v>
      </c>
      <c r="N3" t="str">
        <f t="shared" si="7"/>
        <v>WL 200</v>
      </c>
      <c r="O3" t="str">
        <f t="shared" si="7"/>
        <v>WL 400</v>
      </c>
      <c r="P3" t="str">
        <f t="shared" si="7"/>
        <v>WL 50</v>
      </c>
      <c r="Q3" t="str">
        <f t="shared" si="7"/>
        <v>WL 800</v>
      </c>
      <c r="R3" t="str">
        <f t="shared" si="7"/>
        <v>WL 100</v>
      </c>
      <c r="S3" t="str">
        <f t="shared" si="7"/>
        <v>WL 200</v>
      </c>
      <c r="T3" t="str">
        <f t="shared" si="7"/>
        <v>WL 400</v>
      </c>
      <c r="U3" t="str">
        <f t="shared" si="7"/>
        <v>WL 50</v>
      </c>
      <c r="V3" t="str">
        <f t="shared" si="7"/>
        <v>WL 800</v>
      </c>
      <c r="W3" t="str">
        <f t="shared" si="7"/>
        <v>WL 100</v>
      </c>
      <c r="X3" t="str">
        <f t="shared" si="7"/>
        <v>WL 200</v>
      </c>
      <c r="Y3" t="str">
        <f t="shared" si="7"/>
        <v>WL 400</v>
      </c>
      <c r="Z3" t="str">
        <f t="shared" si="7"/>
        <v>WL 50</v>
      </c>
      <c r="AA3" t="str">
        <f t="shared" si="7"/>
        <v>WL 800</v>
      </c>
      <c r="AB3" t="str">
        <f t="shared" si="7"/>
        <v>WL 100</v>
      </c>
      <c r="AC3" t="str">
        <f t="shared" si="7"/>
        <v>WL 200</v>
      </c>
      <c r="AD3" t="str">
        <f t="shared" si="7"/>
        <v>WL 400</v>
      </c>
      <c r="AE3" t="str">
        <f t="shared" si="7"/>
        <v>WL 50</v>
      </c>
      <c r="AF3" t="str">
        <f t="shared" si="7"/>
        <v>WL 800</v>
      </c>
      <c r="AG3" t="str">
        <f t="shared" si="7"/>
        <v>WL 100</v>
      </c>
      <c r="AH3" t="str">
        <f t="shared" si="7"/>
        <v>WL 200</v>
      </c>
      <c r="AI3" t="str">
        <f t="shared" si="7"/>
        <v>WL 400</v>
      </c>
      <c r="AJ3" t="str">
        <f t="shared" si="7"/>
        <v>WL 50</v>
      </c>
      <c r="AK3" t="str">
        <f t="shared" si="7"/>
        <v>WL 800</v>
      </c>
      <c r="AL3" t="str">
        <f t="shared" si="7"/>
        <v>WL 100</v>
      </c>
      <c r="AM3" t="str">
        <f t="shared" si="7"/>
        <v>WL 200</v>
      </c>
      <c r="AN3" t="str">
        <f t="shared" si="7"/>
        <v>WL 400</v>
      </c>
      <c r="AO3" t="str">
        <f t="shared" si="7"/>
        <v>WL 50</v>
      </c>
      <c r="AP3" t="str">
        <f t="shared" si="7"/>
        <v>WL 800</v>
      </c>
      <c r="AQ3" t="str">
        <f t="shared" si="7"/>
        <v>WL 100</v>
      </c>
      <c r="AR3" t="str">
        <f t="shared" si="7"/>
        <v>WL 200</v>
      </c>
      <c r="AS3" t="str">
        <f t="shared" si="7"/>
        <v>WL 400</v>
      </c>
      <c r="AT3" t="str">
        <f t="shared" si="7"/>
        <v>WL 50</v>
      </c>
      <c r="AU3" t="str">
        <f t="shared" si="7"/>
        <v>WL 800</v>
      </c>
      <c r="AV3" t="str">
        <f t="shared" si="7"/>
        <v>WL 100</v>
      </c>
      <c r="AW3" t="str">
        <f t="shared" si="7"/>
        <v>WL 200</v>
      </c>
      <c r="AX3" t="str">
        <f t="shared" si="7"/>
        <v>WL 400</v>
      </c>
      <c r="AY3" t="str">
        <f t="shared" si="7"/>
        <v>WL 50</v>
      </c>
      <c r="AZ3" t="str">
        <f t="shared" si="7"/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 s="12">
        <v>1</v>
      </c>
      <c r="B5" s="12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1</v>
      </c>
      <c r="I5" s="12">
        <v>1</v>
      </c>
      <c r="J5" s="12">
        <v>1</v>
      </c>
      <c r="K5" s="12">
        <v>1</v>
      </c>
      <c r="L5" s="12">
        <v>0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2">
        <v>1</v>
      </c>
      <c r="AX5" s="12">
        <v>0</v>
      </c>
      <c r="AY5" s="12">
        <v>1</v>
      </c>
      <c r="AZ5" s="12">
        <v>0</v>
      </c>
    </row>
    <row r="6" spans="1:52" x14ac:dyDescent="0.25">
      <c r="A6" s="12">
        <v>2</v>
      </c>
      <c r="B6" s="12"/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0</v>
      </c>
      <c r="Y6" s="12">
        <v>1</v>
      </c>
      <c r="Z6" s="12">
        <v>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1</v>
      </c>
      <c r="AH6" s="12">
        <v>1</v>
      </c>
      <c r="AI6" s="12">
        <v>1</v>
      </c>
      <c r="AJ6" s="12">
        <v>1</v>
      </c>
      <c r="AK6" s="12">
        <v>0</v>
      </c>
      <c r="AL6" s="12">
        <v>1</v>
      </c>
      <c r="AM6" s="12">
        <v>1</v>
      </c>
      <c r="AN6" s="12">
        <v>1</v>
      </c>
      <c r="AO6" s="12">
        <v>1</v>
      </c>
      <c r="AP6" s="12">
        <v>1</v>
      </c>
      <c r="AQ6" s="12">
        <v>1</v>
      </c>
      <c r="AR6" s="12">
        <v>1</v>
      </c>
      <c r="AS6" s="12">
        <v>1</v>
      </c>
      <c r="AT6" s="12">
        <v>1</v>
      </c>
      <c r="AU6" s="12">
        <v>1</v>
      </c>
      <c r="AV6" s="12">
        <v>1</v>
      </c>
      <c r="AW6" s="12">
        <v>1</v>
      </c>
      <c r="AX6" s="12">
        <v>1</v>
      </c>
      <c r="AY6" s="12">
        <v>1</v>
      </c>
      <c r="AZ6" s="12">
        <v>0</v>
      </c>
    </row>
    <row r="7" spans="1:52" x14ac:dyDescent="0.25">
      <c r="A7">
        <v>3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1</v>
      </c>
      <c r="J7" s="11">
        <v>1</v>
      </c>
      <c r="K7" s="11">
        <v>1</v>
      </c>
      <c r="L7" s="11">
        <v>0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0</v>
      </c>
      <c r="Z7" s="11">
        <v>1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</row>
    <row r="8" spans="1:52" x14ac:dyDescent="0.25">
      <c r="A8">
        <v>4</v>
      </c>
      <c r="C8" s="11">
        <v>0</v>
      </c>
      <c r="D8" s="11">
        <v>1</v>
      </c>
      <c r="E8" s="11">
        <v>0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0</v>
      </c>
      <c r="Z8" s="11">
        <v>1</v>
      </c>
      <c r="AA8" s="11">
        <v>1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1</v>
      </c>
      <c r="AH8" s="11">
        <v>1</v>
      </c>
      <c r="AI8" s="11">
        <v>1</v>
      </c>
      <c r="AJ8" s="11">
        <v>1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0</v>
      </c>
      <c r="AY8" s="11">
        <v>1</v>
      </c>
      <c r="AZ8" s="11">
        <v>1</v>
      </c>
    </row>
    <row r="9" spans="1:52" x14ac:dyDescent="0.25">
      <c r="A9">
        <v>5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1</v>
      </c>
      <c r="J9" s="11">
        <v>1</v>
      </c>
      <c r="K9" s="11">
        <v>1</v>
      </c>
      <c r="L9" s="11">
        <v>0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1</v>
      </c>
      <c r="AH9" s="11">
        <v>1</v>
      </c>
      <c r="AI9" s="11">
        <v>1</v>
      </c>
      <c r="AJ9" s="11">
        <v>1</v>
      </c>
      <c r="AK9" s="11">
        <v>0</v>
      </c>
      <c r="AL9" s="11">
        <v>1</v>
      </c>
      <c r="AM9" s="11">
        <v>1</v>
      </c>
      <c r="AN9" s="11">
        <v>1</v>
      </c>
      <c r="AO9" s="11">
        <v>1</v>
      </c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>
        <v>1</v>
      </c>
      <c r="AX9" s="11">
        <v>1</v>
      </c>
      <c r="AY9" s="11">
        <v>1</v>
      </c>
      <c r="AZ9" s="11">
        <v>0</v>
      </c>
    </row>
    <row r="10" spans="1:52" x14ac:dyDescent="0.25">
      <c r="A10">
        <v>6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1</v>
      </c>
      <c r="I10" s="11">
        <v>1</v>
      </c>
      <c r="J10" s="11">
        <v>0</v>
      </c>
      <c r="K10" s="11">
        <v>1</v>
      </c>
      <c r="L10" s="11">
        <v>0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0</v>
      </c>
      <c r="Z10" s="11">
        <v>1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0</v>
      </c>
      <c r="AY10" s="11">
        <v>1</v>
      </c>
      <c r="AZ10" s="11">
        <v>0</v>
      </c>
    </row>
    <row r="11" spans="1:52" x14ac:dyDescent="0.25">
      <c r="A11">
        <v>7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1</v>
      </c>
      <c r="J11" s="11">
        <v>0</v>
      </c>
      <c r="K11" s="11">
        <v>1</v>
      </c>
      <c r="L11" s="11">
        <v>0</v>
      </c>
      <c r="M11" s="11">
        <v>1</v>
      </c>
      <c r="N11" s="11">
        <v>1</v>
      </c>
      <c r="O11" s="11">
        <v>1</v>
      </c>
      <c r="P11" s="11">
        <v>1</v>
      </c>
      <c r="Q11" s="11">
        <v>0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0</v>
      </c>
      <c r="Y11" s="11">
        <v>0</v>
      </c>
      <c r="Z11" s="11">
        <v>1</v>
      </c>
      <c r="AA11" s="11">
        <v>1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1</v>
      </c>
      <c r="AH11" s="11">
        <v>1</v>
      </c>
      <c r="AI11" s="11">
        <v>0</v>
      </c>
      <c r="AJ11" s="11">
        <v>1</v>
      </c>
      <c r="AK11" s="11">
        <v>0</v>
      </c>
      <c r="AL11" s="11">
        <v>1</v>
      </c>
      <c r="AM11" s="11">
        <v>1</v>
      </c>
      <c r="AN11" s="11">
        <v>1</v>
      </c>
      <c r="AO11" s="11">
        <v>1</v>
      </c>
      <c r="AP11" s="11">
        <v>0</v>
      </c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1">
        <v>1</v>
      </c>
      <c r="AW11" s="11">
        <v>1</v>
      </c>
      <c r="AX11" s="11">
        <v>0</v>
      </c>
      <c r="AY11" s="11">
        <v>1</v>
      </c>
      <c r="AZ11" s="11">
        <v>0</v>
      </c>
    </row>
    <row r="12" spans="1:52" x14ac:dyDescent="0.25">
      <c r="A12">
        <v>8</v>
      </c>
      <c r="C12" s="11">
        <v>0</v>
      </c>
      <c r="D12" s="11">
        <v>0</v>
      </c>
      <c r="E12" s="11">
        <v>1</v>
      </c>
      <c r="F12" s="11">
        <v>0</v>
      </c>
      <c r="G12" s="11">
        <v>0</v>
      </c>
      <c r="H12" s="11">
        <v>1</v>
      </c>
      <c r="I12" s="11">
        <v>1</v>
      </c>
      <c r="J12" s="11">
        <v>1</v>
      </c>
      <c r="K12" s="11">
        <v>1</v>
      </c>
      <c r="L12" s="11">
        <v>0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0</v>
      </c>
    </row>
    <row r="13" spans="1:52" x14ac:dyDescent="0.25">
      <c r="A13">
        <v>9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0</v>
      </c>
      <c r="Z13" s="11">
        <v>1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0</v>
      </c>
      <c r="AX13" s="11">
        <v>1</v>
      </c>
      <c r="AY13" s="11">
        <v>1</v>
      </c>
      <c r="AZ13" s="11">
        <v>0</v>
      </c>
    </row>
    <row r="14" spans="1:52" x14ac:dyDescent="0.25">
      <c r="A14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0</v>
      </c>
      <c r="Z14" s="11">
        <v>1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1</v>
      </c>
      <c r="AH14" s="11">
        <v>1</v>
      </c>
      <c r="AI14" s="11">
        <v>1</v>
      </c>
      <c r="AJ14" s="11">
        <v>1</v>
      </c>
      <c r="AK14" s="11">
        <v>0</v>
      </c>
      <c r="AL14" s="11">
        <v>1</v>
      </c>
      <c r="AM14" s="11">
        <v>1</v>
      </c>
      <c r="AN14" s="11">
        <v>0</v>
      </c>
      <c r="AO14" s="11">
        <v>1</v>
      </c>
      <c r="AP14" s="11">
        <v>0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0</v>
      </c>
      <c r="AZ14" s="11">
        <v>1</v>
      </c>
    </row>
    <row r="15" spans="1:52" x14ac:dyDescent="0.25">
      <c r="A15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</v>
      </c>
      <c r="I15" s="11">
        <v>1</v>
      </c>
      <c r="J15" s="11">
        <v>0</v>
      </c>
      <c r="K15" s="11">
        <v>1</v>
      </c>
      <c r="L15" s="11">
        <v>0</v>
      </c>
      <c r="M15" s="11">
        <v>1</v>
      </c>
      <c r="N15" s="11">
        <v>1</v>
      </c>
      <c r="O15" s="11">
        <v>0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0</v>
      </c>
      <c r="Y15" s="11">
        <v>0</v>
      </c>
      <c r="Z15" s="11">
        <v>1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1</v>
      </c>
      <c r="AH15" s="11">
        <v>1</v>
      </c>
      <c r="AI15" s="11">
        <v>0</v>
      </c>
      <c r="AJ15" s="11">
        <v>1</v>
      </c>
      <c r="AK15" s="11">
        <v>0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0</v>
      </c>
      <c r="AY15" s="11">
        <v>1</v>
      </c>
      <c r="AZ15" s="11">
        <v>0</v>
      </c>
    </row>
    <row r="16" spans="1:52" x14ac:dyDescent="0.25">
      <c r="A16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</v>
      </c>
      <c r="I16" s="11">
        <v>1</v>
      </c>
      <c r="J16" s="11">
        <v>1</v>
      </c>
      <c r="K16" s="11">
        <v>1</v>
      </c>
      <c r="L16" s="11">
        <v>0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1</v>
      </c>
      <c r="AH16" s="11">
        <v>1</v>
      </c>
      <c r="AI16" s="11">
        <v>0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0</v>
      </c>
      <c r="AW16" s="11">
        <v>1</v>
      </c>
      <c r="AX16" s="11">
        <v>0</v>
      </c>
      <c r="AY16" s="11">
        <v>1</v>
      </c>
      <c r="AZ16" s="11">
        <v>0</v>
      </c>
    </row>
    <row r="17" spans="1:52" x14ac:dyDescent="0.25">
      <c r="A17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0</v>
      </c>
      <c r="X17" s="11">
        <v>1</v>
      </c>
      <c r="Y17" s="11">
        <v>1</v>
      </c>
      <c r="Z17" s="11">
        <v>1</v>
      </c>
      <c r="AA17" s="11">
        <v>1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0</v>
      </c>
      <c r="AY17" s="11">
        <v>1</v>
      </c>
      <c r="AZ17" s="11">
        <v>0</v>
      </c>
    </row>
    <row r="20" spans="1:52" x14ac:dyDescent="0.25">
      <c r="C20">
        <v>0</v>
      </c>
      <c r="D20">
        <f>C20</f>
        <v>0</v>
      </c>
      <c r="E20">
        <f t="shared" ref="E20:G20" si="8">D20</f>
        <v>0</v>
      </c>
      <c r="F20">
        <f t="shared" si="8"/>
        <v>0</v>
      </c>
      <c r="G20">
        <f t="shared" si="8"/>
        <v>0</v>
      </c>
      <c r="H20">
        <v>12</v>
      </c>
      <c r="I20">
        <f>H20</f>
        <v>12</v>
      </c>
      <c r="J20">
        <f t="shared" ref="J20:L20" si="9">I20</f>
        <v>12</v>
      </c>
      <c r="K20">
        <f t="shared" si="9"/>
        <v>12</v>
      </c>
      <c r="L20">
        <f t="shared" si="9"/>
        <v>12</v>
      </c>
      <c r="M20">
        <v>24</v>
      </c>
      <c r="N20">
        <f>M20</f>
        <v>24</v>
      </c>
      <c r="O20">
        <f t="shared" ref="O20:Q20" si="10">N20</f>
        <v>24</v>
      </c>
      <c r="P20">
        <f t="shared" si="10"/>
        <v>24</v>
      </c>
      <c r="Q20">
        <f t="shared" si="10"/>
        <v>24</v>
      </c>
      <c r="R20">
        <v>48</v>
      </c>
      <c r="S20">
        <f>R20</f>
        <v>48</v>
      </c>
      <c r="T20">
        <f t="shared" ref="T20:V20" si="11">S20</f>
        <v>48</v>
      </c>
      <c r="U20">
        <f t="shared" si="11"/>
        <v>48</v>
      </c>
      <c r="V20">
        <f t="shared" si="11"/>
        <v>48</v>
      </c>
      <c r="W20">
        <v>6</v>
      </c>
      <c r="X20">
        <f>W20</f>
        <v>6</v>
      </c>
      <c r="Y20">
        <f t="shared" ref="Y20:AA20" si="12">X20</f>
        <v>6</v>
      </c>
      <c r="Z20">
        <f t="shared" si="12"/>
        <v>6</v>
      </c>
      <c r="AA20">
        <f t="shared" si="12"/>
        <v>6</v>
      </c>
    </row>
    <row r="21" spans="1:52" x14ac:dyDescent="0.25">
      <c r="C21" t="str">
        <f t="shared" ref="C21:AA21" si="13">C2</f>
        <v>Amplitude 0</v>
      </c>
      <c r="D21" t="str">
        <f t="shared" si="13"/>
        <v>Amplitude 0</v>
      </c>
      <c r="E21" t="str">
        <f t="shared" si="13"/>
        <v>Amplitude 0</v>
      </c>
      <c r="F21" t="str">
        <f t="shared" si="13"/>
        <v>Amplitude 0</v>
      </c>
      <c r="G21" t="str">
        <f t="shared" si="13"/>
        <v>Amplitude 0</v>
      </c>
      <c r="H21" t="str">
        <f t="shared" si="13"/>
        <v>Amplitude 12</v>
      </c>
      <c r="I21" t="str">
        <f t="shared" si="13"/>
        <v>Amplitude 12</v>
      </c>
      <c r="J21" t="str">
        <f t="shared" si="13"/>
        <v>Amplitude 12</v>
      </c>
      <c r="K21" t="str">
        <f t="shared" si="13"/>
        <v>Amplitude 12</v>
      </c>
      <c r="L21" t="str">
        <f t="shared" si="13"/>
        <v>Amplitude 12</v>
      </c>
      <c r="M21" t="str">
        <f t="shared" si="13"/>
        <v>Amplitude 24</v>
      </c>
      <c r="N21" t="str">
        <f t="shared" si="13"/>
        <v>Amplitude 24</v>
      </c>
      <c r="O21" t="str">
        <f t="shared" si="13"/>
        <v>Amplitude 24</v>
      </c>
      <c r="P21" t="str">
        <f t="shared" si="13"/>
        <v>Amplitude 24</v>
      </c>
      <c r="Q21" t="str">
        <f t="shared" si="13"/>
        <v>Amplitude 24</v>
      </c>
      <c r="R21" t="str">
        <f t="shared" si="13"/>
        <v>Amplitude 48</v>
      </c>
      <c r="S21" t="str">
        <f t="shared" si="13"/>
        <v>Amplitude 48</v>
      </c>
      <c r="T21" t="str">
        <f t="shared" si="13"/>
        <v>Amplitude 48</v>
      </c>
      <c r="U21" t="str">
        <f t="shared" si="13"/>
        <v>Amplitude 48</v>
      </c>
      <c r="V21" t="str">
        <f t="shared" si="13"/>
        <v>Amplitude 48</v>
      </c>
      <c r="W21" t="str">
        <f t="shared" si="13"/>
        <v>Amplitude 6</v>
      </c>
      <c r="X21" t="str">
        <f t="shared" si="13"/>
        <v>Amplitude 6</v>
      </c>
      <c r="Y21" t="str">
        <f t="shared" si="13"/>
        <v>Amplitude 6</v>
      </c>
      <c r="Z21" t="str">
        <f t="shared" si="13"/>
        <v>Amplitude 6</v>
      </c>
      <c r="AA21" t="str">
        <f t="shared" si="13"/>
        <v>Amplitude 6</v>
      </c>
    </row>
    <row r="22" spans="1:52" x14ac:dyDescent="0.25">
      <c r="C22" t="str">
        <f t="shared" ref="C22:AA22" si="14">C3</f>
        <v>WL 100</v>
      </c>
      <c r="D22" t="str">
        <f t="shared" si="14"/>
        <v>WL 200</v>
      </c>
      <c r="E22" t="str">
        <f t="shared" si="14"/>
        <v>WL 400</v>
      </c>
      <c r="F22" t="str">
        <f t="shared" si="14"/>
        <v>WL 50</v>
      </c>
      <c r="G22" t="str">
        <f t="shared" si="14"/>
        <v>WL 800</v>
      </c>
      <c r="H22" t="str">
        <f t="shared" si="14"/>
        <v>WL 100</v>
      </c>
      <c r="I22" t="str">
        <f t="shared" si="14"/>
        <v>WL 200</v>
      </c>
      <c r="J22" t="str">
        <f t="shared" si="14"/>
        <v>WL 400</v>
      </c>
      <c r="K22" t="str">
        <f t="shared" si="14"/>
        <v>WL 50</v>
      </c>
      <c r="L22" t="str">
        <f t="shared" si="14"/>
        <v>WL 800</v>
      </c>
      <c r="M22" t="str">
        <f t="shared" si="14"/>
        <v>WL 100</v>
      </c>
      <c r="N22" t="str">
        <f t="shared" si="14"/>
        <v>WL 200</v>
      </c>
      <c r="O22" t="str">
        <f t="shared" si="14"/>
        <v>WL 400</v>
      </c>
      <c r="P22" t="str">
        <f t="shared" si="14"/>
        <v>WL 50</v>
      </c>
      <c r="Q22" t="str">
        <f t="shared" si="14"/>
        <v>WL 800</v>
      </c>
      <c r="R22" t="str">
        <f t="shared" si="14"/>
        <v>WL 100</v>
      </c>
      <c r="S22" t="str">
        <f t="shared" si="14"/>
        <v>WL 200</v>
      </c>
      <c r="T22" t="str">
        <f t="shared" si="14"/>
        <v>WL 400</v>
      </c>
      <c r="U22" t="str">
        <f t="shared" si="14"/>
        <v>WL 50</v>
      </c>
      <c r="V22" t="str">
        <f t="shared" si="14"/>
        <v>WL 800</v>
      </c>
      <c r="W22" t="str">
        <f t="shared" si="14"/>
        <v>WL 100</v>
      </c>
      <c r="X22" t="str">
        <f t="shared" si="14"/>
        <v>WL 200</v>
      </c>
      <c r="Y22" t="str">
        <f t="shared" si="14"/>
        <v>WL 400</v>
      </c>
      <c r="Z22" t="str">
        <f t="shared" si="14"/>
        <v>WL 50</v>
      </c>
      <c r="AA22" t="str">
        <f t="shared" si="14"/>
        <v>WL 800</v>
      </c>
    </row>
    <row r="23" spans="1:52" x14ac:dyDescent="0.25">
      <c r="A23">
        <f t="shared" ref="A23:A31" si="15">A5</f>
        <v>1</v>
      </c>
      <c r="C23">
        <f>SUM(C5,AB5)</f>
        <v>0</v>
      </c>
      <c r="D23">
        <f t="shared" ref="D23:AA23" si="16">SUM(D5,AC5)</f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2</v>
      </c>
      <c r="I23">
        <f t="shared" si="16"/>
        <v>2</v>
      </c>
      <c r="J23">
        <f t="shared" si="16"/>
        <v>2</v>
      </c>
      <c r="K23">
        <f t="shared" si="16"/>
        <v>2</v>
      </c>
      <c r="L23">
        <f t="shared" si="16"/>
        <v>1</v>
      </c>
      <c r="M23">
        <f t="shared" si="16"/>
        <v>2</v>
      </c>
      <c r="N23">
        <f t="shared" si="16"/>
        <v>2</v>
      </c>
      <c r="O23">
        <f t="shared" si="16"/>
        <v>2</v>
      </c>
      <c r="P23">
        <f t="shared" si="16"/>
        <v>2</v>
      </c>
      <c r="Q23">
        <f t="shared" si="16"/>
        <v>2</v>
      </c>
      <c r="R23">
        <f t="shared" si="16"/>
        <v>2</v>
      </c>
      <c r="S23">
        <f t="shared" si="16"/>
        <v>2</v>
      </c>
      <c r="T23">
        <f t="shared" si="16"/>
        <v>2</v>
      </c>
      <c r="U23">
        <f t="shared" si="16"/>
        <v>2</v>
      </c>
      <c r="V23">
        <f t="shared" si="16"/>
        <v>2</v>
      </c>
      <c r="W23">
        <f t="shared" si="16"/>
        <v>2</v>
      </c>
      <c r="X23">
        <f t="shared" si="16"/>
        <v>2</v>
      </c>
      <c r="Y23">
        <f t="shared" si="16"/>
        <v>1</v>
      </c>
      <c r="Z23">
        <f t="shared" si="16"/>
        <v>2</v>
      </c>
      <c r="AA23">
        <f t="shared" si="16"/>
        <v>1</v>
      </c>
    </row>
    <row r="24" spans="1:52" x14ac:dyDescent="0.25">
      <c r="A24">
        <f t="shared" si="15"/>
        <v>2</v>
      </c>
      <c r="C24">
        <f t="shared" ref="C24:C35" si="17">SUM(C6,AB6)</f>
        <v>0</v>
      </c>
      <c r="D24">
        <f t="shared" ref="D24:D35" si="18">SUM(D6,AC6)</f>
        <v>0</v>
      </c>
      <c r="E24">
        <f t="shared" ref="E24:E35" si="19">SUM(E6,AD6)</f>
        <v>0</v>
      </c>
      <c r="F24">
        <f t="shared" ref="F24:F35" si="20">SUM(F6,AE6)</f>
        <v>0</v>
      </c>
      <c r="G24">
        <f t="shared" ref="G24:G35" si="21">SUM(G6,AF6)</f>
        <v>0</v>
      </c>
      <c r="H24">
        <f t="shared" ref="H24:H35" si="22">SUM(H6,AG6)</f>
        <v>2</v>
      </c>
      <c r="I24">
        <f t="shared" ref="I24:I35" si="23">SUM(I6,AH6)</f>
        <v>2</v>
      </c>
      <c r="J24">
        <f t="shared" ref="J24:J35" si="24">SUM(J6,AI6)</f>
        <v>2</v>
      </c>
      <c r="K24">
        <f t="shared" ref="K24:K35" si="25">SUM(K6,AJ6)</f>
        <v>2</v>
      </c>
      <c r="L24">
        <f t="shared" ref="L24:L35" si="26">SUM(L6,AK6)</f>
        <v>1</v>
      </c>
      <c r="M24">
        <f t="shared" ref="M24:M35" si="27">SUM(M6,AL6)</f>
        <v>2</v>
      </c>
      <c r="N24">
        <f t="shared" ref="N24:N35" si="28">SUM(N6,AM6)</f>
        <v>2</v>
      </c>
      <c r="O24">
        <f t="shared" ref="O24:O35" si="29">SUM(O6,AN6)</f>
        <v>2</v>
      </c>
      <c r="P24">
        <f t="shared" ref="P24:P35" si="30">SUM(P6,AO6)</f>
        <v>2</v>
      </c>
      <c r="Q24">
        <f t="shared" ref="Q24:Q35" si="31">SUM(Q6,AP6)</f>
        <v>2</v>
      </c>
      <c r="R24">
        <f t="shared" ref="R24:R35" si="32">SUM(R6,AQ6)</f>
        <v>2</v>
      </c>
      <c r="S24">
        <f t="shared" ref="S24:S35" si="33">SUM(S6,AR6)</f>
        <v>2</v>
      </c>
      <c r="T24">
        <f t="shared" ref="T24:T35" si="34">SUM(T6,AS6)</f>
        <v>2</v>
      </c>
      <c r="U24">
        <f t="shared" ref="U24:U35" si="35">SUM(U6,AT6)</f>
        <v>2</v>
      </c>
      <c r="V24">
        <f t="shared" ref="V24:V35" si="36">SUM(V6,AU6)</f>
        <v>2</v>
      </c>
      <c r="W24">
        <f t="shared" ref="W24:W35" si="37">SUM(W6,AV6)</f>
        <v>2</v>
      </c>
      <c r="X24">
        <f t="shared" ref="X24:X35" si="38">SUM(X6,AW6)</f>
        <v>1</v>
      </c>
      <c r="Y24">
        <f t="shared" ref="Y24:Y35" si="39">SUM(Y6,AX6)</f>
        <v>2</v>
      </c>
      <c r="Z24">
        <f t="shared" ref="Z24:Z35" si="40">SUM(Z6,AY6)</f>
        <v>2</v>
      </c>
      <c r="AA24">
        <f t="shared" ref="AA24:AA35" si="41">SUM(AA6,AZ6)</f>
        <v>0</v>
      </c>
    </row>
    <row r="25" spans="1:52" x14ac:dyDescent="0.25">
      <c r="A25">
        <f t="shared" si="15"/>
        <v>3</v>
      </c>
      <c r="C25">
        <f t="shared" si="17"/>
        <v>0</v>
      </c>
      <c r="D25">
        <f t="shared" si="18"/>
        <v>0</v>
      </c>
      <c r="E25">
        <f t="shared" si="19"/>
        <v>0</v>
      </c>
      <c r="F25">
        <f t="shared" si="20"/>
        <v>0</v>
      </c>
      <c r="G25">
        <f t="shared" si="21"/>
        <v>0</v>
      </c>
      <c r="H25">
        <f t="shared" si="22"/>
        <v>2</v>
      </c>
      <c r="I25">
        <f t="shared" si="23"/>
        <v>2</v>
      </c>
      <c r="J25">
        <f t="shared" si="24"/>
        <v>2</v>
      </c>
      <c r="K25">
        <f t="shared" si="25"/>
        <v>2</v>
      </c>
      <c r="L25">
        <f t="shared" si="26"/>
        <v>1</v>
      </c>
      <c r="M25">
        <f t="shared" si="27"/>
        <v>2</v>
      </c>
      <c r="N25">
        <f t="shared" si="28"/>
        <v>2</v>
      </c>
      <c r="O25">
        <f t="shared" si="29"/>
        <v>2</v>
      </c>
      <c r="P25">
        <f t="shared" si="30"/>
        <v>2</v>
      </c>
      <c r="Q25">
        <f t="shared" si="31"/>
        <v>2</v>
      </c>
      <c r="R25">
        <f t="shared" si="32"/>
        <v>2</v>
      </c>
      <c r="S25">
        <f t="shared" si="33"/>
        <v>2</v>
      </c>
      <c r="T25">
        <f t="shared" si="34"/>
        <v>2</v>
      </c>
      <c r="U25">
        <f t="shared" si="35"/>
        <v>2</v>
      </c>
      <c r="V25">
        <f t="shared" si="36"/>
        <v>2</v>
      </c>
      <c r="W25">
        <f t="shared" si="37"/>
        <v>2</v>
      </c>
      <c r="X25">
        <f t="shared" si="38"/>
        <v>2</v>
      </c>
      <c r="Y25">
        <f t="shared" si="39"/>
        <v>1</v>
      </c>
      <c r="Z25">
        <f t="shared" si="40"/>
        <v>2</v>
      </c>
      <c r="AA25">
        <f t="shared" si="41"/>
        <v>1</v>
      </c>
    </row>
    <row r="26" spans="1:52" x14ac:dyDescent="0.25">
      <c r="A26">
        <f t="shared" si="15"/>
        <v>4</v>
      </c>
      <c r="C26">
        <f t="shared" si="17"/>
        <v>0</v>
      </c>
      <c r="D26">
        <f t="shared" si="18"/>
        <v>1</v>
      </c>
      <c r="E26">
        <f t="shared" si="19"/>
        <v>0</v>
      </c>
      <c r="F26">
        <f t="shared" si="20"/>
        <v>1</v>
      </c>
      <c r="G26">
        <f t="shared" si="21"/>
        <v>1</v>
      </c>
      <c r="H26">
        <f t="shared" si="22"/>
        <v>2</v>
      </c>
      <c r="I26">
        <f t="shared" si="23"/>
        <v>2</v>
      </c>
      <c r="J26">
        <f t="shared" si="24"/>
        <v>2</v>
      </c>
      <c r="K26">
        <f t="shared" si="25"/>
        <v>2</v>
      </c>
      <c r="L26">
        <f t="shared" si="26"/>
        <v>2</v>
      </c>
      <c r="M26">
        <f t="shared" si="27"/>
        <v>2</v>
      </c>
      <c r="N26">
        <f t="shared" si="28"/>
        <v>2</v>
      </c>
      <c r="O26">
        <f t="shared" si="29"/>
        <v>2</v>
      </c>
      <c r="P26">
        <f t="shared" si="30"/>
        <v>2</v>
      </c>
      <c r="Q26">
        <f t="shared" si="31"/>
        <v>2</v>
      </c>
      <c r="R26">
        <f t="shared" si="32"/>
        <v>2</v>
      </c>
      <c r="S26">
        <f t="shared" si="33"/>
        <v>2</v>
      </c>
      <c r="T26">
        <f t="shared" si="34"/>
        <v>2</v>
      </c>
      <c r="U26">
        <f t="shared" si="35"/>
        <v>2</v>
      </c>
      <c r="V26">
        <f t="shared" si="36"/>
        <v>2</v>
      </c>
      <c r="W26">
        <f t="shared" si="37"/>
        <v>2</v>
      </c>
      <c r="X26">
        <f t="shared" si="38"/>
        <v>2</v>
      </c>
      <c r="Y26">
        <f t="shared" si="39"/>
        <v>0</v>
      </c>
      <c r="Z26">
        <f t="shared" si="40"/>
        <v>2</v>
      </c>
      <c r="AA26">
        <f t="shared" si="41"/>
        <v>2</v>
      </c>
    </row>
    <row r="27" spans="1:52" x14ac:dyDescent="0.25">
      <c r="A27">
        <f t="shared" si="15"/>
        <v>5</v>
      </c>
      <c r="C27">
        <f t="shared" si="17"/>
        <v>0</v>
      </c>
      <c r="D27">
        <f t="shared" si="18"/>
        <v>0</v>
      </c>
      <c r="E27">
        <f t="shared" si="19"/>
        <v>0</v>
      </c>
      <c r="F27">
        <f t="shared" si="20"/>
        <v>0</v>
      </c>
      <c r="G27">
        <f t="shared" si="21"/>
        <v>0</v>
      </c>
      <c r="H27">
        <f t="shared" si="22"/>
        <v>2</v>
      </c>
      <c r="I27">
        <f t="shared" si="23"/>
        <v>2</v>
      </c>
      <c r="J27">
        <f t="shared" si="24"/>
        <v>2</v>
      </c>
      <c r="K27">
        <f t="shared" si="25"/>
        <v>2</v>
      </c>
      <c r="L27">
        <f t="shared" si="26"/>
        <v>0</v>
      </c>
      <c r="M27">
        <f t="shared" si="27"/>
        <v>2</v>
      </c>
      <c r="N27">
        <f t="shared" si="28"/>
        <v>2</v>
      </c>
      <c r="O27">
        <f t="shared" si="29"/>
        <v>2</v>
      </c>
      <c r="P27">
        <f t="shared" si="30"/>
        <v>2</v>
      </c>
      <c r="Q27">
        <f t="shared" si="31"/>
        <v>2</v>
      </c>
      <c r="R27">
        <f t="shared" si="32"/>
        <v>2</v>
      </c>
      <c r="S27">
        <f t="shared" si="33"/>
        <v>2</v>
      </c>
      <c r="T27">
        <f t="shared" si="34"/>
        <v>2</v>
      </c>
      <c r="U27">
        <f t="shared" si="35"/>
        <v>2</v>
      </c>
      <c r="V27">
        <f t="shared" si="36"/>
        <v>2</v>
      </c>
      <c r="W27">
        <f t="shared" si="37"/>
        <v>2</v>
      </c>
      <c r="X27">
        <f t="shared" si="38"/>
        <v>2</v>
      </c>
      <c r="Y27">
        <f t="shared" si="39"/>
        <v>2</v>
      </c>
      <c r="Z27">
        <f t="shared" si="40"/>
        <v>2</v>
      </c>
      <c r="AA27">
        <f t="shared" si="41"/>
        <v>0</v>
      </c>
    </row>
    <row r="28" spans="1:52" x14ac:dyDescent="0.25">
      <c r="A28">
        <f t="shared" si="15"/>
        <v>6</v>
      </c>
      <c r="C28">
        <f t="shared" si="17"/>
        <v>0</v>
      </c>
      <c r="D28">
        <f t="shared" si="18"/>
        <v>0</v>
      </c>
      <c r="E28">
        <f t="shared" si="19"/>
        <v>0</v>
      </c>
      <c r="F28">
        <f t="shared" si="20"/>
        <v>0</v>
      </c>
      <c r="G28">
        <f t="shared" si="21"/>
        <v>0</v>
      </c>
      <c r="H28">
        <f t="shared" si="22"/>
        <v>2</v>
      </c>
      <c r="I28">
        <f t="shared" si="23"/>
        <v>2</v>
      </c>
      <c r="J28">
        <f t="shared" si="24"/>
        <v>1</v>
      </c>
      <c r="K28">
        <f t="shared" si="25"/>
        <v>2</v>
      </c>
      <c r="L28">
        <f t="shared" si="26"/>
        <v>1</v>
      </c>
      <c r="M28">
        <f t="shared" si="27"/>
        <v>2</v>
      </c>
      <c r="N28">
        <f t="shared" si="28"/>
        <v>2</v>
      </c>
      <c r="O28">
        <f t="shared" si="29"/>
        <v>2</v>
      </c>
      <c r="P28">
        <f t="shared" si="30"/>
        <v>2</v>
      </c>
      <c r="Q28">
        <f t="shared" si="31"/>
        <v>2</v>
      </c>
      <c r="R28">
        <f t="shared" si="32"/>
        <v>2</v>
      </c>
      <c r="S28">
        <f t="shared" si="33"/>
        <v>2</v>
      </c>
      <c r="T28">
        <f t="shared" si="34"/>
        <v>2</v>
      </c>
      <c r="U28">
        <f t="shared" si="35"/>
        <v>2</v>
      </c>
      <c r="V28">
        <f t="shared" si="36"/>
        <v>2</v>
      </c>
      <c r="W28">
        <f t="shared" si="37"/>
        <v>2</v>
      </c>
      <c r="X28">
        <f t="shared" si="38"/>
        <v>2</v>
      </c>
      <c r="Y28">
        <f t="shared" si="39"/>
        <v>0</v>
      </c>
      <c r="Z28">
        <f t="shared" si="40"/>
        <v>2</v>
      </c>
      <c r="AA28">
        <f t="shared" si="41"/>
        <v>0</v>
      </c>
    </row>
    <row r="29" spans="1:52" x14ac:dyDescent="0.25">
      <c r="A29">
        <f t="shared" si="15"/>
        <v>7</v>
      </c>
      <c r="C29">
        <f t="shared" si="17"/>
        <v>0</v>
      </c>
      <c r="D29">
        <f t="shared" si="18"/>
        <v>0</v>
      </c>
      <c r="E29">
        <f t="shared" si="19"/>
        <v>0</v>
      </c>
      <c r="F29">
        <f t="shared" si="20"/>
        <v>0</v>
      </c>
      <c r="G29">
        <f t="shared" si="21"/>
        <v>0</v>
      </c>
      <c r="H29">
        <f t="shared" si="22"/>
        <v>2</v>
      </c>
      <c r="I29">
        <f t="shared" si="23"/>
        <v>2</v>
      </c>
      <c r="J29">
        <f t="shared" si="24"/>
        <v>0</v>
      </c>
      <c r="K29">
        <f t="shared" si="25"/>
        <v>2</v>
      </c>
      <c r="L29">
        <f t="shared" si="26"/>
        <v>0</v>
      </c>
      <c r="M29">
        <f t="shared" si="27"/>
        <v>2</v>
      </c>
      <c r="N29">
        <f t="shared" si="28"/>
        <v>2</v>
      </c>
      <c r="O29">
        <f t="shared" si="29"/>
        <v>2</v>
      </c>
      <c r="P29">
        <f t="shared" si="30"/>
        <v>2</v>
      </c>
      <c r="Q29">
        <f t="shared" si="31"/>
        <v>0</v>
      </c>
      <c r="R29">
        <f t="shared" si="32"/>
        <v>2</v>
      </c>
      <c r="S29">
        <f t="shared" si="33"/>
        <v>2</v>
      </c>
      <c r="T29">
        <f t="shared" si="34"/>
        <v>2</v>
      </c>
      <c r="U29">
        <f t="shared" si="35"/>
        <v>2</v>
      </c>
      <c r="V29">
        <f t="shared" si="36"/>
        <v>2</v>
      </c>
      <c r="W29">
        <f t="shared" si="37"/>
        <v>2</v>
      </c>
      <c r="X29">
        <f t="shared" si="38"/>
        <v>1</v>
      </c>
      <c r="Y29">
        <f t="shared" si="39"/>
        <v>0</v>
      </c>
      <c r="Z29">
        <f t="shared" si="40"/>
        <v>2</v>
      </c>
      <c r="AA29">
        <f t="shared" si="41"/>
        <v>1</v>
      </c>
    </row>
    <row r="30" spans="1:52" x14ac:dyDescent="0.25">
      <c r="A30">
        <f t="shared" si="15"/>
        <v>8</v>
      </c>
      <c r="C30">
        <f t="shared" si="17"/>
        <v>0</v>
      </c>
      <c r="D30">
        <f t="shared" si="18"/>
        <v>0</v>
      </c>
      <c r="E30">
        <f t="shared" si="19"/>
        <v>1</v>
      </c>
      <c r="F30">
        <f t="shared" si="20"/>
        <v>1</v>
      </c>
      <c r="G30">
        <f t="shared" si="21"/>
        <v>0</v>
      </c>
      <c r="H30">
        <f t="shared" si="22"/>
        <v>2</v>
      </c>
      <c r="I30">
        <f t="shared" si="23"/>
        <v>2</v>
      </c>
      <c r="J30">
        <f t="shared" si="24"/>
        <v>2</v>
      </c>
      <c r="K30">
        <f t="shared" si="25"/>
        <v>2</v>
      </c>
      <c r="L30">
        <f t="shared" si="26"/>
        <v>1</v>
      </c>
      <c r="M30">
        <f t="shared" si="27"/>
        <v>2</v>
      </c>
      <c r="N30">
        <f t="shared" si="28"/>
        <v>2</v>
      </c>
      <c r="O30">
        <f t="shared" si="29"/>
        <v>2</v>
      </c>
      <c r="P30">
        <f t="shared" si="30"/>
        <v>2</v>
      </c>
      <c r="Q30">
        <f t="shared" si="31"/>
        <v>2</v>
      </c>
      <c r="R30">
        <f t="shared" si="32"/>
        <v>2</v>
      </c>
      <c r="S30">
        <f t="shared" si="33"/>
        <v>2</v>
      </c>
      <c r="T30">
        <f t="shared" si="34"/>
        <v>2</v>
      </c>
      <c r="U30">
        <f t="shared" si="35"/>
        <v>2</v>
      </c>
      <c r="V30">
        <f t="shared" si="36"/>
        <v>2</v>
      </c>
      <c r="W30">
        <f t="shared" si="37"/>
        <v>2</v>
      </c>
      <c r="X30">
        <f t="shared" si="38"/>
        <v>2</v>
      </c>
      <c r="Y30">
        <f t="shared" si="39"/>
        <v>2</v>
      </c>
      <c r="Z30">
        <f t="shared" si="40"/>
        <v>2</v>
      </c>
      <c r="AA30">
        <f t="shared" si="41"/>
        <v>1</v>
      </c>
    </row>
    <row r="31" spans="1:52" x14ac:dyDescent="0.25">
      <c r="A31">
        <f t="shared" si="15"/>
        <v>9</v>
      </c>
      <c r="C31">
        <f t="shared" si="17"/>
        <v>0</v>
      </c>
      <c r="D31">
        <f t="shared" si="18"/>
        <v>0</v>
      </c>
      <c r="E31">
        <f t="shared" si="19"/>
        <v>0</v>
      </c>
      <c r="F31">
        <f t="shared" si="20"/>
        <v>0</v>
      </c>
      <c r="G31">
        <f t="shared" si="21"/>
        <v>0</v>
      </c>
      <c r="H31">
        <f t="shared" si="22"/>
        <v>2</v>
      </c>
      <c r="I31">
        <f t="shared" si="23"/>
        <v>2</v>
      </c>
      <c r="J31">
        <f t="shared" si="24"/>
        <v>2</v>
      </c>
      <c r="K31">
        <f t="shared" si="25"/>
        <v>2</v>
      </c>
      <c r="L31">
        <f t="shared" si="26"/>
        <v>2</v>
      </c>
      <c r="M31">
        <f t="shared" si="27"/>
        <v>2</v>
      </c>
      <c r="N31">
        <f t="shared" si="28"/>
        <v>2</v>
      </c>
      <c r="O31">
        <f t="shared" si="29"/>
        <v>2</v>
      </c>
      <c r="P31">
        <f t="shared" si="30"/>
        <v>2</v>
      </c>
      <c r="Q31">
        <f t="shared" si="31"/>
        <v>2</v>
      </c>
      <c r="R31">
        <f t="shared" si="32"/>
        <v>2</v>
      </c>
      <c r="S31">
        <f t="shared" si="33"/>
        <v>2</v>
      </c>
      <c r="T31">
        <f t="shared" si="34"/>
        <v>2</v>
      </c>
      <c r="U31">
        <f t="shared" si="35"/>
        <v>2</v>
      </c>
      <c r="V31">
        <f t="shared" si="36"/>
        <v>2</v>
      </c>
      <c r="W31">
        <f t="shared" si="37"/>
        <v>2</v>
      </c>
      <c r="X31">
        <f t="shared" si="38"/>
        <v>1</v>
      </c>
      <c r="Y31">
        <f t="shared" si="39"/>
        <v>1</v>
      </c>
      <c r="Z31">
        <f t="shared" si="40"/>
        <v>2</v>
      </c>
      <c r="AA31">
        <f t="shared" si="41"/>
        <v>0</v>
      </c>
    </row>
    <row r="32" spans="1:52" x14ac:dyDescent="0.25">
      <c r="A32">
        <f t="shared" ref="A32:A34" si="42">A14</f>
        <v>11</v>
      </c>
      <c r="C32">
        <f t="shared" si="17"/>
        <v>0</v>
      </c>
      <c r="D32">
        <f t="shared" si="18"/>
        <v>0</v>
      </c>
      <c r="E32">
        <f t="shared" si="19"/>
        <v>0</v>
      </c>
      <c r="F32">
        <f t="shared" si="20"/>
        <v>0</v>
      </c>
      <c r="G32">
        <f t="shared" si="21"/>
        <v>0</v>
      </c>
      <c r="H32">
        <f t="shared" si="22"/>
        <v>2</v>
      </c>
      <c r="I32">
        <f t="shared" si="23"/>
        <v>2</v>
      </c>
      <c r="J32">
        <f t="shared" si="24"/>
        <v>2</v>
      </c>
      <c r="K32">
        <f t="shared" si="25"/>
        <v>2</v>
      </c>
      <c r="L32">
        <f t="shared" si="26"/>
        <v>1</v>
      </c>
      <c r="M32">
        <f t="shared" si="27"/>
        <v>2</v>
      </c>
      <c r="N32">
        <f t="shared" si="28"/>
        <v>2</v>
      </c>
      <c r="O32">
        <f t="shared" si="29"/>
        <v>1</v>
      </c>
      <c r="P32">
        <f t="shared" si="30"/>
        <v>2</v>
      </c>
      <c r="Q32">
        <f t="shared" si="31"/>
        <v>1</v>
      </c>
      <c r="R32">
        <f t="shared" si="32"/>
        <v>2</v>
      </c>
      <c r="S32">
        <f t="shared" si="33"/>
        <v>2</v>
      </c>
      <c r="T32">
        <f t="shared" si="34"/>
        <v>2</v>
      </c>
      <c r="U32">
        <f t="shared" si="35"/>
        <v>2</v>
      </c>
      <c r="V32">
        <f t="shared" si="36"/>
        <v>2</v>
      </c>
      <c r="W32">
        <f t="shared" si="37"/>
        <v>2</v>
      </c>
      <c r="X32">
        <f t="shared" si="38"/>
        <v>2</v>
      </c>
      <c r="Y32">
        <f t="shared" si="39"/>
        <v>1</v>
      </c>
      <c r="Z32">
        <f t="shared" si="40"/>
        <v>1</v>
      </c>
      <c r="AA32">
        <f t="shared" si="41"/>
        <v>1</v>
      </c>
    </row>
    <row r="33" spans="1:79" x14ac:dyDescent="0.25">
      <c r="A33">
        <f t="shared" si="42"/>
        <v>12</v>
      </c>
      <c r="C33">
        <f t="shared" si="17"/>
        <v>0</v>
      </c>
      <c r="D33">
        <f t="shared" si="18"/>
        <v>0</v>
      </c>
      <c r="E33">
        <f t="shared" si="19"/>
        <v>0</v>
      </c>
      <c r="F33">
        <f t="shared" si="20"/>
        <v>0</v>
      </c>
      <c r="G33">
        <f t="shared" si="21"/>
        <v>0</v>
      </c>
      <c r="H33">
        <f t="shared" si="22"/>
        <v>2</v>
      </c>
      <c r="I33">
        <f t="shared" si="23"/>
        <v>2</v>
      </c>
      <c r="J33">
        <f t="shared" si="24"/>
        <v>0</v>
      </c>
      <c r="K33">
        <f t="shared" si="25"/>
        <v>2</v>
      </c>
      <c r="L33">
        <f t="shared" si="26"/>
        <v>0</v>
      </c>
      <c r="M33">
        <f t="shared" si="27"/>
        <v>2</v>
      </c>
      <c r="N33">
        <f t="shared" si="28"/>
        <v>2</v>
      </c>
      <c r="O33">
        <f t="shared" si="29"/>
        <v>1</v>
      </c>
      <c r="P33">
        <f t="shared" si="30"/>
        <v>2</v>
      </c>
      <c r="Q33">
        <f t="shared" si="31"/>
        <v>2</v>
      </c>
      <c r="R33">
        <f t="shared" si="32"/>
        <v>2</v>
      </c>
      <c r="S33">
        <f t="shared" si="33"/>
        <v>2</v>
      </c>
      <c r="T33">
        <f t="shared" si="34"/>
        <v>2</v>
      </c>
      <c r="U33">
        <f t="shared" si="35"/>
        <v>2</v>
      </c>
      <c r="V33">
        <f t="shared" si="36"/>
        <v>2</v>
      </c>
      <c r="W33">
        <f t="shared" si="37"/>
        <v>2</v>
      </c>
      <c r="X33">
        <f t="shared" si="38"/>
        <v>1</v>
      </c>
      <c r="Y33">
        <f t="shared" si="39"/>
        <v>0</v>
      </c>
      <c r="Z33">
        <f t="shared" si="40"/>
        <v>2</v>
      </c>
      <c r="AA33">
        <f t="shared" si="41"/>
        <v>0</v>
      </c>
    </row>
    <row r="34" spans="1:79" x14ac:dyDescent="0.25">
      <c r="A34">
        <f t="shared" si="42"/>
        <v>13</v>
      </c>
      <c r="C34">
        <f t="shared" si="17"/>
        <v>0</v>
      </c>
      <c r="D34">
        <f t="shared" si="18"/>
        <v>0</v>
      </c>
      <c r="E34">
        <f t="shared" si="19"/>
        <v>0</v>
      </c>
      <c r="F34">
        <f t="shared" si="20"/>
        <v>0</v>
      </c>
      <c r="G34">
        <f t="shared" si="21"/>
        <v>0</v>
      </c>
      <c r="H34">
        <f t="shared" si="22"/>
        <v>2</v>
      </c>
      <c r="I34">
        <f t="shared" si="23"/>
        <v>2</v>
      </c>
      <c r="J34">
        <f t="shared" si="24"/>
        <v>1</v>
      </c>
      <c r="K34">
        <f t="shared" si="25"/>
        <v>2</v>
      </c>
      <c r="L34">
        <f t="shared" si="26"/>
        <v>1</v>
      </c>
      <c r="M34">
        <f t="shared" si="27"/>
        <v>2</v>
      </c>
      <c r="N34">
        <f t="shared" si="28"/>
        <v>2</v>
      </c>
      <c r="O34">
        <f t="shared" si="29"/>
        <v>2</v>
      </c>
      <c r="P34">
        <f t="shared" si="30"/>
        <v>2</v>
      </c>
      <c r="Q34">
        <f t="shared" si="31"/>
        <v>2</v>
      </c>
      <c r="R34">
        <f t="shared" si="32"/>
        <v>2</v>
      </c>
      <c r="S34">
        <f t="shared" si="33"/>
        <v>2</v>
      </c>
      <c r="T34">
        <f t="shared" si="34"/>
        <v>2</v>
      </c>
      <c r="U34">
        <f t="shared" si="35"/>
        <v>2</v>
      </c>
      <c r="V34">
        <f t="shared" si="36"/>
        <v>2</v>
      </c>
      <c r="W34">
        <f t="shared" si="37"/>
        <v>1</v>
      </c>
      <c r="X34">
        <f t="shared" si="38"/>
        <v>2</v>
      </c>
      <c r="Y34">
        <f t="shared" si="39"/>
        <v>1</v>
      </c>
      <c r="Z34">
        <f t="shared" si="40"/>
        <v>2</v>
      </c>
      <c r="AA34">
        <f t="shared" si="41"/>
        <v>0</v>
      </c>
    </row>
    <row r="35" spans="1:79" x14ac:dyDescent="0.25">
      <c r="A35">
        <f>A17</f>
        <v>14</v>
      </c>
      <c r="C35">
        <f t="shared" si="17"/>
        <v>0</v>
      </c>
      <c r="D35">
        <f t="shared" si="18"/>
        <v>0</v>
      </c>
      <c r="E35">
        <f t="shared" si="19"/>
        <v>0</v>
      </c>
      <c r="F35">
        <f t="shared" si="20"/>
        <v>0</v>
      </c>
      <c r="G35">
        <f t="shared" si="21"/>
        <v>0</v>
      </c>
      <c r="H35">
        <f t="shared" si="22"/>
        <v>2</v>
      </c>
      <c r="I35">
        <f t="shared" si="23"/>
        <v>2</v>
      </c>
      <c r="J35">
        <f t="shared" si="24"/>
        <v>2</v>
      </c>
      <c r="K35">
        <f t="shared" si="25"/>
        <v>2</v>
      </c>
      <c r="L35">
        <f t="shared" si="26"/>
        <v>2</v>
      </c>
      <c r="M35">
        <f t="shared" si="27"/>
        <v>2</v>
      </c>
      <c r="N35">
        <f t="shared" si="28"/>
        <v>2</v>
      </c>
      <c r="O35">
        <f t="shared" si="29"/>
        <v>2</v>
      </c>
      <c r="P35">
        <f t="shared" si="30"/>
        <v>2</v>
      </c>
      <c r="Q35">
        <f t="shared" si="31"/>
        <v>2</v>
      </c>
      <c r="R35">
        <f t="shared" si="32"/>
        <v>2</v>
      </c>
      <c r="S35">
        <f t="shared" si="33"/>
        <v>2</v>
      </c>
      <c r="T35">
        <f t="shared" si="34"/>
        <v>2</v>
      </c>
      <c r="U35">
        <f t="shared" si="35"/>
        <v>2</v>
      </c>
      <c r="V35">
        <f t="shared" si="36"/>
        <v>2</v>
      </c>
      <c r="W35">
        <f t="shared" si="37"/>
        <v>1</v>
      </c>
      <c r="X35">
        <f t="shared" si="38"/>
        <v>2</v>
      </c>
      <c r="Y35">
        <f t="shared" si="39"/>
        <v>1</v>
      </c>
      <c r="Z35">
        <f t="shared" si="40"/>
        <v>2</v>
      </c>
      <c r="AA35">
        <f t="shared" si="41"/>
        <v>1</v>
      </c>
    </row>
    <row r="37" spans="1:79" x14ac:dyDescent="0.25">
      <c r="C37">
        <f>(SUM(C25:C35)/(COUNT(C25:C35)*2))*100</f>
        <v>0</v>
      </c>
      <c r="D37">
        <f t="shared" ref="D37:AA37" si="43">(SUM(D25:D35)/(COUNT(D25:D35)*2))*100</f>
        <v>4.5454545454545459</v>
      </c>
      <c r="E37">
        <f t="shared" si="43"/>
        <v>4.5454545454545459</v>
      </c>
      <c r="F37">
        <f t="shared" si="43"/>
        <v>9.0909090909090917</v>
      </c>
      <c r="G37">
        <f t="shared" si="43"/>
        <v>4.5454545454545459</v>
      </c>
      <c r="H37">
        <f t="shared" si="43"/>
        <v>100</v>
      </c>
      <c r="I37">
        <f t="shared" si="43"/>
        <v>100</v>
      </c>
      <c r="J37">
        <f t="shared" si="43"/>
        <v>72.727272727272734</v>
      </c>
      <c r="K37">
        <f t="shared" si="43"/>
        <v>100</v>
      </c>
      <c r="L37">
        <f t="shared" si="43"/>
        <v>50</v>
      </c>
      <c r="M37">
        <f t="shared" si="43"/>
        <v>100</v>
      </c>
      <c r="N37">
        <f t="shared" si="43"/>
        <v>100</v>
      </c>
      <c r="O37">
        <f t="shared" si="43"/>
        <v>90.909090909090907</v>
      </c>
      <c r="P37">
        <f t="shared" si="43"/>
        <v>100</v>
      </c>
      <c r="Q37">
        <f t="shared" si="43"/>
        <v>86.36363636363636</v>
      </c>
      <c r="R37">
        <f t="shared" si="43"/>
        <v>100</v>
      </c>
      <c r="S37">
        <f t="shared" si="43"/>
        <v>100</v>
      </c>
      <c r="T37">
        <f t="shared" si="43"/>
        <v>100</v>
      </c>
      <c r="U37">
        <f t="shared" si="43"/>
        <v>100</v>
      </c>
      <c r="V37">
        <f t="shared" si="43"/>
        <v>100</v>
      </c>
      <c r="W37">
        <f t="shared" si="43"/>
        <v>90.909090909090907</v>
      </c>
      <c r="X37">
        <f t="shared" si="43"/>
        <v>86.36363636363636</v>
      </c>
      <c r="Y37">
        <f t="shared" si="43"/>
        <v>40.909090909090914</v>
      </c>
      <c r="Z37">
        <f t="shared" si="43"/>
        <v>95.454545454545453</v>
      </c>
      <c r="AA37">
        <f t="shared" si="43"/>
        <v>31.818181818181817</v>
      </c>
    </row>
    <row r="38" spans="1:79" x14ac:dyDescent="0.25">
      <c r="C38">
        <f>AVERAGE(C23:C35)/2</f>
        <v>0</v>
      </c>
      <c r="D38">
        <f t="shared" ref="D38:AA38" si="44">AVERAGE(D23:D35)/2</f>
        <v>3.8461538461538464E-2</v>
      </c>
      <c r="E38">
        <f t="shared" si="44"/>
        <v>3.8461538461538464E-2</v>
      </c>
      <c r="F38">
        <f t="shared" si="44"/>
        <v>7.6923076923076927E-2</v>
      </c>
      <c r="G38">
        <f t="shared" si="44"/>
        <v>3.8461538461538464E-2</v>
      </c>
      <c r="H38">
        <f t="shared" si="44"/>
        <v>1</v>
      </c>
      <c r="I38">
        <f t="shared" si="44"/>
        <v>1</v>
      </c>
      <c r="J38">
        <f t="shared" si="44"/>
        <v>0.76923076923076927</v>
      </c>
      <c r="K38">
        <f t="shared" si="44"/>
        <v>1</v>
      </c>
      <c r="L38">
        <f t="shared" si="44"/>
        <v>0.5</v>
      </c>
      <c r="M38">
        <f t="shared" si="44"/>
        <v>1</v>
      </c>
      <c r="N38">
        <f t="shared" si="44"/>
        <v>1</v>
      </c>
      <c r="O38">
        <f t="shared" si="44"/>
        <v>0.92307692307692313</v>
      </c>
      <c r="P38">
        <f t="shared" si="44"/>
        <v>1</v>
      </c>
      <c r="Q38">
        <f t="shared" si="44"/>
        <v>0.88461538461538458</v>
      </c>
      <c r="R38">
        <f t="shared" si="44"/>
        <v>1</v>
      </c>
      <c r="S38">
        <f t="shared" si="44"/>
        <v>1</v>
      </c>
      <c r="T38">
        <f t="shared" si="44"/>
        <v>1</v>
      </c>
      <c r="U38">
        <f t="shared" si="44"/>
        <v>1</v>
      </c>
      <c r="V38">
        <f t="shared" si="44"/>
        <v>1</v>
      </c>
      <c r="W38">
        <f t="shared" si="44"/>
        <v>0.92307692307692313</v>
      </c>
      <c r="X38">
        <f t="shared" si="44"/>
        <v>0.84615384615384615</v>
      </c>
      <c r="Y38">
        <f t="shared" si="44"/>
        <v>0.46153846153846156</v>
      </c>
      <c r="Z38">
        <f t="shared" si="44"/>
        <v>0.96153846153846156</v>
      </c>
      <c r="AA38">
        <f t="shared" si="44"/>
        <v>0.30769230769230771</v>
      </c>
    </row>
    <row r="39" spans="1:79" x14ac:dyDescent="0.25">
      <c r="C39">
        <f>AVERAGE(C38:G38)</f>
        <v>3.8461538461538464E-2</v>
      </c>
      <c r="H39">
        <f>AVERAGE(H38:L38)</f>
        <v>0.85384615384615381</v>
      </c>
      <c r="M39">
        <f>AVERAGE(M38:Q38)</f>
        <v>0.96153846153846168</v>
      </c>
      <c r="R39">
        <f>AVERAGE(R38:V38)</f>
        <v>1</v>
      </c>
      <c r="W39">
        <f>AVERAGE(W38:AA38)</f>
        <v>0.7</v>
      </c>
    </row>
    <row r="41" spans="1:79" x14ac:dyDescent="0.25">
      <c r="AI41" s="11"/>
    </row>
    <row r="42" spans="1:79" x14ac:dyDescent="0.25">
      <c r="C42">
        <v>0</v>
      </c>
      <c r="D42">
        <v>6</v>
      </c>
      <c r="E42">
        <v>12</v>
      </c>
      <c r="F42">
        <v>24</v>
      </c>
      <c r="G42">
        <v>48</v>
      </c>
      <c r="AF42" t="s">
        <v>63</v>
      </c>
    </row>
    <row r="43" spans="1:79" x14ac:dyDescent="0.25">
      <c r="AF43" s="13" t="s">
        <v>64</v>
      </c>
      <c r="AI43" t="s">
        <v>65</v>
      </c>
      <c r="AN43" t="s">
        <v>66</v>
      </c>
    </row>
    <row r="45" spans="1:79" x14ac:dyDescent="0.25">
      <c r="C45">
        <v>0</v>
      </c>
      <c r="D45">
        <v>6</v>
      </c>
      <c r="E45">
        <v>12</v>
      </c>
      <c r="F45">
        <v>24</v>
      </c>
      <c r="G45">
        <v>48</v>
      </c>
      <c r="S45">
        <f>S44+0.5</f>
        <v>0.5</v>
      </c>
      <c r="T45">
        <f t="shared" ref="T45:T108" si="45">0.449+0.15*LN(S45)</f>
        <v>0.3450279229160082</v>
      </c>
      <c r="AF45">
        <v>1</v>
      </c>
      <c r="AG45">
        <f>AF45+1</f>
        <v>2</v>
      </c>
      <c r="AH45">
        <f t="shared" ref="AH45:CA45" si="46">AG45+1</f>
        <v>3</v>
      </c>
      <c r="AI45">
        <f t="shared" si="46"/>
        <v>4</v>
      </c>
      <c r="AJ45">
        <f t="shared" si="46"/>
        <v>5</v>
      </c>
      <c r="AK45">
        <f t="shared" si="46"/>
        <v>6</v>
      </c>
      <c r="AL45">
        <f t="shared" si="46"/>
        <v>7</v>
      </c>
      <c r="AM45">
        <f t="shared" si="46"/>
        <v>8</v>
      </c>
      <c r="AN45">
        <f t="shared" si="46"/>
        <v>9</v>
      </c>
      <c r="AO45">
        <f t="shared" si="46"/>
        <v>10</v>
      </c>
      <c r="AP45">
        <f t="shared" si="46"/>
        <v>11</v>
      </c>
      <c r="AQ45">
        <f t="shared" si="46"/>
        <v>12</v>
      </c>
      <c r="AR45">
        <f t="shared" si="46"/>
        <v>13</v>
      </c>
      <c r="AS45">
        <f t="shared" si="46"/>
        <v>14</v>
      </c>
      <c r="AT45">
        <f t="shared" si="46"/>
        <v>15</v>
      </c>
      <c r="AU45">
        <f t="shared" si="46"/>
        <v>16</v>
      </c>
      <c r="AV45">
        <f>AU45+1</f>
        <v>17</v>
      </c>
      <c r="AW45">
        <f t="shared" si="46"/>
        <v>18</v>
      </c>
      <c r="AX45">
        <f t="shared" si="46"/>
        <v>19</v>
      </c>
      <c r="AY45">
        <f>AX45+1</f>
        <v>20</v>
      </c>
      <c r="AZ45">
        <f t="shared" si="46"/>
        <v>21</v>
      </c>
      <c r="BA45">
        <f t="shared" si="46"/>
        <v>22</v>
      </c>
      <c r="BB45">
        <f>BA45+1</f>
        <v>23</v>
      </c>
      <c r="BC45">
        <f t="shared" si="46"/>
        <v>24</v>
      </c>
      <c r="BD45">
        <f t="shared" si="46"/>
        <v>25</v>
      </c>
      <c r="BE45">
        <f t="shared" si="46"/>
        <v>26</v>
      </c>
      <c r="BF45">
        <f t="shared" si="46"/>
        <v>27</v>
      </c>
      <c r="BG45">
        <f t="shared" si="46"/>
        <v>28</v>
      </c>
      <c r="BH45">
        <f t="shared" si="46"/>
        <v>29</v>
      </c>
      <c r="BI45">
        <f t="shared" si="46"/>
        <v>30</v>
      </c>
      <c r="BJ45">
        <f t="shared" si="46"/>
        <v>31</v>
      </c>
      <c r="BK45">
        <f>BJ45+1</f>
        <v>32</v>
      </c>
      <c r="BL45">
        <f t="shared" si="46"/>
        <v>33</v>
      </c>
      <c r="BM45">
        <f t="shared" si="46"/>
        <v>34</v>
      </c>
      <c r="BN45">
        <f t="shared" si="46"/>
        <v>35</v>
      </c>
      <c r="BO45">
        <f t="shared" si="46"/>
        <v>36</v>
      </c>
      <c r="BP45">
        <f t="shared" si="46"/>
        <v>37</v>
      </c>
      <c r="BQ45">
        <f t="shared" si="46"/>
        <v>38</v>
      </c>
      <c r="BR45">
        <f t="shared" si="46"/>
        <v>39</v>
      </c>
      <c r="BS45">
        <f t="shared" si="46"/>
        <v>40</v>
      </c>
      <c r="BT45">
        <f t="shared" si="46"/>
        <v>41</v>
      </c>
      <c r="BU45">
        <f t="shared" si="46"/>
        <v>42</v>
      </c>
      <c r="BV45">
        <f t="shared" si="46"/>
        <v>43</v>
      </c>
      <c r="BW45">
        <f t="shared" si="46"/>
        <v>44</v>
      </c>
      <c r="BX45">
        <f t="shared" si="46"/>
        <v>45</v>
      </c>
      <c r="BY45">
        <f t="shared" si="46"/>
        <v>46</v>
      </c>
      <c r="BZ45">
        <f t="shared" si="46"/>
        <v>47</v>
      </c>
      <c r="CA45">
        <f t="shared" si="46"/>
        <v>48</v>
      </c>
    </row>
    <row r="46" spans="1:79" x14ac:dyDescent="0.25">
      <c r="C46">
        <v>0</v>
      </c>
      <c r="D46">
        <v>6</v>
      </c>
      <c r="E46">
        <v>12</v>
      </c>
      <c r="F46">
        <v>24</v>
      </c>
      <c r="G46">
        <v>48</v>
      </c>
      <c r="S46">
        <f t="shared" ref="S46:S109" si="47">S45+0.5</f>
        <v>1</v>
      </c>
      <c r="T46">
        <f t="shared" si="45"/>
        <v>0.44900000000000001</v>
      </c>
      <c r="AE46">
        <v>800</v>
      </c>
      <c r="AF46">
        <f>EXP(7.192+2.268*LN(AF$45)-1.884*LN($AE46))/(1+EXP(7.192+2.268*LN(AF$45)-1.884*LN($AE46)))</f>
        <v>4.4881854848297809E-3</v>
      </c>
      <c r="AG46">
        <f t="shared" ref="AG46:CA51" si="48">EXP(7.192+2.268*LN(AG$45)-1.884*LN($AE46))/(1+EXP(7.192+2.268*LN(AG$45)-1.884*LN($AE46)))</f>
        <v>2.1253508200111685E-2</v>
      </c>
      <c r="AH46">
        <f t="shared" si="48"/>
        <v>5.1653801776042403E-2</v>
      </c>
      <c r="AI46">
        <f t="shared" si="48"/>
        <v>9.4687955042477387E-2</v>
      </c>
      <c r="AJ46">
        <f t="shared" si="48"/>
        <v>0.14784508793531759</v>
      </c>
      <c r="AK46">
        <f t="shared" si="48"/>
        <v>0.20782301269106537</v>
      </c>
      <c r="AL46">
        <f t="shared" si="48"/>
        <v>0.27121156528413937</v>
      </c>
      <c r="AM46">
        <f t="shared" si="48"/>
        <v>0.33500477418187802</v>
      </c>
      <c r="AN46">
        <f t="shared" si="48"/>
        <v>0.39687498777285635</v>
      </c>
      <c r="AO46">
        <f t="shared" si="48"/>
        <v>0.45523381851233485</v>
      </c>
      <c r="AP46">
        <f t="shared" si="48"/>
        <v>0.50915347316133797</v>
      </c>
      <c r="AQ46">
        <f t="shared" si="48"/>
        <v>0.55822460112649519</v>
      </c>
      <c r="AR46">
        <f t="shared" si="48"/>
        <v>0.60240513663341522</v>
      </c>
      <c r="AS46">
        <f t="shared" si="48"/>
        <v>0.64188926005022595</v>
      </c>
      <c r="AT46">
        <f t="shared" si="48"/>
        <v>0.67700665007378136</v>
      </c>
      <c r="AU46">
        <f t="shared" si="48"/>
        <v>0.70815139775269187</v>
      </c>
      <c r="AV46">
        <f t="shared" si="48"/>
        <v>0.73573534169214871</v>
      </c>
      <c r="AW46">
        <f t="shared" si="48"/>
        <v>0.76015958958606833</v>
      </c>
      <c r="AX46">
        <f t="shared" si="48"/>
        <v>0.78179867449910057</v>
      </c>
      <c r="AY46">
        <f t="shared" si="48"/>
        <v>0.80099301490823138</v>
      </c>
      <c r="AZ46">
        <f t="shared" si="48"/>
        <v>0.81804655549061323</v>
      </c>
      <c r="BA46">
        <f t="shared" si="48"/>
        <v>0.83322745600462944</v>
      </c>
      <c r="BB46">
        <f t="shared" si="48"/>
        <v>0.84677043287977838</v>
      </c>
      <c r="BC46">
        <f t="shared" si="48"/>
        <v>0.85887987511720643</v>
      </c>
      <c r="BD46">
        <f t="shared" si="48"/>
        <v>0.86973320373496377</v>
      </c>
      <c r="BE46">
        <f t="shared" si="48"/>
        <v>0.87948417018557368</v>
      </c>
      <c r="BF46">
        <f t="shared" si="48"/>
        <v>0.88826593211280525</v>
      </c>
      <c r="BG46">
        <f t="shared" si="48"/>
        <v>0.89619383247879447</v>
      </c>
      <c r="BH46">
        <f t="shared" si="48"/>
        <v>0.90336785997406255</v>
      </c>
      <c r="BI46">
        <f t="shared" si="48"/>
        <v>0.90987479785137837</v>
      </c>
      <c r="BJ46">
        <f t="shared" si="48"/>
        <v>0.91579008353022173</v>
      </c>
      <c r="BK46">
        <f t="shared" si="48"/>
        <v>0.92117940806545262</v>
      </c>
      <c r="BL46">
        <f t="shared" si="48"/>
        <v>0.92610008638733188</v>
      </c>
      <c r="BM46">
        <f t="shared" si="48"/>
        <v>0.93060222829656658</v>
      </c>
      <c r="BN46">
        <f t="shared" si="48"/>
        <v>0.93472973787967317</v>
      </c>
      <c r="BO46">
        <f t="shared" si="48"/>
        <v>0.93852116609710878</v>
      </c>
      <c r="BP46">
        <f t="shared" si="48"/>
        <v>0.94201043825072528</v>
      </c>
      <c r="BQ46">
        <f t="shared" si="48"/>
        <v>0.94522747511049332</v>
      </c>
      <c r="BR46">
        <f t="shared" si="48"/>
        <v>0.94819872379875825</v>
      </c>
      <c r="BS46">
        <f t="shared" si="48"/>
        <v>0.95094761214432999</v>
      </c>
      <c r="BT46">
        <f t="shared" si="48"/>
        <v>0.95349493813649555</v>
      </c>
      <c r="BU46">
        <f t="shared" si="48"/>
        <v>0.95585920431565785</v>
      </c>
      <c r="BV46">
        <f t="shared" si="48"/>
        <v>0.95805690540660149</v>
      </c>
      <c r="BW46">
        <f t="shared" si="48"/>
        <v>0.96010277620209805</v>
      </c>
      <c r="BX46">
        <f t="shared" si="48"/>
        <v>0.96201000560810612</v>
      </c>
      <c r="BY46">
        <f t="shared" si="48"/>
        <v>0.96379042183845298</v>
      </c>
      <c r="BZ46">
        <f t="shared" si="48"/>
        <v>0.96545465297065713</v>
      </c>
      <c r="CA46">
        <f t="shared" si="48"/>
        <v>0.96701226642262739</v>
      </c>
    </row>
    <row r="47" spans="1:79" x14ac:dyDescent="0.25">
      <c r="A47">
        <v>800</v>
      </c>
      <c r="B47">
        <v>800</v>
      </c>
      <c r="C47">
        <f>G37</f>
        <v>4.5454545454545459</v>
      </c>
      <c r="D47">
        <f>AA37</f>
        <v>31.818181818181817</v>
      </c>
      <c r="E47">
        <f>L37</f>
        <v>50</v>
      </c>
      <c r="F47">
        <f>Q37</f>
        <v>86.36363636363636</v>
      </c>
      <c r="G47">
        <f>V37</f>
        <v>100</v>
      </c>
      <c r="I47">
        <f>AVERAGE(C47:G47)</f>
        <v>54.545454545454547</v>
      </c>
      <c r="S47">
        <f t="shared" si="47"/>
        <v>1.5</v>
      </c>
      <c r="T47">
        <f t="shared" si="45"/>
        <v>0.50981976621622471</v>
      </c>
      <c r="AE47">
        <f>AE46-25</f>
        <v>775</v>
      </c>
      <c r="AF47">
        <f t="shared" ref="AF47:AU76" si="49">EXP(7.192+2.268*LN(AF$45)-1.884*LN($AE47))/(1+EXP(7.192+2.268*LN(AF$45)-1.884*LN($AE47)))</f>
        <v>4.7635178154767817E-3</v>
      </c>
      <c r="AG47">
        <f t="shared" si="49"/>
        <v>2.2534045971235279E-2</v>
      </c>
      <c r="AH47">
        <f t="shared" si="49"/>
        <v>5.4663678875469697E-2</v>
      </c>
      <c r="AI47">
        <f t="shared" si="49"/>
        <v>9.9941177079397522E-2</v>
      </c>
      <c r="AJ47">
        <f t="shared" si="49"/>
        <v>0.1555407453518815</v>
      </c>
      <c r="AK47">
        <f t="shared" si="49"/>
        <v>0.21784255643398454</v>
      </c>
      <c r="AL47">
        <f t="shared" si="49"/>
        <v>0.28319467552020283</v>
      </c>
      <c r="AM47">
        <f t="shared" si="49"/>
        <v>0.34845882275087092</v>
      </c>
      <c r="AN47">
        <f t="shared" si="49"/>
        <v>0.41127705449902985</v>
      </c>
      <c r="AO47">
        <f t="shared" si="49"/>
        <v>0.47010296811821434</v>
      </c>
      <c r="AP47">
        <f t="shared" si="49"/>
        <v>0.52408946794571254</v>
      </c>
      <c r="AQ47">
        <f t="shared" si="49"/>
        <v>0.57291990036910645</v>
      </c>
      <c r="AR47">
        <f t="shared" si="49"/>
        <v>0.61664007226174811</v>
      </c>
      <c r="AS47">
        <f t="shared" si="49"/>
        <v>0.65551893779116555</v>
      </c>
      <c r="AT47">
        <f t="shared" si="49"/>
        <v>0.68994536914730409</v>
      </c>
      <c r="AU47">
        <f t="shared" si="49"/>
        <v>0.72035783436412704</v>
      </c>
      <c r="AV47">
        <f t="shared" si="48"/>
        <v>0.74719994189220762</v>
      </c>
      <c r="AW47">
        <f t="shared" si="48"/>
        <v>0.77089454712830163</v>
      </c>
      <c r="AX47">
        <f t="shared" si="48"/>
        <v>0.79183032781054452</v>
      </c>
      <c r="AY47">
        <f t="shared" si="48"/>
        <v>0.81035628004043991</v>
      </c>
      <c r="AZ47">
        <f t="shared" si="48"/>
        <v>0.82678096905954135</v>
      </c>
      <c r="BA47">
        <f t="shared" si="48"/>
        <v>0.84137444007055506</v>
      </c>
      <c r="BB47">
        <f t="shared" si="48"/>
        <v>0.85437146041967382</v>
      </c>
      <c r="BC47">
        <f t="shared" si="48"/>
        <v>0.86597528433561644</v>
      </c>
      <c r="BD47">
        <f t="shared" si="48"/>
        <v>0.87636147092369565</v>
      </c>
      <c r="BE47">
        <f t="shared" si="48"/>
        <v>0.88568150083421116</v>
      </c>
      <c r="BF47">
        <f t="shared" si="48"/>
        <v>0.89406606871590655</v>
      </c>
      <c r="BG47">
        <f t="shared" si="48"/>
        <v>0.90162800659460496</v>
      </c>
      <c r="BH47">
        <f t="shared" si="48"/>
        <v>0.90846483750054596</v>
      </c>
      <c r="BI47">
        <f t="shared" si="48"/>
        <v>0.91466098199566104</v>
      </c>
      <c r="BJ47">
        <f t="shared" si="48"/>
        <v>0.92028965105406246</v>
      </c>
      <c r="BK47">
        <f t="shared" si="48"/>
        <v>0.92541446226830348</v>
      </c>
      <c r="BL47">
        <f t="shared" si="48"/>
        <v>0.93009081583208364</v>
      </c>
      <c r="BM47">
        <f t="shared" si="48"/>
        <v>0.93436706415251003</v>
      </c>
      <c r="BN47">
        <f t="shared" si="48"/>
        <v>0.93828550543529343</v>
      </c>
      <c r="BO47">
        <f t="shared" si="48"/>
        <v>0.94188322783062917</v>
      </c>
      <c r="BP47">
        <f t="shared" si="48"/>
        <v>0.94519282708859287</v>
      </c>
      <c r="BQ47">
        <f t="shared" si="48"/>
        <v>0.94824301733117633</v>
      </c>
      <c r="BR47">
        <f t="shared" si="48"/>
        <v>0.95105915157753229</v>
      </c>
      <c r="BS47">
        <f t="shared" si="48"/>
        <v>0.95366366607332964</v>
      </c>
      <c r="BT47">
        <f t="shared" si="48"/>
        <v>0.95607646025603898</v>
      </c>
      <c r="BU47">
        <f t="shared" si="48"/>
        <v>0.95831522230178123</v>
      </c>
      <c r="BV47">
        <f t="shared" si="48"/>
        <v>0.96039570860671486</v>
      </c>
      <c r="BW47">
        <f t="shared" si="48"/>
        <v>0.96233198421713517</v>
      </c>
      <c r="BX47">
        <f t="shared" si="48"/>
        <v>0.96413663010033634</v>
      </c>
      <c r="BY47">
        <f t="shared" si="48"/>
        <v>0.96582092220945814</v>
      </c>
      <c r="BZ47">
        <f t="shared" si="48"/>
        <v>0.9673949865107575</v>
      </c>
      <c r="CA47">
        <f t="shared" si="48"/>
        <v>0.96886793348592815</v>
      </c>
    </row>
    <row r="48" spans="1:79" x14ac:dyDescent="0.25">
      <c r="A48">
        <v>400</v>
      </c>
      <c r="B48">
        <v>400</v>
      </c>
      <c r="C48">
        <f>E37</f>
        <v>4.5454545454545459</v>
      </c>
      <c r="D48">
        <f>Y37</f>
        <v>40.909090909090914</v>
      </c>
      <c r="E48">
        <f>I37</f>
        <v>100</v>
      </c>
      <c r="F48">
        <f>T37</f>
        <v>100</v>
      </c>
      <c r="G48">
        <f>T37</f>
        <v>100</v>
      </c>
      <c r="I48">
        <f t="shared" ref="I48:I51" si="50">AVERAGE(C48:G48)</f>
        <v>69.090909090909093</v>
      </c>
      <c r="S48">
        <f t="shared" si="47"/>
        <v>2</v>
      </c>
      <c r="T48">
        <f t="shared" si="45"/>
        <v>0.55297207708399176</v>
      </c>
      <c r="AE48">
        <f t="shared" ref="AE48:AE76" si="51">AE47-25</f>
        <v>750</v>
      </c>
      <c r="AF48">
        <f t="shared" si="49"/>
        <v>5.0655309206820856E-3</v>
      </c>
      <c r="AG48">
        <f t="shared" si="48"/>
        <v>2.3935636488505069E-2</v>
      </c>
      <c r="AH48">
        <f t="shared" si="48"/>
        <v>5.7945225123860258E-2</v>
      </c>
      <c r="AI48">
        <f t="shared" si="48"/>
        <v>0.10563706937082759</v>
      </c>
      <c r="AJ48">
        <f t="shared" si="48"/>
        <v>0.16382861656725378</v>
      </c>
      <c r="AK48">
        <f t="shared" si="48"/>
        <v>0.22855165934205585</v>
      </c>
      <c r="AL48">
        <f t="shared" si="48"/>
        <v>0.2959010686085875</v>
      </c>
      <c r="AM48">
        <f t="shared" si="48"/>
        <v>0.36261215685456588</v>
      </c>
      <c r="AN48">
        <f t="shared" si="48"/>
        <v>0.42631240164849477</v>
      </c>
      <c r="AO48">
        <f t="shared" si="48"/>
        <v>0.48551532145495158</v>
      </c>
      <c r="AP48">
        <f t="shared" si="48"/>
        <v>0.53946984637537265</v>
      </c>
      <c r="AQ48">
        <f t="shared" si="48"/>
        <v>0.58796287669074421</v>
      </c>
      <c r="AR48">
        <f t="shared" si="48"/>
        <v>0.63113457147491425</v>
      </c>
      <c r="AS48">
        <f t="shared" si="48"/>
        <v>0.6693317240545501</v>
      </c>
      <c r="AT48">
        <f t="shared" si="48"/>
        <v>0.70300316985282407</v>
      </c>
      <c r="AU48">
        <f t="shared" si="48"/>
        <v>0.73263116908658887</v>
      </c>
      <c r="AV48">
        <f t="shared" si="48"/>
        <v>0.75868983437889981</v>
      </c>
      <c r="AW48">
        <f t="shared" si="48"/>
        <v>0.78162225335007329</v>
      </c>
      <c r="AX48">
        <f t="shared" si="48"/>
        <v>0.80182973249438971</v>
      </c>
      <c r="AY48">
        <f t="shared" si="48"/>
        <v>0.81966845696572954</v>
      </c>
      <c r="AZ48">
        <f t="shared" si="48"/>
        <v>0.8354504043364388</v>
      </c>
      <c r="BA48">
        <f t="shared" si="48"/>
        <v>0.8494464878449689</v>
      </c>
      <c r="BB48">
        <f t="shared" si="48"/>
        <v>0.86189068771523158</v>
      </c>
      <c r="BC48">
        <f t="shared" si="48"/>
        <v>0.87298444362371996</v>
      </c>
      <c r="BD48">
        <f t="shared" si="48"/>
        <v>0.88290090736717763</v>
      </c>
      <c r="BE48">
        <f t="shared" si="48"/>
        <v>0.89178885471200553</v>
      </c>
      <c r="BF48">
        <f t="shared" si="48"/>
        <v>0.8997761739072424</v>
      </c>
      <c r="BG48">
        <f t="shared" si="48"/>
        <v>0.90697291565804228</v>
      </c>
      <c r="BH48">
        <f t="shared" si="48"/>
        <v>0.91347392528105276</v>
      </c>
      <c r="BI48">
        <f t="shared" si="48"/>
        <v>0.91936109492825346</v>
      </c>
      <c r="BJ48">
        <f t="shared" si="48"/>
        <v>0.92470528006734798</v>
      </c>
      <c r="BK48">
        <f t="shared" si="48"/>
        <v>0.92956792468785654</v>
      </c>
      <c r="BL48">
        <f t="shared" si="48"/>
        <v>0.93400243687498552</v>
      </c>
      <c r="BM48">
        <f t="shared" si="48"/>
        <v>0.93805535216801372</v>
      </c>
      <c r="BN48">
        <f t="shared" si="48"/>
        <v>0.94176731746823339</v>
      </c>
      <c r="BO48">
        <f t="shared" si="48"/>
        <v>0.94517392370926401</v>
      </c>
      <c r="BP48">
        <f t="shared" si="48"/>
        <v>0.9483064113110431</v>
      </c>
      <c r="BQ48">
        <f t="shared" si="48"/>
        <v>0.95119226871605012</v>
      </c>
      <c r="BR48">
        <f t="shared" si="48"/>
        <v>0.95385574107483373</v>
      </c>
      <c r="BS48">
        <f t="shared" si="48"/>
        <v>0.95631826338515502</v>
      </c>
      <c r="BT48">
        <f t="shared" si="48"/>
        <v>0.9585988300511501</v>
      </c>
      <c r="BU48">
        <f t="shared" si="48"/>
        <v>0.96071431086426906</v>
      </c>
      <c r="BV48">
        <f t="shared" si="48"/>
        <v>0.96267972176442962</v>
      </c>
      <c r="BW48">
        <f t="shared" si="48"/>
        <v>0.96450845736941193</v>
      </c>
      <c r="BX48">
        <f t="shared" si="48"/>
        <v>0.96621249111971774</v>
      </c>
      <c r="BY48">
        <f t="shared" si="48"/>
        <v>0.96780254793729081</v>
      </c>
      <c r="BZ48">
        <f t="shared" si="48"/>
        <v>0.96928825350747316</v>
      </c>
      <c r="CA48">
        <f t="shared" si="48"/>
        <v>0.97067826363721066</v>
      </c>
    </row>
    <row r="49" spans="1:79" x14ac:dyDescent="0.25">
      <c r="A49">
        <v>200</v>
      </c>
      <c r="B49">
        <v>200</v>
      </c>
      <c r="C49">
        <f>D37</f>
        <v>4.5454545454545459</v>
      </c>
      <c r="D49">
        <f>X37</f>
        <v>86.36363636363636</v>
      </c>
      <c r="E49">
        <f>I37</f>
        <v>100</v>
      </c>
      <c r="F49">
        <f>N37</f>
        <v>100</v>
      </c>
      <c r="G49">
        <f>S37</f>
        <v>100</v>
      </c>
      <c r="I49">
        <f t="shared" si="50"/>
        <v>78.181818181818173</v>
      </c>
      <c r="S49">
        <f t="shared" si="47"/>
        <v>2.5</v>
      </c>
      <c r="T49">
        <f t="shared" si="45"/>
        <v>0.58644360978112331</v>
      </c>
      <c r="AE49">
        <f t="shared" si="51"/>
        <v>725</v>
      </c>
      <c r="AF49">
        <f t="shared" si="49"/>
        <v>5.3978214603449164E-3</v>
      </c>
      <c r="AG49">
        <f t="shared" si="48"/>
        <v>2.5474081489349761E-2</v>
      </c>
      <c r="AH49">
        <f t="shared" si="48"/>
        <v>6.1531807518563471E-2</v>
      </c>
      <c r="AI49">
        <f t="shared" si="48"/>
        <v>0.11182518469620685</v>
      </c>
      <c r="AJ49">
        <f t="shared" si="48"/>
        <v>0.17276704549378091</v>
      </c>
      <c r="AK49">
        <f t="shared" si="48"/>
        <v>0.24000776821043257</v>
      </c>
      <c r="AL49">
        <f t="shared" si="48"/>
        <v>0.30937920311148315</v>
      </c>
      <c r="AM49">
        <f t="shared" si="48"/>
        <v>0.37749978343764334</v>
      </c>
      <c r="AN49">
        <f t="shared" si="48"/>
        <v>0.44200173236110568</v>
      </c>
      <c r="AO49">
        <f t="shared" si="48"/>
        <v>0.50147889397834355</v>
      </c>
      <c r="AP49">
        <f t="shared" si="48"/>
        <v>0.55529270785018492</v>
      </c>
      <c r="AQ49">
        <f t="shared" si="48"/>
        <v>0.60334466418443577</v>
      </c>
      <c r="AR49">
        <f t="shared" si="48"/>
        <v>0.64587539260316229</v>
      </c>
      <c r="AS49">
        <f t="shared" si="48"/>
        <v>0.68331202692727389</v>
      </c>
      <c r="AT49">
        <f t="shared" si="48"/>
        <v>0.71616356782428736</v>
      </c>
      <c r="AU49">
        <f t="shared" si="48"/>
        <v>0.74495500201406273</v>
      </c>
      <c r="AV49">
        <f t="shared" si="48"/>
        <v>0.77018931138858904</v>
      </c>
      <c r="AW49">
        <f t="shared" si="48"/>
        <v>0.79232803515311256</v>
      </c>
      <c r="AX49">
        <f t="shared" si="48"/>
        <v>0.81178341199313087</v>
      </c>
      <c r="AY49">
        <f t="shared" si="48"/>
        <v>0.82891731029353777</v>
      </c>
      <c r="AZ49">
        <f t="shared" si="48"/>
        <v>0.84404383957205853</v>
      </c>
      <c r="BA49">
        <f t="shared" si="48"/>
        <v>0.85743372235412096</v>
      </c>
      <c r="BB49">
        <f t="shared" si="48"/>
        <v>0.86931929269369612</v>
      </c>
      <c r="BC49">
        <f t="shared" si="48"/>
        <v>0.87989948788447614</v>
      </c>
      <c r="BD49">
        <f t="shared" si="48"/>
        <v>0.88934450689734301</v>
      </c>
      <c r="BE49">
        <f t="shared" si="48"/>
        <v>0.89779999099957886</v>
      </c>
      <c r="BF49">
        <f t="shared" si="48"/>
        <v>0.90539068552369428</v>
      </c>
      <c r="BG49">
        <f t="shared" si="48"/>
        <v>0.91222359741111714</v>
      </c>
      <c r="BH49">
        <f t="shared" si="48"/>
        <v>0.91839069037051202</v>
      </c>
      <c r="BI49">
        <f t="shared" si="48"/>
        <v>0.92397117031379405</v>
      </c>
      <c r="BJ49">
        <f t="shared" si="48"/>
        <v>0.92903341549653051</v>
      </c>
      <c r="BK49">
        <f t="shared" si="48"/>
        <v>0.93363660286305872</v>
      </c>
      <c r="BL49">
        <f t="shared" si="48"/>
        <v>0.93783207702302196</v>
      </c>
      <c r="BM49">
        <f t="shared" si="48"/>
        <v>0.94166450249839395</v>
      </c>
      <c r="BN49">
        <f t="shared" si="48"/>
        <v>0.94517283414855802</v>
      </c>
      <c r="BO49">
        <f t="shared" si="48"/>
        <v>0.94839113538682818</v>
      </c>
      <c r="BP49">
        <f t="shared" si="48"/>
        <v>0.95134926910364859</v>
      </c>
      <c r="BQ49">
        <f t="shared" si="48"/>
        <v>0.95407348214552323</v>
      </c>
      <c r="BR49">
        <f t="shared" si="48"/>
        <v>0.95658690073656039</v>
      </c>
      <c r="BS49">
        <f t="shared" si="48"/>
        <v>0.95890995131369128</v>
      </c>
      <c r="BT49">
        <f t="shared" si="48"/>
        <v>0.96106071880883615</v>
      </c>
      <c r="BU49">
        <f t="shared" si="48"/>
        <v>0.96305525238302803</v>
      </c>
      <c r="BV49">
        <f t="shared" si="48"/>
        <v>0.96490782693513877</v>
      </c>
      <c r="BW49">
        <f t="shared" si="48"/>
        <v>0.96663116731487164</v>
      </c>
      <c r="BX49">
        <f t="shared" si="48"/>
        <v>0.96823664101725349</v>
      </c>
      <c r="BY49">
        <f t="shared" si="48"/>
        <v>0.96973442418252953</v>
      </c>
      <c r="BZ49">
        <f t="shared" si="48"/>
        <v>0.97113364493636201</v>
      </c>
      <c r="CA49">
        <f t="shared" si="48"/>
        <v>0.97244250745167904</v>
      </c>
    </row>
    <row r="50" spans="1:79" x14ac:dyDescent="0.25">
      <c r="A50">
        <v>100</v>
      </c>
      <c r="B50">
        <v>100</v>
      </c>
      <c r="C50">
        <f>C37</f>
        <v>0</v>
      </c>
      <c r="D50">
        <f>W37</f>
        <v>90.909090909090907</v>
      </c>
      <c r="E50">
        <f>H37</f>
        <v>100</v>
      </c>
      <c r="F50">
        <f>M37</f>
        <v>100</v>
      </c>
      <c r="G50">
        <f>R37</f>
        <v>100</v>
      </c>
      <c r="I50">
        <f t="shared" si="50"/>
        <v>78.181818181818173</v>
      </c>
      <c r="S50">
        <f t="shared" si="47"/>
        <v>3</v>
      </c>
      <c r="T50">
        <f t="shared" si="45"/>
        <v>0.61379184330021652</v>
      </c>
      <c r="AE50">
        <f t="shared" si="51"/>
        <v>700</v>
      </c>
      <c r="AF50">
        <f t="shared" si="49"/>
        <v>5.7646165133823698E-3</v>
      </c>
      <c r="AG50">
        <f t="shared" si="48"/>
        <v>2.7167842731093895E-2</v>
      </c>
      <c r="AH50">
        <f t="shared" si="48"/>
        <v>6.5461986993033947E-2</v>
      </c>
      <c r="AI50">
        <f t="shared" si="48"/>
        <v>0.11856188441791232</v>
      </c>
      <c r="AJ50">
        <f t="shared" si="48"/>
        <v>0.18242102472424646</v>
      </c>
      <c r="AK50">
        <f t="shared" si="48"/>
        <v>0.25227323175597621</v>
      </c>
      <c r="AL50">
        <f t="shared" si="48"/>
        <v>0.32367996283647044</v>
      </c>
      <c r="AM50">
        <f t="shared" si="48"/>
        <v>0.39315679735347581</v>
      </c>
      <c r="AN50">
        <f t="shared" si="48"/>
        <v>0.45836413679481713</v>
      </c>
      <c r="AO50">
        <f t="shared" si="48"/>
        <v>0.51799912900018563</v>
      </c>
      <c r="AP50">
        <f t="shared" si="48"/>
        <v>0.57155323343176567</v>
      </c>
      <c r="AQ50">
        <f t="shared" si="48"/>
        <v>0.61905354177465843</v>
      </c>
      <c r="AR50">
        <f t="shared" si="48"/>
        <v>0.66084672631964914</v>
      </c>
      <c r="AS50">
        <f t="shared" si="48"/>
        <v>0.69744206559634847</v>
      </c>
      <c r="AT50">
        <f t="shared" si="48"/>
        <v>0.72940827829684052</v>
      </c>
      <c r="AU50">
        <f t="shared" si="48"/>
        <v>0.75731148847536178</v>
      </c>
      <c r="AV50">
        <f t="shared" si="48"/>
        <v>0.78168152564057547</v>
      </c>
      <c r="AW50">
        <f t="shared" si="48"/>
        <v>0.80299633160054251</v>
      </c>
      <c r="AX50">
        <f t="shared" si="48"/>
        <v>0.82167720401350441</v>
      </c>
      <c r="AY50">
        <f t="shared" si="48"/>
        <v>0.83809007832513271</v>
      </c>
      <c r="AZ50">
        <f t="shared" si="48"/>
        <v>0.85254985095140412</v>
      </c>
      <c r="BA50">
        <f t="shared" si="48"/>
        <v>0.86532596057638878</v>
      </c>
      <c r="BB50">
        <f t="shared" si="48"/>
        <v>0.87664822101668782</v>
      </c>
      <c r="BC50">
        <f t="shared" si="48"/>
        <v>0.8867123762299769</v>
      </c>
      <c r="BD50">
        <f t="shared" si="48"/>
        <v>0.8956851306663981</v>
      </c>
      <c r="BE50">
        <f t="shared" si="48"/>
        <v>0.90370856904499341</v>
      </c>
      <c r="BF50">
        <f t="shared" si="48"/>
        <v>0.91090396656004358</v>
      </c>
      <c r="BG50">
        <f t="shared" si="48"/>
        <v>0.91737503374244778</v>
      </c>
      <c r="BH50">
        <f t="shared" si="48"/>
        <v>0.92321065837960536</v>
      </c>
      <c r="BI50">
        <f t="shared" si="48"/>
        <v>0.9284872112892899</v>
      </c>
      <c r="BJ50">
        <f t="shared" si="48"/>
        <v>0.93327047999397661</v>
      </c>
      <c r="BK50">
        <f t="shared" si="48"/>
        <v>0.93761728828170654</v>
      </c>
      <c r="BL50">
        <f t="shared" si="48"/>
        <v>0.94157685240658207</v>
      </c>
      <c r="BM50">
        <f t="shared" si="48"/>
        <v>0.94519191741638586</v>
      </c>
      <c r="BN50">
        <f t="shared" si="48"/>
        <v>0.9484997103580024</v>
      </c>
      <c r="BO50">
        <f t="shared" si="48"/>
        <v>0.95153274113780206</v>
      </c>
      <c r="BP50">
        <f t="shared" si="48"/>
        <v>0.95431947666040895</v>
      </c>
      <c r="BQ50">
        <f t="shared" si="48"/>
        <v>0.95688490950048555</v>
      </c>
      <c r="BR50">
        <f t="shared" si="48"/>
        <v>0.95925103870156814</v>
      </c>
      <c r="BS50">
        <f t="shared" si="48"/>
        <v>0.96143727725233785</v>
      </c>
      <c r="BT50">
        <f t="shared" si="48"/>
        <v>0.96346079827269793</v>
      </c>
      <c r="BU50">
        <f t="shared" si="48"/>
        <v>0.96533682986541036</v>
      </c>
      <c r="BV50">
        <f t="shared" si="48"/>
        <v>0.96707890687942055</v>
      </c>
      <c r="BW50">
        <f t="shared" si="48"/>
        <v>0.96869908642459435</v>
      </c>
      <c r="BX50">
        <f t="shared" si="48"/>
        <v>0.97020813282058049</v>
      </c>
      <c r="BY50">
        <f t="shared" si="48"/>
        <v>0.97161567671014104</v>
      </c>
      <c r="BZ50">
        <f t="shared" si="48"/>
        <v>0.97293035228253988</v>
      </c>
      <c r="CA50">
        <f t="shared" si="48"/>
        <v>0.97415991590509565</v>
      </c>
    </row>
    <row r="51" spans="1:79" x14ac:dyDescent="0.25">
      <c r="A51">
        <v>50</v>
      </c>
      <c r="B51">
        <v>50</v>
      </c>
      <c r="C51">
        <f>F37</f>
        <v>9.0909090909090917</v>
      </c>
      <c r="D51">
        <f>Z37</f>
        <v>95.454545454545453</v>
      </c>
      <c r="E51">
        <f>K37</f>
        <v>100</v>
      </c>
      <c r="F51">
        <f>P37</f>
        <v>100</v>
      </c>
      <c r="G51">
        <f>P37</f>
        <v>100</v>
      </c>
      <c r="I51">
        <f t="shared" si="50"/>
        <v>80.909090909090907</v>
      </c>
      <c r="S51">
        <f t="shared" si="47"/>
        <v>3.5</v>
      </c>
      <c r="T51">
        <f t="shared" si="45"/>
        <v>0.63691444527430519</v>
      </c>
      <c r="AE51">
        <f t="shared" si="51"/>
        <v>675</v>
      </c>
      <c r="AF51">
        <f t="shared" si="49"/>
        <v>6.1709113843805598E-3</v>
      </c>
      <c r="AG51">
        <f t="shared" si="48"/>
        <v>2.9038595239130525E-2</v>
      </c>
      <c r="AH51">
        <f t="shared" si="48"/>
        <v>6.9780496091668934E-2</v>
      </c>
      <c r="AI51">
        <f t="shared" si="48"/>
        <v>0.12591141760112842</v>
      </c>
      <c r="AJ51">
        <f t="shared" si="48"/>
        <v>0.19286296916737863</v>
      </c>
      <c r="AK51">
        <f t="shared" si="48"/>
        <v>0.2654155540546505</v>
      </c>
      <c r="AL51">
        <f t="shared" si="48"/>
        <v>0.33885643416267852</v>
      </c>
      <c r="AM51">
        <f t="shared" si="48"/>
        <v>0.40961787276551193</v>
      </c>
      <c r="AN51">
        <f t="shared" si="48"/>
        <v>0.47541649607429465</v>
      </c>
      <c r="AO51">
        <f t="shared" si="48"/>
        <v>0.5350783483337288</v>
      </c>
      <c r="AP51">
        <f t="shared" si="48"/>
        <v>0.58824324482641355</v>
      </c>
      <c r="AQ51">
        <f t="shared" si="48"/>
        <v>0.63507461134199861</v>
      </c>
      <c r="AR51">
        <f t="shared" si="48"/>
        <v>0.67602997772090401</v>
      </c>
      <c r="AS51">
        <f t="shared" si="48"/>
        <v>0.71170173262519043</v>
      </c>
      <c r="AT51">
        <f t="shared" si="48"/>
        <v>0.74271713548086571</v>
      </c>
      <c r="AU51">
        <f t="shared" si="48"/>
        <v>0.76968129669171881</v>
      </c>
      <c r="AV51">
        <f t="shared" si="48"/>
        <v>0.79314847236655261</v>
      </c>
      <c r="AW51">
        <f t="shared" si="48"/>
        <v>0.81361069065867453</v>
      </c>
      <c r="AX51">
        <f t="shared" si="48"/>
        <v>0.83149626557777867</v>
      </c>
      <c r="AY51">
        <f t="shared" si="48"/>
        <v>0.84717348233273881</v>
      </c>
      <c r="AZ51">
        <f t="shared" si="48"/>
        <v>0.8609566235963978</v>
      </c>
      <c r="BA51">
        <f t="shared" si="48"/>
        <v>0.87311272469891266</v>
      </c>
      <c r="BB51">
        <f t="shared" si="48"/>
        <v>0.88386819678028583</v>
      </c>
      <c r="BC51">
        <f t="shared" si="48"/>
        <v>0.89341490172257032</v>
      </c>
      <c r="BD51">
        <f t="shared" si="48"/>
        <v>0.90191551577147222</v>
      </c>
      <c r="BE51">
        <f t="shared" si="48"/>
        <v>0.90950815585547895</v>
      </c>
      <c r="BF51">
        <f t="shared" si="48"/>
        <v>0.91631031158772713</v>
      </c>
      <c r="BG51">
        <f t="shared" si="48"/>
        <v>0.92242215613003331</v>
      </c>
      <c r="BH51">
        <f t="shared" si="48"/>
        <v>0.92792931805229495</v>
      </c>
      <c r="BI51">
        <f t="shared" si="48"/>
        <v>0.93290519428765817</v>
      </c>
      <c r="BJ51">
        <f t="shared" si="48"/>
        <v>0.93741287711224663</v>
      </c>
      <c r="BK51">
        <f t="shared" si="48"/>
        <v>0.94150675900032799</v>
      </c>
      <c r="BL51">
        <f t="shared" si="48"/>
        <v>0.94523386992879976</v>
      </c>
      <c r="BM51">
        <f t="shared" si="48"/>
        <v>0.94863499306385979</v>
      </c>
      <c r="BN51">
        <f t="shared" si="48"/>
        <v>0.95174559710676521</v>
      </c>
      <c r="BO51">
        <f t="shared" si="48"/>
        <v>0.95459661699269649</v>
      </c>
      <c r="BP51">
        <f t="shared" ref="AG51:CA57" si="52">EXP(7.192+2.268*LN(BP$45)-1.884*LN($AE51))/(1+EXP(7.192+2.268*LN(BP$45)-1.884*LN($AE51)))</f>
        <v>0.95721510908307705</v>
      </c>
      <c r="BQ51">
        <f t="shared" si="52"/>
        <v>0.95962480236395997</v>
      </c>
      <c r="BR51">
        <f t="shared" si="52"/>
        <v>0.96184656333799345</v>
      </c>
      <c r="BS51">
        <f t="shared" si="52"/>
        <v>0.96389878915221938</v>
      </c>
      <c r="BT51">
        <f t="shared" si="52"/>
        <v>0.96579774092591331</v>
      </c>
      <c r="BU51">
        <f t="shared" si="52"/>
        <v>0.96755782713319372</v>
      </c>
      <c r="BV51">
        <f t="shared" si="52"/>
        <v>0.96919184517016266</v>
      </c>
      <c r="BW51">
        <f t="shared" si="52"/>
        <v>0.97071118782563037</v>
      </c>
      <c r="BX51">
        <f t="shared" si="52"/>
        <v>0.97212602021990391</v>
      </c>
      <c r="BY51">
        <f t="shared" si="52"/>
        <v>0.97344543183009169</v>
      </c>
      <c r="BZ51">
        <f t="shared" si="52"/>
        <v>0.97467756744401557</v>
      </c>
      <c r="CA51">
        <f t="shared" si="52"/>
        <v>0.97582974024660518</v>
      </c>
    </row>
    <row r="52" spans="1:79" x14ac:dyDescent="0.25">
      <c r="S52">
        <f t="shared" si="47"/>
        <v>4</v>
      </c>
      <c r="T52">
        <f t="shared" si="45"/>
        <v>0.65694415416798357</v>
      </c>
      <c r="AE52">
        <f t="shared" si="51"/>
        <v>650</v>
      </c>
      <c r="AF52">
        <f t="shared" si="49"/>
        <v>6.6226439362115598E-3</v>
      </c>
      <c r="AG52">
        <f t="shared" si="52"/>
        <v>3.1111918584283485E-2</v>
      </c>
      <c r="AH52">
        <f t="shared" si="52"/>
        <v>7.453943131084606E-2</v>
      </c>
      <c r="AI52">
        <f t="shared" si="52"/>
        <v>0.13394718417298435</v>
      </c>
      <c r="AJ52">
        <f t="shared" si="52"/>
        <v>0.20417355336069914</v>
      </c>
      <c r="AK52">
        <f t="shared" si="52"/>
        <v>0.27950758550845267</v>
      </c>
      <c r="AL52">
        <f t="shared" si="52"/>
        <v>0.35496355115689249</v>
      </c>
      <c r="AM52">
        <f t="shared" si="52"/>
        <v>0.42691661534368985</v>
      </c>
      <c r="AN52">
        <f t="shared" si="52"/>
        <v>0.49317277677412646</v>
      </c>
      <c r="AO52">
        <f t="shared" si="52"/>
        <v>0.55271513265744543</v>
      </c>
      <c r="AP52">
        <f t="shared" si="52"/>
        <v>0.60535072626549891</v>
      </c>
      <c r="AQ52">
        <f t="shared" si="52"/>
        <v>0.6513894612974277</v>
      </c>
      <c r="AR52">
        <f t="shared" si="52"/>
        <v>0.69140354687484318</v>
      </c>
      <c r="AS52">
        <f t="shared" si="52"/>
        <v>0.72606846102196754</v>
      </c>
      <c r="AT52">
        <f t="shared" si="52"/>
        <v>0.75606801901813658</v>
      </c>
      <c r="AU52">
        <f t="shared" si="52"/>
        <v>0.78204357267242675</v>
      </c>
      <c r="AV52">
        <f t="shared" si="52"/>
        <v>0.80457097777156894</v>
      </c>
      <c r="AW52">
        <f t="shared" si="52"/>
        <v>0.82415377124800604</v>
      </c>
      <c r="AX52">
        <f t="shared" si="52"/>
        <v>0.84122508226551507</v>
      </c>
      <c r="AY52">
        <f t="shared" si="52"/>
        <v>0.85615373904828651</v>
      </c>
      <c r="AZ52">
        <f t="shared" si="52"/>
        <v>0.86925196497375778</v>
      </c>
      <c r="BA52">
        <f t="shared" si="52"/>
        <v>0.88078325514532807</v>
      </c>
      <c r="BB52">
        <f t="shared" si="52"/>
        <v>0.89096973449880146</v>
      </c>
      <c r="BC52">
        <f t="shared" si="52"/>
        <v>0.89999870203130083</v>
      </c>
      <c r="BD52">
        <f t="shared" si="52"/>
        <v>0.90802828451942563</v>
      </c>
      <c r="BE52">
        <f t="shared" si="52"/>
        <v>0.91519223402555716</v>
      </c>
      <c r="BF52">
        <f t="shared" si="52"/>
        <v>0.92160395346012725</v>
      </c>
      <c r="BG52">
        <f t="shared" si="52"/>
        <v>0.92735985126099951</v>
      </c>
      <c r="BH52">
        <f t="shared" si="52"/>
        <v>0.93254212594071029</v>
      </c>
      <c r="BI52">
        <f t="shared" si="52"/>
        <v>0.93722107290116563</v>
      </c>
      <c r="BJ52">
        <f t="shared" si="52"/>
        <v>0.94145699447715681</v>
      </c>
      <c r="BK52">
        <f t="shared" si="52"/>
        <v>0.94530178223376249</v>
      </c>
      <c r="BL52">
        <f t="shared" si="52"/>
        <v>0.94880022936434205</v>
      </c>
      <c r="BM52">
        <f t="shared" si="52"/>
        <v>0.9519911211392198</v>
      </c>
      <c r="BN52">
        <f t="shared" si="52"/>
        <v>0.95490814287696157</v>
      </c>
      <c r="BO52">
        <f t="shared" si="52"/>
        <v>0.9575806377945113</v>
      </c>
      <c r="BP52">
        <f t="shared" si="52"/>
        <v>0.96003424119852288</v>
      </c>
      <c r="BQ52">
        <f t="shared" si="52"/>
        <v>0.96229141263954932</v>
      </c>
      <c r="BR52">
        <f t="shared" si="52"/>
        <v>0.96437188369641968</v>
      </c>
      <c r="BS52">
        <f t="shared" si="52"/>
        <v>0.96629303583820736</v>
      </c>
      <c r="BT52">
        <f t="shared" si="52"/>
        <v>0.96807022019362909</v>
      </c>
      <c r="BU52">
        <f t="shared" si="52"/>
        <v>0.96971702893099676</v>
      </c>
      <c r="BV52">
        <f t="shared" si="52"/>
        <v>0.97124552622342486</v>
      </c>
      <c r="BW52">
        <f t="shared" si="52"/>
        <v>0.97266644536803692</v>
      </c>
      <c r="BX52">
        <f t="shared" si="52"/>
        <v>0.97398935748268689</v>
      </c>
      <c r="BY52">
        <f t="shared" si="52"/>
        <v>0.97522281626928786</v>
      </c>
      <c r="BZ52">
        <f t="shared" si="52"/>
        <v>0.97637448256891368</v>
      </c>
      <c r="CA52">
        <f t="shared" si="52"/>
        <v>0.9774512318079609</v>
      </c>
    </row>
    <row r="53" spans="1:79" x14ac:dyDescent="0.25">
      <c r="C53">
        <f>AVERAGE(C47:C51)</f>
        <v>4.545454545454545</v>
      </c>
      <c r="D53">
        <f t="shared" ref="D53:G53" si="53">AVERAGE(D47:D51)</f>
        <v>69.090909090909093</v>
      </c>
      <c r="E53">
        <f t="shared" si="53"/>
        <v>90</v>
      </c>
      <c r="F53">
        <f t="shared" si="53"/>
        <v>97.27272727272728</v>
      </c>
      <c r="G53">
        <f t="shared" si="53"/>
        <v>100</v>
      </c>
      <c r="S53">
        <f t="shared" si="47"/>
        <v>4.5</v>
      </c>
      <c r="T53">
        <f t="shared" si="45"/>
        <v>0.67461160951644117</v>
      </c>
      <c r="AE53">
        <f t="shared" si="51"/>
        <v>625</v>
      </c>
      <c r="AF53">
        <f t="shared" si="49"/>
        <v>7.1269169539576981E-3</v>
      </c>
      <c r="AG53">
        <f t="shared" si="52"/>
        <v>3.3418166600437171E-2</v>
      </c>
      <c r="AH53">
        <f t="shared" si="52"/>
        <v>7.9799713311928075E-2</v>
      </c>
      <c r="AI53">
        <f t="shared" si="52"/>
        <v>0.14275321178326605</v>
      </c>
      <c r="AJ53">
        <f t="shared" si="52"/>
        <v>0.21644260206036092</v>
      </c>
      <c r="AK53">
        <f t="shared" si="52"/>
        <v>0.29462761504863472</v>
      </c>
      <c r="AL53">
        <f t="shared" si="52"/>
        <v>0.37205756997237255</v>
      </c>
      <c r="AM53">
        <f t="shared" si="52"/>
        <v>0.44508474860175368</v>
      </c>
      <c r="AN53">
        <f t="shared" si="52"/>
        <v>0.51164320310378852</v>
      </c>
      <c r="AO53">
        <f t="shared" si="52"/>
        <v>0.57090362849850795</v>
      </c>
      <c r="AP53">
        <f t="shared" si="52"/>
        <v>0.62285931113229931</v>
      </c>
      <c r="AQ53">
        <f t="shared" si="52"/>
        <v>0.66797581909707615</v>
      </c>
      <c r="AR53">
        <f t="shared" si="52"/>
        <v>0.70694261127128422</v>
      </c>
      <c r="AS53">
        <f t="shared" si="52"/>
        <v>0.74051709884683903</v>
      </c>
      <c r="AT53">
        <f t="shared" si="52"/>
        <v>0.76943678948881211</v>
      </c>
      <c r="AU53">
        <f t="shared" si="52"/>
        <v>0.79437591366159555</v>
      </c>
      <c r="AV53">
        <f t="shared" si="52"/>
        <v>0.81592869475402763</v>
      </c>
      <c r="AW53">
        <f t="shared" si="52"/>
        <v>0.83460735109712325</v>
      </c>
      <c r="AX53">
        <f t="shared" si="52"/>
        <v>0.8508474819210724</v>
      </c>
      <c r="AY53">
        <f t="shared" si="52"/>
        <v>0.86501657649945873</v>
      </c>
      <c r="AZ53">
        <f t="shared" si="52"/>
        <v>0.87742332076196972</v>
      </c>
      <c r="BA53">
        <f t="shared" si="52"/>
        <v>0.88832652537930312</v>
      </c>
      <c r="BB53">
        <f t="shared" si="52"/>
        <v>0.89794315234944133</v>
      </c>
      <c r="BC53">
        <f t="shared" si="52"/>
        <v>0.90645527096660639</v>
      </c>
      <c r="BD53">
        <f t="shared" si="52"/>
        <v>0.9140159542884162</v>
      </c>
      <c r="BE53">
        <f t="shared" si="52"/>
        <v>0.92075421005640645</v>
      </c>
      <c r="BF53">
        <f t="shared" si="52"/>
        <v>0.92677907026003203</v>
      </c>
      <c r="BG53">
        <f t="shared" si="52"/>
        <v>0.9321829667860696</v>
      </c>
      <c r="BH53">
        <f t="shared" si="52"/>
        <v>0.9370445111378588</v>
      </c>
      <c r="BI53">
        <f t="shared" si="52"/>
        <v>0.94143078174813222</v>
      </c>
      <c r="BJ53">
        <f t="shared" si="52"/>
        <v>0.94539920692584622</v>
      </c>
      <c r="BK53">
        <f t="shared" si="52"/>
        <v>0.94899911688335403</v>
      </c>
      <c r="BL53">
        <f t="shared" si="52"/>
        <v>0.9522730253790489</v>
      </c>
      <c r="BM53">
        <f t="shared" si="52"/>
        <v>0.95525769049414311</v>
      </c>
      <c r="BN53">
        <f t="shared" si="52"/>
        <v>0.9579849948684217</v>
      </c>
      <c r="BO53">
        <f t="shared" si="52"/>
        <v>0.96048267815379418</v>
      </c>
      <c r="BP53">
        <f t="shared" si="52"/>
        <v>0.96277494827327292</v>
      </c>
      <c r="BQ53">
        <f t="shared" si="52"/>
        <v>0.96488299306727243</v>
      </c>
      <c r="BR53">
        <f t="shared" si="52"/>
        <v>0.96682540986179477</v>
      </c>
      <c r="BS53">
        <f t="shared" si="52"/>
        <v>0.96861856722583461</v>
      </c>
      <c r="BT53">
        <f t="shared" si="52"/>
        <v>0.9702769105489073</v>
      </c>
      <c r="BU53">
        <f t="shared" si="52"/>
        <v>0.97181322094123435</v>
      </c>
      <c r="BV53">
        <f t="shared" si="52"/>
        <v>0.97323883523901256</v>
      </c>
      <c r="BW53">
        <f t="shared" si="52"/>
        <v>0.97456383350488485</v>
      </c>
      <c r="BX53">
        <f t="shared" si="52"/>
        <v>0.97579719928458142</v>
      </c>
      <c r="BY53">
        <f t="shared" si="52"/>
        <v>0.9769469569629966</v>
      </c>
      <c r="BZ53">
        <f t="shared" si="52"/>
        <v>0.97802028981534483</v>
      </c>
      <c r="CA53">
        <f t="shared" si="52"/>
        <v>0.97902364173847078</v>
      </c>
    </row>
    <row r="54" spans="1:79" x14ac:dyDescent="0.25">
      <c r="S54">
        <f t="shared" si="47"/>
        <v>5</v>
      </c>
      <c r="T54">
        <f t="shared" si="45"/>
        <v>0.69041568686511501</v>
      </c>
      <c r="AE54">
        <f t="shared" si="51"/>
        <v>600</v>
      </c>
      <c r="AF54">
        <f t="shared" si="49"/>
        <v>7.6922842886474304E-3</v>
      </c>
      <c r="AG54">
        <f t="shared" si="52"/>
        <v>3.5993569597620283E-2</v>
      </c>
      <c r="AH54">
        <f t="shared" si="52"/>
        <v>8.5632882549120132E-2</v>
      </c>
      <c r="AI54">
        <f t="shared" si="52"/>
        <v>0.15242587846802766</v>
      </c>
      <c r="AJ54">
        <f t="shared" si="52"/>
        <v>0.22977001379132886</v>
      </c>
      <c r="AK54">
        <f t="shared" si="52"/>
        <v>0.31085931429137115</v>
      </c>
      <c r="AL54">
        <f t="shared" si="52"/>
        <v>0.39019532536194551</v>
      </c>
      <c r="AM54">
        <f t="shared" si="52"/>
        <v>0.46415110464589654</v>
      </c>
      <c r="AN54">
        <f t="shared" si="52"/>
        <v>0.53083329436679327</v>
      </c>
      <c r="AO54">
        <f t="shared" si="52"/>
        <v>0.58963278036557509</v>
      </c>
      <c r="AP54">
        <f t="shared" si="52"/>
        <v>0.64074773677303865</v>
      </c>
      <c r="AQ54">
        <f t="shared" si="52"/>
        <v>0.68480719732010553</v>
      </c>
      <c r="AR54">
        <f t="shared" si="52"/>
        <v>0.72261891428618508</v>
      </c>
      <c r="AS54">
        <f t="shared" si="52"/>
        <v>0.75501979445509504</v>
      </c>
      <c r="AT54">
        <f t="shared" si="52"/>
        <v>0.78279723509017674</v>
      </c>
      <c r="AU54">
        <f t="shared" si="52"/>
        <v>0.80665435149432907</v>
      </c>
      <c r="AV54">
        <f t="shared" si="52"/>
        <v>0.82720010670595689</v>
      </c>
      <c r="AW54">
        <f t="shared" si="52"/>
        <v>0.84495234086575033</v>
      </c>
      <c r="AX54">
        <f t="shared" si="52"/>
        <v>0.86034665306877034</v>
      </c>
      <c r="AY54">
        <f t="shared" si="52"/>
        <v>0.8737472532983569</v>
      </c>
      <c r="AZ54">
        <f t="shared" si="52"/>
        <v>0.88545779320252216</v>
      </c>
      <c r="BA54">
        <f t="shared" si="52"/>
        <v>0.89573125846408674</v>
      </c>
      <c r="BB54">
        <f t="shared" si="52"/>
        <v>0.90477858663449073</v>
      </c>
      <c r="BC54">
        <f t="shared" si="52"/>
        <v>0.91277597083901107</v>
      </c>
      <c r="BD54">
        <f t="shared" si="52"/>
        <v>0.91987094792836477</v>
      </c>
      <c r="BE54">
        <f t="shared" si="52"/>
        <v>0.92618742300905155</v>
      </c>
      <c r="BF54">
        <f t="shared" si="52"/>
        <v>0.93182979243438957</v>
      </c>
      <c r="BG54">
        <f t="shared" si="52"/>
        <v>0.93688631715738857</v>
      </c>
      <c r="BH54">
        <f t="shared" si="52"/>
        <v>0.9414318800206174</v>
      </c>
      <c r="BI54">
        <f t="shared" si="52"/>
        <v>0.94553024029915544</v>
      </c>
      <c r="BJ54">
        <f t="shared" si="52"/>
        <v>0.94923587956969335</v>
      </c>
      <c r="BK54">
        <f t="shared" si="52"/>
        <v>0.9525955159669075</v>
      </c>
      <c r="BL54">
        <f t="shared" si="52"/>
        <v>0.95564934943656044</v>
      </c>
      <c r="BM54">
        <f t="shared" si="52"/>
        <v>0.95843208860847851</v>
      </c>
      <c r="BN54">
        <f t="shared" si="52"/>
        <v>0.96097380011805378</v>
      </c>
      <c r="BO54">
        <f t="shared" si="52"/>
        <v>0.96330061327565852</v>
      </c>
      <c r="BP54">
        <f t="shared" si="52"/>
        <v>0.9654353066004927</v>
      </c>
      <c r="BQ54">
        <f t="shared" si="52"/>
        <v>0.96739779761376954</v>
      </c>
      <c r="BR54">
        <f t="shared" si="52"/>
        <v>0.96920555318261081</v>
      </c>
      <c r="BS54">
        <f t="shared" si="52"/>
        <v>0.9708739344189925</v>
      </c>
      <c r="BT54">
        <f t="shared" si="52"/>
        <v>0.97241648750335741</v>
      </c>
      <c r="BU54">
        <f t="shared" si="52"/>
        <v>0.97384518968787015</v>
      </c>
      <c r="BV54">
        <f t="shared" si="52"/>
        <v>0.9751706580340429</v>
      </c>
      <c r="BW54">
        <f t="shared" si="52"/>
        <v>0.97640232706944607</v>
      </c>
      <c r="BX54">
        <f t="shared" si="52"/>
        <v>0.9775486004416658</v>
      </c>
      <c r="BY54">
        <f t="shared" si="52"/>
        <v>0.97861698075158854</v>
      </c>
      <c r="BZ54">
        <f t="shared" si="52"/>
        <v>0.97961418102048337</v>
      </c>
      <c r="CA54">
        <f t="shared" si="52"/>
        <v>0.9805462206528881</v>
      </c>
    </row>
    <row r="55" spans="1:79" x14ac:dyDescent="0.25">
      <c r="S55">
        <f t="shared" si="47"/>
        <v>5.5</v>
      </c>
      <c r="T55">
        <f t="shared" si="45"/>
        <v>0.70471221383576377</v>
      </c>
      <c r="AE55">
        <f t="shared" si="51"/>
        <v>575</v>
      </c>
      <c r="AF55">
        <f t="shared" si="49"/>
        <v>8.3291225839674556E-3</v>
      </c>
      <c r="AG55">
        <f t="shared" si="52"/>
        <v>3.8881642004255541E-2</v>
      </c>
      <c r="AH55">
        <f t="shared" si="52"/>
        <v>9.2123316151523221E-2</v>
      </c>
      <c r="AI55">
        <f t="shared" si="52"/>
        <v>0.16307591404836588</v>
      </c>
      <c r="AJ55">
        <f t="shared" si="52"/>
        <v>0.24426668219430298</v>
      </c>
      <c r="AK55">
        <f t="shared" si="52"/>
        <v>0.32829146753552629</v>
      </c>
      <c r="AL55">
        <f t="shared" si="52"/>
        <v>0.40943321225474372</v>
      </c>
      <c r="AM55">
        <f t="shared" si="52"/>
        <v>0.48414038696475775</v>
      </c>
      <c r="AN55">
        <f t="shared" si="52"/>
        <v>0.55074275651946181</v>
      </c>
      <c r="AO55">
        <f t="shared" si="52"/>
        <v>0.60888548884116456</v>
      </c>
      <c r="AP55">
        <f t="shared" si="52"/>
        <v>0.65898927287296316</v>
      </c>
      <c r="AQ55">
        <f t="shared" si="52"/>
        <v>0.70185253920636947</v>
      </c>
      <c r="AR55">
        <f t="shared" si="52"/>
        <v>0.73840056447827163</v>
      </c>
      <c r="AS55">
        <f t="shared" si="52"/>
        <v>0.76954589580908639</v>
      </c>
      <c r="AT55">
        <f t="shared" si="52"/>
        <v>0.79612103173354853</v>
      </c>
      <c r="AU55">
        <f t="shared" si="52"/>
        <v>0.81885334724030068</v>
      </c>
      <c r="AV55">
        <f t="shared" si="52"/>
        <v>0.83836254018793088</v>
      </c>
      <c r="AW55">
        <f t="shared" si="52"/>
        <v>0.85516880496036141</v>
      </c>
      <c r="AX55">
        <f t="shared" si="52"/>
        <v>0.86970516823306909</v>
      </c>
      <c r="AY55">
        <f t="shared" si="52"/>
        <v>0.88233058144758392</v>
      </c>
      <c r="AZ55">
        <f t="shared" si="52"/>
        <v>0.89334216192576366</v>
      </c>
      <c r="BA55">
        <f t="shared" si="52"/>
        <v>0.90298594532909637</v>
      </c>
      <c r="BB55">
        <f t="shared" si="52"/>
        <v>0.9114660073933698</v>
      </c>
      <c r="BC55">
        <f t="shared" si="52"/>
        <v>0.91895204556728627</v>
      </c>
      <c r="BD55">
        <f t="shared" si="52"/>
        <v>0.92558560462540895</v>
      </c>
      <c r="BE55">
        <f t="shared" si="52"/>
        <v>0.93148515341944749</v>
      </c>
      <c r="BF55">
        <f t="shared" si="52"/>
        <v>0.93675021004897019</v>
      </c>
      <c r="BG55">
        <f t="shared" si="52"/>
        <v>0.94146468948741113</v>
      </c>
      <c r="BH55">
        <f t="shared" si="52"/>
        <v>0.94569962094581228</v>
      </c>
      <c r="BI55">
        <f t="shared" si="52"/>
        <v>0.94951535661048569</v>
      </c>
      <c r="BJ55">
        <f t="shared" si="52"/>
        <v>0.95296337073414972</v>
      </c>
      <c r="BK55">
        <f t="shared" si="52"/>
        <v>0.95608772890647653</v>
      </c>
      <c r="BL55">
        <f t="shared" si="52"/>
        <v>0.95892629155158382</v>
      </c>
      <c r="BM55">
        <f t="shared" si="52"/>
        <v>0.96151170290614729</v>
      </c>
      <c r="BN55">
        <f t="shared" si="52"/>
        <v>0.96387220645845129</v>
      </c>
      <c r="BO55">
        <f t="shared" si="52"/>
        <v>0.96603231962696623</v>
      </c>
      <c r="BP55">
        <f t="shared" si="52"/>
        <v>0.96801339392987318</v>
      </c>
      <c r="BQ55">
        <f t="shared" si="52"/>
        <v>0.96983408170934882</v>
      </c>
      <c r="BR55">
        <f t="shared" si="52"/>
        <v>0.97151072635162095</v>
      </c>
      <c r="BS55">
        <f t="shared" si="52"/>
        <v>0.97305768966431117</v>
      </c>
      <c r="BT55">
        <f t="shared" si="52"/>
        <v>0.97448762745982109</v>
      </c>
      <c r="BU55">
        <f t="shared" si="52"/>
        <v>0.97581172230766189</v>
      </c>
      <c r="BV55">
        <f t="shared" si="52"/>
        <v>0.9770398807494054</v>
      </c>
      <c r="BW55">
        <f t="shared" si="52"/>
        <v>0.97818090093056942</v>
      </c>
      <c r="BX55">
        <f t="shared" si="52"/>
        <v>0.97924261552600345</v>
      </c>
      <c r="BY55">
        <f t="shared" si="52"/>
        <v>0.98023201396555171</v>
      </c>
      <c r="BZ55">
        <f t="shared" si="52"/>
        <v>0.98115534726265641</v>
      </c>
      <c r="CA55">
        <f t="shared" si="52"/>
        <v>0.98201821817683921</v>
      </c>
    </row>
    <row r="56" spans="1:79" x14ac:dyDescent="0.25">
      <c r="S56">
        <f t="shared" si="47"/>
        <v>6</v>
      </c>
      <c r="T56">
        <f t="shared" si="45"/>
        <v>0.71776392038420822</v>
      </c>
      <c r="U56">
        <f>W39</f>
        <v>0.7</v>
      </c>
      <c r="AE56">
        <f t="shared" si="51"/>
        <v>550</v>
      </c>
      <c r="AF56">
        <f t="shared" si="49"/>
        <v>9.050119142667722E-3</v>
      </c>
      <c r="AG56">
        <f t="shared" si="52"/>
        <v>4.2134994735787815E-2</v>
      </c>
      <c r="AH56">
        <f t="shared" si="52"/>
        <v>9.9370975122915844E-2</v>
      </c>
      <c r="AI56">
        <f t="shared" si="52"/>
        <v>0.17483071084192595</v>
      </c>
      <c r="AJ56">
        <f t="shared" si="52"/>
        <v>0.2600553581494664</v>
      </c>
      <c r="AK56">
        <f t="shared" si="52"/>
        <v>0.34701739998230141</v>
      </c>
      <c r="AL56">
        <f t="shared" si="52"/>
        <v>0.4298258244401999</v>
      </c>
      <c r="AM56">
        <f t="shared" si="52"/>
        <v>0.50507167114003271</v>
      </c>
      <c r="AN56">
        <f t="shared" si="52"/>
        <v>0.57136421906225132</v>
      </c>
      <c r="AO56">
        <f t="shared" si="52"/>
        <v>0.62863769850079443</v>
      </c>
      <c r="AP56">
        <f t="shared" si="52"/>
        <v>0.67755113109630538</v>
      </c>
      <c r="AQ56">
        <f t="shared" si="52"/>
        <v>0.71907587095060954</v>
      </c>
      <c r="AR56">
        <f t="shared" si="52"/>
        <v>0.7542518512536649</v>
      </c>
      <c r="AS56">
        <f t="shared" si="52"/>
        <v>0.78406186759652385</v>
      </c>
      <c r="AT56">
        <f t="shared" si="52"/>
        <v>0.80937771889353516</v>
      </c>
      <c r="AU56">
        <f t="shared" si="52"/>
        <v>0.83094579849998373</v>
      </c>
      <c r="AV56">
        <f t="shared" si="52"/>
        <v>0.84939218722152177</v>
      </c>
      <c r="AW56">
        <f t="shared" si="52"/>
        <v>0.86523598940502489</v>
      </c>
      <c r="AX56">
        <f t="shared" si="52"/>
        <v>0.87890501230364226</v>
      </c>
      <c r="AY56">
        <f t="shared" si="52"/>
        <v>0.89075095267856486</v>
      </c>
      <c r="AZ56">
        <f t="shared" si="52"/>
        <v>0.9010629071998344</v>
      </c>
      <c r="BA56">
        <f t="shared" si="52"/>
        <v>0.91007886465986809</v>
      </c>
      <c r="BB56">
        <f t="shared" si="52"/>
        <v>0.9179952350681575</v>
      </c>
      <c r="BC56">
        <f t="shared" si="52"/>
        <v>0.92497463443755068</v>
      </c>
      <c r="BD56">
        <f t="shared" si="52"/>
        <v>0.9311521911351609</v>
      </c>
      <c r="BE56">
        <f t="shared" si="52"/>
        <v>0.93664063238617623</v>
      </c>
      <c r="BF56">
        <f t="shared" si="52"/>
        <v>0.94153438008049606</v>
      </c>
      <c r="BG56">
        <f t="shared" si="52"/>
        <v>0.94591284935332576</v>
      </c>
      <c r="BH56">
        <f t="shared" si="52"/>
        <v>0.94984310883042433</v>
      </c>
      <c r="BI56">
        <f t="shared" si="52"/>
        <v>0.95338203090161577</v>
      </c>
      <c r="BJ56">
        <f t="shared" si="52"/>
        <v>0.95657803471797132</v>
      </c>
      <c r="BK56">
        <f t="shared" si="52"/>
        <v>0.95947250362129977</v>
      </c>
      <c r="BL56">
        <f t="shared" si="52"/>
        <v>0.9621009418414056</v>
      </c>
      <c r="BM56">
        <f t="shared" si="52"/>
        <v>0.9644939218674532</v>
      </c>
      <c r="BN56">
        <f t="shared" si="52"/>
        <v>0.96667786327452032</v>
      </c>
      <c r="BO56">
        <f t="shared" si="52"/>
        <v>0.96867567540544353</v>
      </c>
      <c r="BP56">
        <f t="shared" si="52"/>
        <v>0.97050728970485189</v>
      </c>
      <c r="BQ56">
        <f t="shared" si="52"/>
        <v>0.97219010229868852</v>
      </c>
      <c r="BR56">
        <f t="shared" si="52"/>
        <v>0.97373934330705203</v>
      </c>
      <c r="BS56">
        <f t="shared" si="52"/>
        <v>0.97516838613310597</v>
      </c>
      <c r="BT56">
        <f t="shared" si="52"/>
        <v>0.97648900739973821</v>
      </c>
      <c r="BU56">
        <f t="shared" si="52"/>
        <v>0.97771160616311137</v>
      </c>
      <c r="BV56">
        <f t="shared" si="52"/>
        <v>0.97884538940477506</v>
      </c>
      <c r="BW56">
        <f t="shared" si="52"/>
        <v>0.97989852950322154</v>
      </c>
      <c r="BX56">
        <f t="shared" si="52"/>
        <v>0.98087829834271412</v>
      </c>
      <c r="BY56">
        <f t="shared" si="52"/>
        <v>0.9817911818780749</v>
      </c>
      <c r="BZ56">
        <f t="shared" si="52"/>
        <v>0.9826429782967715</v>
      </c>
      <c r="CA56">
        <f t="shared" si="52"/>
        <v>0.98343888237106825</v>
      </c>
    </row>
    <row r="57" spans="1:79" x14ac:dyDescent="0.25">
      <c r="S57">
        <f t="shared" si="47"/>
        <v>6.5</v>
      </c>
      <c r="T57">
        <f t="shared" si="45"/>
        <v>0.72977032653523866</v>
      </c>
      <c r="AE57">
        <f t="shared" si="51"/>
        <v>525</v>
      </c>
      <c r="AF57">
        <f t="shared" si="49"/>
        <v>9.870919324563637E-3</v>
      </c>
      <c r="AG57">
        <f t="shared" si="52"/>
        <v>4.5817688754844689E-2</v>
      </c>
      <c r="AH57">
        <f t="shared" si="52"/>
        <v>0.1074948201127247</v>
      </c>
      <c r="AI57">
        <f t="shared" si="52"/>
        <v>0.18783696609586373</v>
      </c>
      <c r="AJ57">
        <f t="shared" si="52"/>
        <v>0.27727136394905427</v>
      </c>
      <c r="AK57">
        <f t="shared" si="52"/>
        <v>0.36713398950456289</v>
      </c>
      <c r="AL57">
        <f t="shared" si="52"/>
        <v>0.45142417093818354</v>
      </c>
      <c r="AM57">
        <f t="shared" si="52"/>
        <v>0.52695660913283837</v>
      </c>
      <c r="AN57">
        <f t="shared" si="52"/>
        <v>0.59268181242097073</v>
      </c>
      <c r="AO57">
        <f t="shared" ref="AG57:CA62" si="54">EXP(7.192+2.268*LN(AO$45)-1.884*LN($AE57))/(1+EXP(7.192+2.268*LN(AO$45)-1.884*LN($AE57)))</f>
        <v>0.64885742347776276</v>
      </c>
      <c r="AP57">
        <f t="shared" si="54"/>
        <v>0.6963938663844893</v>
      </c>
      <c r="AQ57">
        <f t="shared" si="54"/>
        <v>0.73643596954564972</v>
      </c>
      <c r="AR57">
        <f t="shared" si="54"/>
        <v>0.77013308313093798</v>
      </c>
      <c r="AS57">
        <f t="shared" si="54"/>
        <v>0.79853123014536809</v>
      </c>
      <c r="AT57">
        <f t="shared" si="54"/>
        <v>0.8225346935807939</v>
      </c>
      <c r="AU57">
        <f t="shared" si="54"/>
        <v>0.84290306066591258</v>
      </c>
      <c r="AV57">
        <f t="shared" si="54"/>
        <v>0.86026413786128186</v>
      </c>
      <c r="AW57">
        <f t="shared" si="54"/>
        <v>0.87513235704841796</v>
      </c>
      <c r="AX57">
        <f t="shared" si="54"/>
        <v>0.88792761601267034</v>
      </c>
      <c r="AY57">
        <f t="shared" si="54"/>
        <v>0.89899236827584805</v>
      </c>
      <c r="AZ57">
        <f t="shared" si="54"/>
        <v>0.90860623550072062</v>
      </c>
      <c r="BA57">
        <f t="shared" si="54"/>
        <v>0.91699810428623485</v>
      </c>
      <c r="BB57">
        <f t="shared" si="54"/>
        <v>0.92435595809186766</v>
      </c>
      <c r="BC57">
        <f t="shared" si="54"/>
        <v>0.93083478638604189</v>
      </c>
      <c r="BD57">
        <f t="shared" si="54"/>
        <v>0.93656291326518049</v>
      </c>
      <c r="BE57">
        <f t="shared" si="54"/>
        <v>0.94164705072044297</v>
      </c>
      <c r="BF57">
        <f t="shared" si="54"/>
        <v>0.94617633364541798</v>
      </c>
      <c r="BG57">
        <f t="shared" si="54"/>
        <v>0.95022554645523027</v>
      </c>
      <c r="BH57">
        <f t="shared" si="54"/>
        <v>0.95385770953240656</v>
      </c>
      <c r="BI57">
        <f t="shared" si="54"/>
        <v>0.95712615890099084</v>
      </c>
      <c r="BJ57">
        <f t="shared" si="54"/>
        <v>0.96007622430235251</v>
      </c>
      <c r="BK57">
        <f t="shared" si="54"/>
        <v>0.9627465883622135</v>
      </c>
      <c r="BL57">
        <f t="shared" si="54"/>
        <v>0.96517039181711639</v>
      </c>
      <c r="BM57">
        <f t="shared" si="54"/>
        <v>0.96737613588380511</v>
      </c>
      <c r="BN57">
        <f t="shared" si="54"/>
        <v>0.96938842200815012</v>
      </c>
      <c r="BO57">
        <f t="shared" si="54"/>
        <v>0.97122856076432118</v>
      </c>
      <c r="BP57">
        <f t="shared" si="54"/>
        <v>0.97291507506394648</v>
      </c>
      <c r="BQ57">
        <f t="shared" si="54"/>
        <v>0.97446411766482344</v>
      </c>
      <c r="BR57">
        <f t="shared" si="54"/>
        <v>0.97588981891649784</v>
      </c>
      <c r="BS57">
        <f t="shared" si="54"/>
        <v>0.97720457749539158</v>
      </c>
      <c r="BT57">
        <f t="shared" si="54"/>
        <v>0.97841930437178992</v>
      </c>
      <c r="BU57">
        <f t="shared" si="54"/>
        <v>0.9795436282656228</v>
      </c>
      <c r="BV57">
        <f t="shared" si="54"/>
        <v>0.98058606927241787</v>
      </c>
      <c r="BW57">
        <f t="shared" si="54"/>
        <v>0.98155418608602663</v>
      </c>
      <c r="BX57">
        <f t="shared" si="54"/>
        <v>0.98245470124185219</v>
      </c>
      <c r="BY57">
        <f t="shared" si="54"/>
        <v>0.98329360799985088</v>
      </c>
      <c r="BZ57">
        <f t="shared" si="54"/>
        <v>0.98407626183897945</v>
      </c>
      <c r="CA57">
        <f t="shared" si="54"/>
        <v>0.98480745901154954</v>
      </c>
    </row>
    <row r="58" spans="1:79" x14ac:dyDescent="0.25">
      <c r="S58">
        <f t="shared" si="47"/>
        <v>7</v>
      </c>
      <c r="T58">
        <f t="shared" si="45"/>
        <v>0.74088652235829699</v>
      </c>
      <c r="AE58">
        <f t="shared" si="51"/>
        <v>500</v>
      </c>
      <c r="AF58">
        <f t="shared" si="49"/>
        <v>1.0810995976340889E-2</v>
      </c>
      <c r="AG58">
        <f t="shared" si="54"/>
        <v>5.0008319199919084E-2</v>
      </c>
      <c r="AH58">
        <f t="shared" si="54"/>
        <v>0.11663707007889203</v>
      </c>
      <c r="AI58">
        <f t="shared" si="54"/>
        <v>0.20226366026049639</v>
      </c>
      <c r="AJ58">
        <f t="shared" si="54"/>
        <v>0.29606302542084134</v>
      </c>
      <c r="AK58">
        <f t="shared" si="54"/>
        <v>0.38874011397867003</v>
      </c>
      <c r="AL58">
        <f t="shared" si="54"/>
        <v>0.47427337948288217</v>
      </c>
      <c r="AM58">
        <f t="shared" si="54"/>
        <v>0.54979730496258727</v>
      </c>
      <c r="AN58">
        <f t="shared" si="54"/>
        <v>0.61466958682595396</v>
      </c>
      <c r="AO58">
        <f t="shared" si="54"/>
        <v>0.66950372343787234</v>
      </c>
      <c r="AP58">
        <f t="shared" si="54"/>
        <v>0.71547078335613468</v>
      </c>
      <c r="AQ58">
        <f t="shared" si="54"/>
        <v>0.75388605651082408</v>
      </c>
      <c r="AR58">
        <f t="shared" si="54"/>
        <v>0.78600045547724051</v>
      </c>
      <c r="AS58">
        <f t="shared" si="54"/>
        <v>0.81291452430116307</v>
      </c>
      <c r="AT58">
        <f t="shared" si="54"/>
        <v>0.83555722478081684</v>
      </c>
      <c r="AU58">
        <f t="shared" si="54"/>
        <v>0.85469498335956873</v>
      </c>
      <c r="AV58">
        <f t="shared" si="54"/>
        <v>0.87095242359264025</v>
      </c>
      <c r="AW58">
        <f t="shared" si="54"/>
        <v>0.88483563028169077</v>
      </c>
      <c r="AX58">
        <f t="shared" si="54"/>
        <v>0.89675389450144527</v>
      </c>
      <c r="AY58">
        <f t="shared" si="54"/>
        <v>0.90703847226684808</v>
      </c>
      <c r="AZ58">
        <f t="shared" si="54"/>
        <v>0.91595810724082238</v>
      </c>
      <c r="BA58">
        <f t="shared" si="54"/>
        <v>0.92373158389382193</v>
      </c>
      <c r="BB58">
        <f t="shared" si="54"/>
        <v>0.93053775122743509</v>
      </c>
      <c r="BC58">
        <f t="shared" si="54"/>
        <v>0.93652347464348384</v>
      </c>
      <c r="BD58">
        <f t="shared" si="54"/>
        <v>0.94180992745729508</v>
      </c>
      <c r="BE58">
        <f t="shared" si="54"/>
        <v>0.94649756802220042</v>
      </c>
      <c r="BF58">
        <f t="shared" si="54"/>
        <v>0.95067008304175615</v>
      </c>
      <c r="BG58">
        <f t="shared" si="54"/>
        <v>0.9543975200159821</v>
      </c>
      <c r="BH58">
        <f t="shared" si="54"/>
        <v>0.95773878393033229</v>
      </c>
      <c r="BI58">
        <f t="shared" si="54"/>
        <v>0.96074363486716563</v>
      </c>
      <c r="BJ58">
        <f t="shared" si="54"/>
        <v>0.96345429292528983</v>
      </c>
      <c r="BK58">
        <f t="shared" si="54"/>
        <v>0.96590673320990417</v>
      </c>
      <c r="BL58">
        <f t="shared" si="54"/>
        <v>0.96813173534309849</v>
      </c>
      <c r="BM58">
        <f t="shared" si="54"/>
        <v>0.97015573778886299</v>
      </c>
      <c r="BN58">
        <f t="shared" si="54"/>
        <v>0.97200153634976461</v>
      </c>
      <c r="BO58">
        <f t="shared" si="54"/>
        <v>0.97368885773563407</v>
      </c>
      <c r="BP58">
        <f t="shared" si="54"/>
        <v>0.97523483255316501</v>
      </c>
      <c r="BQ58">
        <f t="shared" si="54"/>
        <v>0.97665438697681617</v>
      </c>
      <c r="BR58">
        <f t="shared" si="54"/>
        <v>0.97796056839699352</v>
      </c>
      <c r="BS58">
        <f t="shared" si="54"/>
        <v>0.97916481724226145</v>
      </c>
      <c r="BT58">
        <f t="shared" si="54"/>
        <v>0.98027719474065766</v>
      </c>
      <c r="BU58">
        <f t="shared" si="54"/>
        <v>0.98130657447002279</v>
      </c>
      <c r="BV58">
        <f t="shared" si="54"/>
        <v>0.98226080403306615</v>
      </c>
      <c r="BW58">
        <f t="shared" si="54"/>
        <v>0.98314684199102709</v>
      </c>
      <c r="BX58">
        <f t="shared" si="54"/>
        <v>0.98397087423210716</v>
      </c>
      <c r="BY58">
        <f t="shared" si="54"/>
        <v>0.98473841318476218</v>
      </c>
      <c r="BZ58">
        <f t="shared" si="54"/>
        <v>0.98545438267076479</v>
      </c>
      <c r="CA58">
        <f t="shared" si="54"/>
        <v>0.98612319069707888</v>
      </c>
    </row>
    <row r="59" spans="1:79" x14ac:dyDescent="0.25">
      <c r="S59">
        <f t="shared" si="47"/>
        <v>7.5</v>
      </c>
      <c r="T59">
        <f t="shared" si="45"/>
        <v>0.75123545308133965</v>
      </c>
      <c r="AE59">
        <f t="shared" si="51"/>
        <v>475</v>
      </c>
      <c r="AF59">
        <f t="shared" si="49"/>
        <v>1.1894832312074648E-2</v>
      </c>
      <c r="AG59">
        <f t="shared" si="54"/>
        <v>5.4804095526095699E-2</v>
      </c>
      <c r="AH59">
        <f t="shared" si="54"/>
        <v>0.12696852143383464</v>
      </c>
      <c r="AI59">
        <f t="shared" si="54"/>
        <v>0.21830533985491646</v>
      </c>
      <c r="AJ59">
        <f t="shared" si="54"/>
        <v>0.31659162390689299</v>
      </c>
      <c r="AK59">
        <f t="shared" si="54"/>
        <v>0.41193434630370657</v>
      </c>
      <c r="AL59">
        <f t="shared" si="54"/>
        <v>0.49840978717580398</v>
      </c>
      <c r="AM59">
        <f t="shared" si="54"/>
        <v>0.57358383525578926</v>
      </c>
      <c r="AN59">
        <f t="shared" si="54"/>
        <v>0.63728978190891439</v>
      </c>
      <c r="AO59">
        <f t="shared" si="54"/>
        <v>0.69052564872620914</v>
      </c>
      <c r="AP59">
        <f t="shared" si="54"/>
        <v>0.73472736459479415</v>
      </c>
      <c r="AQ59">
        <f t="shared" si="54"/>
        <v>0.77137352936507964</v>
      </c>
      <c r="AR59">
        <f t="shared" si="54"/>
        <v>0.80180595511717478</v>
      </c>
      <c r="AS59">
        <f t="shared" si="54"/>
        <v>0.82716930650189691</v>
      </c>
      <c r="AT59">
        <f t="shared" si="54"/>
        <v>0.84840849059000512</v>
      </c>
      <c r="AU59">
        <f t="shared" si="54"/>
        <v>0.86628996309382711</v>
      </c>
      <c r="AV59">
        <f t="shared" si="54"/>
        <v>0.88143007194544609</v>
      </c>
      <c r="AW59">
        <f t="shared" si="54"/>
        <v>0.89432284130663697</v>
      </c>
      <c r="AX59">
        <f t="shared" si="54"/>
        <v>0.9053642908420233</v>
      </c>
      <c r="AY59">
        <f t="shared" si="54"/>
        <v>0.91487258776612634</v>
      </c>
      <c r="AZ59">
        <f t="shared" si="54"/>
        <v>0.92310426641993404</v>
      </c>
      <c r="BA59">
        <f t="shared" si="54"/>
        <v>0.93026707882353388</v>
      </c>
      <c r="BB59">
        <f t="shared" si="54"/>
        <v>0.9365300944349525</v>
      </c>
      <c r="BC59">
        <f t="shared" si="54"/>
        <v>0.94203161153618908</v>
      </c>
      <c r="BD59">
        <f t="shared" si="54"/>
        <v>0.94688535228349269</v>
      </c>
      <c r="BE59">
        <f t="shared" si="54"/>
        <v>0.95118532151391533</v>
      </c>
      <c r="BF59">
        <f t="shared" si="54"/>
        <v>0.9550096284517583</v>
      </c>
      <c r="BG59">
        <f t="shared" si="54"/>
        <v>0.95842350378494845</v>
      </c>
      <c r="BH59">
        <f t="shared" si="54"/>
        <v>0.96148169157683072</v>
      </c>
      <c r="BI59">
        <f t="shared" si="54"/>
        <v>0.96423035417150438</v>
      </c>
      <c r="BJ59">
        <f t="shared" si="54"/>
        <v>0.96670859641701978</v>
      </c>
      <c r="BK59">
        <f t="shared" si="54"/>
        <v>0.96894969114137519</v>
      </c>
      <c r="BL59">
        <f t="shared" si="54"/>
        <v>0.97098206917664787</v>
      </c>
      <c r="BM59">
        <f t="shared" si="54"/>
        <v>0.97283012298458726</v>
      </c>
      <c r="BN59">
        <f t="shared" si="54"/>
        <v>0.97451486204109861</v>
      </c>
      <c r="BO59">
        <f t="shared" si="54"/>
        <v>0.97605444978173339</v>
      </c>
      <c r="BP59">
        <f t="shared" si="54"/>
        <v>0.97746464548371526</v>
      </c>
      <c r="BQ59">
        <f t="shared" si="54"/>
        <v>0.97875916949952801</v>
      </c>
      <c r="BR59">
        <f t="shared" si="54"/>
        <v>0.97995000641346852</v>
      </c>
      <c r="BS59">
        <f t="shared" si="54"/>
        <v>0.98104765770225977</v>
      </c>
      <c r="BT59">
        <f t="shared" si="54"/>
        <v>0.98206135314465037</v>
      </c>
      <c r="BU59">
        <f t="shared" si="54"/>
        <v>0.9829992283920469</v>
      </c>
      <c r="BV59">
        <f t="shared" si="54"/>
        <v>0.9838684746680767</v>
      </c>
      <c r="BW59">
        <f t="shared" si="54"/>
        <v>0.98467546542227891</v>
      </c>
      <c r="BX59">
        <f t="shared" si="54"/>
        <v>0.98542586385515152</v>
      </c>
      <c r="BY59">
        <f t="shared" si="54"/>
        <v>0.98612471450732331</v>
      </c>
      <c r="BZ59">
        <f t="shared" si="54"/>
        <v>0.98677652152523276</v>
      </c>
      <c r="CA59">
        <f t="shared" si="54"/>
        <v>0.98738531574887256</v>
      </c>
    </row>
    <row r="60" spans="1:79" x14ac:dyDescent="0.25">
      <c r="S60">
        <f t="shared" si="47"/>
        <v>8</v>
      </c>
      <c r="T60">
        <f t="shared" si="45"/>
        <v>0.76091623125197538</v>
      </c>
      <c r="AE60">
        <f t="shared" si="51"/>
        <v>450</v>
      </c>
      <c r="AF60">
        <f t="shared" si="49"/>
        <v>1.3153554215990468E-2</v>
      </c>
      <c r="AG60">
        <f t="shared" si="54"/>
        <v>6.0326293521061947E-2</v>
      </c>
      <c r="AH60">
        <f t="shared" si="54"/>
        <v>0.13869519448883325</v>
      </c>
      <c r="AI60">
        <f t="shared" si="54"/>
        <v>0.23618561013630057</v>
      </c>
      <c r="AJ60">
        <f t="shared" si="54"/>
        <v>0.33903058116855633</v>
      </c>
      <c r="AK60">
        <f t="shared" si="54"/>
        <v>0.43681166333882887</v>
      </c>
      <c r="AL60">
        <f t="shared" si="54"/>
        <v>0.52385731306021266</v>
      </c>
      <c r="AM60">
        <f t="shared" si="54"/>
        <v>0.59829139868215686</v>
      </c>
      <c r="AN60">
        <f t="shared" si="54"/>
        <v>0.66049096722964951</v>
      </c>
      <c r="AO60">
        <f t="shared" si="54"/>
        <v>0.71186118048889513</v>
      </c>
      <c r="AP60">
        <f t="shared" si="54"/>
        <v>0.75410074113717218</v>
      </c>
      <c r="AQ60">
        <f t="shared" si="54"/>
        <v>0.78883974411359559</v>
      </c>
      <c r="AR60">
        <f t="shared" si="54"/>
        <v>0.81749730958054123</v>
      </c>
      <c r="AS60">
        <f t="shared" si="54"/>
        <v>0.84125017821405923</v>
      </c>
      <c r="AT60">
        <f t="shared" si="54"/>
        <v>0.8610496400670351</v>
      </c>
      <c r="AU60">
        <f t="shared" si="54"/>
        <v>0.87765501297974158</v>
      </c>
      <c r="AV60">
        <f t="shared" si="54"/>
        <v>0.89166917250752364</v>
      </c>
      <c r="AW60">
        <f t="shared" si="54"/>
        <v>0.90357038982376825</v>
      </c>
      <c r="AX60">
        <f t="shared" si="54"/>
        <v>0.91373882424256903</v>
      </c>
      <c r="AY60">
        <f t="shared" si="54"/>
        <v>0.92247775615285899</v>
      </c>
      <c r="AZ60">
        <f t="shared" si="54"/>
        <v>0.93003027187267784</v>
      </c>
      <c r="BA60">
        <f t="shared" si="54"/>
        <v>0.93659224464943969</v>
      </c>
      <c r="BB60">
        <f t="shared" si="54"/>
        <v>0.94232239198220502</v>
      </c>
      <c r="BC60">
        <f t="shared" si="54"/>
        <v>0.94735006318552029</v>
      </c>
      <c r="BD60">
        <f t="shared" si="54"/>
        <v>0.95178127962254866</v>
      </c>
      <c r="BE60">
        <f t="shared" si="54"/>
        <v>0.9557034344223988</v>
      </c>
      <c r="BF60">
        <f t="shared" si="54"/>
        <v>0.95918896411642418</v>
      </c>
      <c r="BG60">
        <f t="shared" si="54"/>
        <v>0.96229823047475971</v>
      </c>
      <c r="BH60">
        <f t="shared" si="54"/>
        <v>0.96508179377063585</v>
      </c>
      <c r="BI60">
        <f t="shared" si="54"/>
        <v>0.96758221530093169</v>
      </c>
      <c r="BJ60">
        <f t="shared" si="54"/>
        <v>0.96983549416696024</v>
      </c>
      <c r="BK60">
        <f t="shared" si="54"/>
        <v>0.97187221854549033</v>
      </c>
      <c r="BL60">
        <f t="shared" si="54"/>
        <v>0.97371849297775814</v>
      </c>
      <c r="BM60">
        <f t="shared" si="54"/>
        <v>0.97539668906031607</v>
      </c>
      <c r="BN60">
        <f t="shared" si="54"/>
        <v>0.97692605619450368</v>
      </c>
      <c r="BO60">
        <f t="shared" si="54"/>
        <v>0.97832322088673473</v>
      </c>
      <c r="BP60">
        <f t="shared" si="54"/>
        <v>0.9796025968524823</v>
      </c>
      <c r="BQ60">
        <f t="shared" si="54"/>
        <v>0.98077672338813704</v>
      </c>
      <c r="BR60">
        <f t="shared" si="54"/>
        <v>0.98185654578291093</v>
      </c>
      <c r="BS60">
        <f t="shared" si="54"/>
        <v>0.98285164868333685</v>
      </c>
      <c r="BT60">
        <f t="shared" si="54"/>
        <v>0.98377045109766581</v>
      </c>
      <c r="BU60">
        <f t="shared" si="54"/>
        <v>0.98462036998780933</v>
      </c>
      <c r="BV60">
        <f t="shared" si="54"/>
        <v>0.98540795803014913</v>
      </c>
      <c r="BW60">
        <f t="shared" si="54"/>
        <v>0.98613902004856069</v>
      </c>
      <c r="BX60">
        <f t="shared" si="54"/>
        <v>0.98681871176868541</v>
      </c>
      <c r="BY60">
        <f t="shared" si="54"/>
        <v>0.98745162386249141</v>
      </c>
      <c r="BZ60">
        <f t="shared" si="54"/>
        <v>0.988041853708583</v>
      </c>
      <c r="CA60">
        <f t="shared" si="54"/>
        <v>0.98859306685737636</v>
      </c>
    </row>
    <row r="61" spans="1:79" x14ac:dyDescent="0.25">
      <c r="S61">
        <f t="shared" si="47"/>
        <v>8.5</v>
      </c>
      <c r="T61">
        <f t="shared" si="45"/>
        <v>0.77000992452444061</v>
      </c>
      <c r="AE61">
        <f t="shared" si="51"/>
        <v>425</v>
      </c>
      <c r="AF61">
        <f t="shared" si="49"/>
        <v>1.4627217920231077E-2</v>
      </c>
      <c r="AG61">
        <f t="shared" si="54"/>
        <v>6.6727616843514942E-2</v>
      </c>
      <c r="AH61">
        <f t="shared" si="54"/>
        <v>0.15206662432363507</v>
      </c>
      <c r="AI61">
        <f t="shared" si="54"/>
        <v>0.25616063364052832</v>
      </c>
      <c r="AJ61">
        <f t="shared" si="54"/>
        <v>0.36356346936588563</v>
      </c>
      <c r="AK61">
        <f t="shared" si="54"/>
        <v>0.46345888527885604</v>
      </c>
      <c r="AL61">
        <f t="shared" si="54"/>
        <v>0.55062300951331478</v>
      </c>
      <c r="AM61">
        <f t="shared" si="54"/>
        <v>0.62387709533451163</v>
      </c>
      <c r="AN61">
        <f t="shared" si="54"/>
        <v>0.68420608805825889</v>
      </c>
      <c r="AO61">
        <f t="shared" si="54"/>
        <v>0.7334361995440315</v>
      </c>
      <c r="AP61">
        <f t="shared" si="54"/>
        <v>0.77351922901619274</v>
      </c>
      <c r="AQ61">
        <f t="shared" si="54"/>
        <v>0.80621986319105921</v>
      </c>
      <c r="AR61">
        <f t="shared" si="54"/>
        <v>0.83301798888164658</v>
      </c>
      <c r="AS61">
        <f t="shared" si="54"/>
        <v>0.85510885364204436</v>
      </c>
      <c r="AT61">
        <f t="shared" si="54"/>
        <v>0.87343988147976193</v>
      </c>
      <c r="AU61">
        <f t="shared" si="54"/>
        <v>0.88875584998082324</v>
      </c>
      <c r="AV61">
        <f t="shared" si="54"/>
        <v>0.90164095425869584</v>
      </c>
      <c r="AW61">
        <f t="shared" si="54"/>
        <v>0.91255410779767498</v>
      </c>
      <c r="AX61">
        <f t="shared" si="54"/>
        <v>0.9218571424956653</v>
      </c>
      <c r="AY61">
        <f t="shared" si="54"/>
        <v>0.92983677862385039</v>
      </c>
      <c r="AZ61">
        <f t="shared" si="54"/>
        <v>0.93672152967498468</v>
      </c>
      <c r="BA61">
        <f t="shared" si="54"/>
        <v>0.9426946421325777</v>
      </c>
      <c r="BB61">
        <f t="shared" si="54"/>
        <v>0.94790399143465454</v>
      </c>
      <c r="BC61">
        <f t="shared" si="54"/>
        <v>0.95246966377912801</v>
      </c>
      <c r="BD61">
        <f t="shared" si="54"/>
        <v>0.95648978522465977</v>
      </c>
      <c r="BE61">
        <f t="shared" si="54"/>
        <v>0.9600450236458542</v>
      </c>
      <c r="BF61">
        <f t="shared" si="54"/>
        <v>0.96320208374506233</v>
      </c>
      <c r="BG61">
        <f t="shared" si="54"/>
        <v>0.96601643541675097</v>
      </c>
      <c r="BH61">
        <f t="shared" si="54"/>
        <v>0.96853445585241738</v>
      </c>
      <c r="BI61">
        <f t="shared" si="54"/>
        <v>0.97079512110279909</v>
      </c>
      <c r="BJ61">
        <f t="shared" si="54"/>
        <v>0.97283134955893891</v>
      </c>
      <c r="BK61">
        <f t="shared" si="54"/>
        <v>0.97467107503726091</v>
      </c>
      <c r="BL61">
        <f t="shared" si="54"/>
        <v>0.97633810865007198</v>
      </c>
      <c r="BM61">
        <f t="shared" si="54"/>
        <v>0.97785283477591134</v>
      </c>
      <c r="BN61">
        <f t="shared" si="54"/>
        <v>0.97923277600875813</v>
      </c>
      <c r="BO61">
        <f t="shared" si="54"/>
        <v>0.9804930540758594</v>
      </c>
      <c r="BP61">
        <f t="shared" si="54"/>
        <v>0.98164676772041359</v>
      </c>
      <c r="BQ61">
        <f t="shared" si="54"/>
        <v>0.98270530396902733</v>
      </c>
      <c r="BR61">
        <f t="shared" si="54"/>
        <v>0.98367859569174554</v>
      </c>
      <c r="BS61">
        <f t="shared" si="54"/>
        <v>0.9845753356532404</v>
      </c>
      <c r="BT61">
        <f t="shared" si="54"/>
        <v>0.98540315515323529</v>
      </c>
      <c r="BU61">
        <f t="shared" si="54"/>
        <v>0.98616877371748524</v>
      </c>
      <c r="BV61">
        <f t="shared" si="54"/>
        <v>0.98687812501895589</v>
      </c>
      <c r="BW61">
        <f t="shared" si="54"/>
        <v>0.98753646320034771</v>
      </c>
      <c r="BX61">
        <f t="shared" si="54"/>
        <v>0.98814845297184284</v>
      </c>
      <c r="BY61">
        <f t="shared" si="54"/>
        <v>0.98871824622476379</v>
      </c>
      <c r="BZ61">
        <f t="shared" si="54"/>
        <v>0.98924954739671045</v>
      </c>
      <c r="CA61">
        <f t="shared" si="54"/>
        <v>0.98974566941903586</v>
      </c>
    </row>
    <row r="62" spans="1:79" x14ac:dyDescent="0.25">
      <c r="S62">
        <f t="shared" si="47"/>
        <v>9</v>
      </c>
      <c r="T62">
        <f t="shared" si="45"/>
        <v>0.77858368660043298</v>
      </c>
      <c r="AE62">
        <f t="shared" si="51"/>
        <v>400</v>
      </c>
      <c r="AF62">
        <f t="shared" si="49"/>
        <v>1.6368071281722602E-2</v>
      </c>
      <c r="AG62">
        <f t="shared" si="54"/>
        <v>7.4202244769361825E-2</v>
      </c>
      <c r="AH62">
        <f t="shared" si="54"/>
        <v>0.16738615202613788</v>
      </c>
      <c r="AI62">
        <f t="shared" si="54"/>
        <v>0.27852224899925099</v>
      </c>
      <c r="AJ62">
        <f t="shared" si="54"/>
        <v>0.39038027776571937</v>
      </c>
      <c r="AK62">
        <f t="shared" si="54"/>
        <v>0.49194851340498774</v>
      </c>
      <c r="AL62">
        <f t="shared" si="54"/>
        <v>0.57869170366625278</v>
      </c>
      <c r="AM62">
        <f t="shared" si="54"/>
        <v>0.65027636241107256</v>
      </c>
      <c r="AN62">
        <f t="shared" si="54"/>
        <v>0.70835046813776747</v>
      </c>
      <c r="AO62">
        <f t="shared" si="54"/>
        <v>0.75516352641997841</v>
      </c>
      <c r="AP62">
        <f t="shared" si="54"/>
        <v>0.79290195902644589</v>
      </c>
      <c r="AQ62">
        <f t="shared" si="54"/>
        <v>0.82344278409158445</v>
      </c>
      <c r="AR62">
        <f t="shared" si="54"/>
        <v>0.84830726752748375</v>
      </c>
      <c r="AS62">
        <f t="shared" si="54"/>
        <v>0.86869426914558345</v>
      </c>
      <c r="AT62">
        <f t="shared" si="54"/>
        <v>0.8855365981389316</v>
      </c>
      <c r="AU62">
        <f t="shared" si="54"/>
        <v>0.8995569998002273</v>
      </c>
      <c r="AV62">
        <f t="shared" si="54"/>
        <v>0.91131587381006451</v>
      </c>
      <c r="AW62">
        <f t="shared" si="54"/>
        <v>0.92124933069157822</v>
      </c>
      <c r="AX62">
        <f t="shared" si="54"/>
        <v>0.92969857801772016</v>
      </c>
      <c r="AY62">
        <f t="shared" si="54"/>
        <v>0.93693225949379766</v>
      </c>
      <c r="AZ62">
        <f t="shared" si="54"/>
        <v>0.94316332613145692</v>
      </c>
      <c r="BA62">
        <f t="shared" si="54"/>
        <v>0.94856176202967102</v>
      </c>
      <c r="BB62">
        <f t="shared" si="54"/>
        <v>0.95326420205926088</v>
      </c>
      <c r="BC62">
        <f t="shared" si="54"/>
        <v>0.95738122899854206</v>
      </c>
      <c r="BD62">
        <f t="shared" si="54"/>
        <v>0.96100293829271177</v>
      </c>
      <c r="BE62">
        <f t="shared" si="54"/>
        <v>0.96420320637286638</v>
      </c>
      <c r="BF62">
        <f t="shared" si="54"/>
        <v>0.96704298485937301</v>
      </c>
      <c r="BG62">
        <f t="shared" si="54"/>
        <v>0.96957285916277547</v>
      </c>
      <c r="BH62">
        <f t="shared" si="54"/>
        <v>0.97183504847639934</v>
      </c>
      <c r="BI62">
        <f t="shared" ref="AG62:CA68" si="55">EXP(7.192+2.268*LN(BI$45)-1.884*LN($AE62))/(1+EXP(7.192+2.268*LN(BI$45)-1.884*LN($AE62)))</f>
        <v>0.97386497904496305</v>
      </c>
      <c r="BJ62">
        <f t="shared" si="55"/>
        <v>0.97569252946618701</v>
      </c>
      <c r="BK62">
        <f t="shared" si="55"/>
        <v>0.97734302237847548</v>
      </c>
      <c r="BL62">
        <f t="shared" si="55"/>
        <v>0.97883801883482613</v>
      </c>
      <c r="BM62">
        <f t="shared" si="55"/>
        <v>0.98019595824342287</v>
      </c>
      <c r="BN62">
        <f t="shared" si="55"/>
        <v>0.98143267672709433</v>
      </c>
      <c r="BO62">
        <f t="shared" si="55"/>
        <v>0.98256182921848878</v>
      </c>
      <c r="BP62">
        <f t="shared" si="55"/>
        <v>0.98359523491373624</v>
      </c>
      <c r="BQ62">
        <f t="shared" si="55"/>
        <v>0.98454316138021647</v>
      </c>
      <c r="BR62">
        <f t="shared" si="55"/>
        <v>0.98541455930708821</v>
      </c>
      <c r="BS62">
        <f t="shared" si="55"/>
        <v>0.98621725734584353</v>
      </c>
      <c r="BT62">
        <f t="shared" si="55"/>
        <v>0.98695812452440146</v>
      </c>
      <c r="BU62">
        <f t="shared" si="55"/>
        <v>0.98764320619270429</v>
      </c>
      <c r="BV62">
        <f t="shared" si="55"/>
        <v>0.98827783826647098</v>
      </c>
      <c r="BW62">
        <f t="shared" si="55"/>
        <v>0.98886674360071902</v>
      </c>
      <c r="BX62">
        <f t="shared" si="55"/>
        <v>0.98941411358714537</v>
      </c>
      <c r="BY62">
        <f t="shared" si="55"/>
        <v>0.98992367748494059</v>
      </c>
      <c r="BZ62">
        <f t="shared" si="55"/>
        <v>0.99039876152920803</v>
      </c>
      <c r="CA62">
        <f t="shared" si="55"/>
        <v>0.99084233948892952</v>
      </c>
    </row>
    <row r="63" spans="1:79" x14ac:dyDescent="0.25">
      <c r="S63">
        <f t="shared" si="47"/>
        <v>9.5</v>
      </c>
      <c r="T63">
        <f t="shared" si="45"/>
        <v>0.78669376979097427</v>
      </c>
      <c r="AE63">
        <f>AE62-25</f>
        <v>375</v>
      </c>
      <c r="AF63">
        <f t="shared" si="49"/>
        <v>1.8445291214925073E-2</v>
      </c>
      <c r="AG63">
        <f t="shared" si="55"/>
        <v>8.2999698375769371E-2</v>
      </c>
      <c r="AH63">
        <f t="shared" si="55"/>
        <v>0.18502357120329294</v>
      </c>
      <c r="AI63">
        <f t="shared" si="55"/>
        <v>0.30360002969793443</v>
      </c>
      <c r="AJ63">
        <f t="shared" si="55"/>
        <v>0.41967116210342098</v>
      </c>
      <c r="AK63">
        <f t="shared" si="55"/>
        <v>0.52233059599315779</v>
      </c>
      <c r="AL63">
        <f t="shared" si="55"/>
        <v>0.60801967278197655</v>
      </c>
      <c r="AM63">
        <f t="shared" si="55"/>
        <v>0.67739912782931033</v>
      </c>
      <c r="AN63">
        <f t="shared" si="55"/>
        <v>0.73281984169358083</v>
      </c>
      <c r="AO63">
        <f t="shared" si="55"/>
        <v>0.7769420838447626</v>
      </c>
      <c r="AP63">
        <f t="shared" si="55"/>
        <v>0.81215862963508345</v>
      </c>
      <c r="AQ63">
        <f t="shared" si="55"/>
        <v>0.84043116412838792</v>
      </c>
      <c r="AR63">
        <f t="shared" si="55"/>
        <v>0.86330035383630876</v>
      </c>
      <c r="AS63">
        <f t="shared" si="55"/>
        <v>0.88195273704243937</v>
      </c>
      <c r="AT63">
        <f t="shared" si="55"/>
        <v>0.89729549233650285</v>
      </c>
      <c r="AU63">
        <f t="shared" si="55"/>
        <v>0.9100219189428157</v>
      </c>
      <c r="AV63">
        <f t="shared" si="55"/>
        <v>0.92066371370708211</v>
      </c>
      <c r="AW63">
        <f t="shared" si="55"/>
        <v>0.92963097422814112</v>
      </c>
      <c r="AX63">
        <f t="shared" si="55"/>
        <v>0.93724220656039892</v>
      </c>
      <c r="AY63">
        <f t="shared" si="55"/>
        <v>0.94374665039661976</v>
      </c>
      <c r="AZ63">
        <f t="shared" si="55"/>
        <v>0.94934086058369782</v>
      </c>
      <c r="BA63">
        <f t="shared" si="55"/>
        <v>0.95418104908089629</v>
      </c>
      <c r="BB63">
        <f t="shared" si="55"/>
        <v>0.95839231204217223</v>
      </c>
      <c r="BC63">
        <f t="shared" si="55"/>
        <v>0.96207556806932537</v>
      </c>
      <c r="BD63">
        <f t="shared" si="55"/>
        <v>0.96531280960322241</v>
      </c>
      <c r="BE63">
        <f t="shared" si="55"/>
        <v>0.96817110522492666</v>
      </c>
      <c r="BF63">
        <f t="shared" si="55"/>
        <v>0.97070567168515665</v>
      </c>
      <c r="BG63">
        <f t="shared" si="55"/>
        <v>0.97296224868210202</v>
      </c>
      <c r="BH63">
        <f t="shared" si="55"/>
        <v>0.97497894753720127</v>
      </c>
      <c r="BI63">
        <f t="shared" si="55"/>
        <v>0.97678770019717343</v>
      </c>
      <c r="BJ63">
        <f t="shared" si="55"/>
        <v>0.97841540253550141</v>
      </c>
      <c r="BK63">
        <f t="shared" si="55"/>
        <v>0.9798848222545723</v>
      </c>
      <c r="BL63">
        <f t="shared" si="55"/>
        <v>0.98121532432582548</v>
      </c>
      <c r="BM63">
        <f t="shared" si="55"/>
        <v>0.9824234540914526</v>
      </c>
      <c r="BN63">
        <f t="shared" si="55"/>
        <v>0.98352340863607768</v>
      </c>
      <c r="BO63">
        <f t="shared" si="55"/>
        <v>0.98452741992656445</v>
      </c>
      <c r="BP63">
        <f t="shared" si="55"/>
        <v>0.98544606787138767</v>
      </c>
      <c r="BQ63">
        <f t="shared" si="55"/>
        <v>0.98628853740536115</v>
      </c>
      <c r="BR63">
        <f t="shared" si="55"/>
        <v>0.98706283062561961</v>
      </c>
      <c r="BS63">
        <f t="shared" si="55"/>
        <v>0.98777594264601865</v>
      </c>
      <c r="BT63">
        <f t="shared" si="55"/>
        <v>0.98843400802018033</v>
      </c>
      <c r="BU63">
        <f t="shared" si="55"/>
        <v>0.98904242317588065</v>
      </c>
      <c r="BV63">
        <f t="shared" si="55"/>
        <v>0.98960594920711786</v>
      </c>
      <c r="BW63">
        <f t="shared" si="55"/>
        <v>0.990128798511693</v>
      </c>
      <c r="BX63">
        <f t="shared" si="55"/>
        <v>0.99061470808640084</v>
      </c>
      <c r="BY63">
        <f t="shared" si="55"/>
        <v>0.99106700175742934</v>
      </c>
      <c r="BZ63">
        <f t="shared" si="55"/>
        <v>0.99148864319873997</v>
      </c>
      <c r="CA63">
        <f t="shared" si="55"/>
        <v>0.9918822812519813</v>
      </c>
    </row>
    <row r="64" spans="1:79" x14ac:dyDescent="0.25">
      <c r="S64">
        <f t="shared" si="47"/>
        <v>10</v>
      </c>
      <c r="T64">
        <f t="shared" si="45"/>
        <v>0.79438776394910682</v>
      </c>
      <c r="AE64">
        <f t="shared" si="51"/>
        <v>350</v>
      </c>
      <c r="AF64">
        <f t="shared" si="49"/>
        <v>2.0952010270835913E-2</v>
      </c>
      <c r="AG64">
        <f t="shared" si="55"/>
        <v>9.3444188097628028E-2</v>
      </c>
      <c r="AH64">
        <f t="shared" si="55"/>
        <v>0.20543038394157684</v>
      </c>
      <c r="AI64">
        <f t="shared" si="55"/>
        <v>0.33176113563130805</v>
      </c>
      <c r="AJ64">
        <f t="shared" si="55"/>
        <v>0.45161665198727158</v>
      </c>
      <c r="AK64">
        <f t="shared" si="55"/>
        <v>0.5546222401834936</v>
      </c>
      <c r="AL64">
        <f t="shared" si="55"/>
        <v>0.63852735633304192</v>
      </c>
      <c r="AM64">
        <f t="shared" si="55"/>
        <v>0.70512578993299158</v>
      </c>
      <c r="AN64">
        <f t="shared" si="55"/>
        <v>0.75748851001808137</v>
      </c>
      <c r="AO64">
        <f t="shared" si="55"/>
        <v>0.79865624136341062</v>
      </c>
      <c r="AP64">
        <f t="shared" si="55"/>
        <v>0.83118941473316843</v>
      </c>
      <c r="AQ64">
        <f t="shared" si="55"/>
        <v>0.85710155618227413</v>
      </c>
      <c r="AR64">
        <f t="shared" si="55"/>
        <v>0.87792859249567656</v>
      </c>
      <c r="AS64">
        <f t="shared" si="55"/>
        <v>0.89482814536977839</v>
      </c>
      <c r="AT64">
        <f t="shared" si="55"/>
        <v>0.90867075700439448</v>
      </c>
      <c r="AU64">
        <f t="shared" si="55"/>
        <v>0.92011313279127416</v>
      </c>
      <c r="AV64">
        <f t="shared" si="55"/>
        <v>0.92965368940997473</v>
      </c>
      <c r="AW64">
        <f t="shared" si="55"/>
        <v>0.93767361530472304</v>
      </c>
      <c r="AX64">
        <f t="shared" si="55"/>
        <v>0.94446690732964922</v>
      </c>
      <c r="AY64">
        <f t="shared" si="55"/>
        <v>0.95026229425657605</v>
      </c>
      <c r="AZ64">
        <f t="shared" si="55"/>
        <v>0.95523927703881706</v>
      </c>
      <c r="BA64">
        <f t="shared" si="55"/>
        <v>0.95953992429321178</v>
      </c>
      <c r="BB64">
        <f t="shared" si="55"/>
        <v>0.96327760373833149</v>
      </c>
      <c r="BC64">
        <f t="shared" si="55"/>
        <v>0.96654349373835324</v>
      </c>
      <c r="BD64">
        <f t="shared" si="55"/>
        <v>0.96941147754487966</v>
      </c>
      <c r="BE64">
        <f t="shared" si="55"/>
        <v>0.97194185136270095</v>
      </c>
      <c r="BF64">
        <f t="shared" si="55"/>
        <v>0.97418415608497788</v>
      </c>
      <c r="BG64">
        <f t="shared" si="55"/>
        <v>0.97617935669231271</v>
      </c>
      <c r="BH64">
        <f t="shared" si="55"/>
        <v>0.97796153233022109</v>
      </c>
      <c r="BI64">
        <f t="shared" si="55"/>
        <v>0.97955919654639823</v>
      </c>
      <c r="BJ64">
        <f t="shared" si="55"/>
        <v>0.98099633590327262</v>
      </c>
      <c r="BK64">
        <f t="shared" si="55"/>
        <v>0.98229323257699053</v>
      </c>
      <c r="BL64">
        <f t="shared" si="55"/>
        <v>0.98346712009825077</v>
      </c>
      <c r="BM64">
        <f t="shared" si="55"/>
        <v>0.98453270932607073</v>
      </c>
      <c r="BN64">
        <f t="shared" si="55"/>
        <v>0.98550261283807861</v>
      </c>
      <c r="BO64">
        <f t="shared" si="55"/>
        <v>0.98638768929811438</v>
      </c>
      <c r="BP64">
        <f t="shared" si="55"/>
        <v>0.98719732440386909</v>
      </c>
      <c r="BQ64">
        <f t="shared" si="55"/>
        <v>0.98793966128058086</v>
      </c>
      <c r="BR64">
        <f t="shared" si="55"/>
        <v>0.98862179035212694</v>
      </c>
      <c r="BS64">
        <f t="shared" si="55"/>
        <v>0.98924990655683476</v>
      </c>
      <c r="BT64">
        <f t="shared" si="55"/>
        <v>0.98982944011313978</v>
      </c>
      <c r="BU64">
        <f t="shared" si="55"/>
        <v>0.99036516575592159</v>
      </c>
      <c r="BV64">
        <f t="shared" si="55"/>
        <v>0.99086129436632286</v>
      </c>
      <c r="BW64">
        <f t="shared" si="55"/>
        <v>0.99132155013803469</v>
      </c>
      <c r="BX64">
        <f t="shared" si="55"/>
        <v>0.99174923581043206</v>
      </c>
      <c r="BY64">
        <f t="shared" si="55"/>
        <v>0.99214728801525631</v>
      </c>
      <c r="BZ64">
        <f t="shared" si="55"/>
        <v>0.99251832439973309</v>
      </c>
      <c r="CA64">
        <f t="shared" si="55"/>
        <v>0.99286468388301929</v>
      </c>
    </row>
    <row r="65" spans="3:79" x14ac:dyDescent="0.25">
      <c r="S65">
        <f t="shared" si="47"/>
        <v>10.5</v>
      </c>
      <c r="T65">
        <f t="shared" si="45"/>
        <v>0.80170628857452164</v>
      </c>
      <c r="AE65">
        <f t="shared" si="51"/>
        <v>325</v>
      </c>
      <c r="AF65">
        <f t="shared" si="49"/>
        <v>2.4015982993337643E-2</v>
      </c>
      <c r="AG65">
        <f t="shared" si="55"/>
        <v>0.10596189603802439</v>
      </c>
      <c r="AH65">
        <f t="shared" si="55"/>
        <v>0.22915759886027554</v>
      </c>
      <c r="AI65">
        <f t="shared" si="55"/>
        <v>0.36340609038207705</v>
      </c>
      <c r="AJ65">
        <f t="shared" si="55"/>
        <v>0.48637301092586832</v>
      </c>
      <c r="AK65">
        <f t="shared" si="55"/>
        <v>0.58879442637253232</v>
      </c>
      <c r="AL65">
        <f t="shared" si="55"/>
        <v>0.67009120102848596</v>
      </c>
      <c r="AM65">
        <f t="shared" si="55"/>
        <v>0.73330318957838614</v>
      </c>
      <c r="AN65">
        <f t="shared" si="55"/>
        <v>0.78220774223624945</v>
      </c>
      <c r="AO65">
        <f t="shared" si="55"/>
        <v>0.82017540869350691</v>
      </c>
      <c r="AP65">
        <f t="shared" si="55"/>
        <v>0.84988505817771298</v>
      </c>
      <c r="AQ65">
        <f t="shared" si="55"/>
        <v>0.87336466865021034</v>
      </c>
      <c r="AR65">
        <f t="shared" si="55"/>
        <v>0.89211974445873754</v>
      </c>
      <c r="AS65">
        <f t="shared" si="55"/>
        <v>0.90726220364084065</v>
      </c>
      <c r="AT65">
        <f t="shared" si="55"/>
        <v>0.91961527351632832</v>
      </c>
      <c r="AU65">
        <f t="shared" si="55"/>
        <v>0.92979238762244254</v>
      </c>
      <c r="AV65">
        <f t="shared" si="55"/>
        <v>0.93825456285739872</v>
      </c>
      <c r="AW65">
        <f t="shared" si="55"/>
        <v>0.94535157512927082</v>
      </c>
      <c r="AX65">
        <f t="shared" si="55"/>
        <v>0.9513514227892772</v>
      </c>
      <c r="AY65">
        <f t="shared" si="55"/>
        <v>0.9564614675139167</v>
      </c>
      <c r="AZ65">
        <f t="shared" si="55"/>
        <v>0.9608436932886445</v>
      </c>
      <c r="BA65">
        <f t="shared" si="55"/>
        <v>0.96462580434926204</v>
      </c>
      <c r="BB65">
        <f t="shared" si="55"/>
        <v>0.96790936591770749</v>
      </c>
      <c r="BC65">
        <f t="shared" si="55"/>
        <v>0.97077582925619899</v>
      </c>
      <c r="BD65">
        <f t="shared" si="55"/>
        <v>0.97329103124812777</v>
      </c>
      <c r="BE65">
        <f t="shared" si="55"/>
        <v>0.97550858481039915</v>
      </c>
      <c r="BF65">
        <f t="shared" si="55"/>
        <v>0.97747245585521148</v>
      </c>
      <c r="BG65">
        <f t="shared" si="55"/>
        <v>0.97921893850706132</v>
      </c>
      <c r="BH65">
        <f t="shared" si="55"/>
        <v>0.98077818137995276</v>
      </c>
      <c r="BI65">
        <f t="shared" si="55"/>
        <v>0.98217537612550454</v>
      </c>
      <c r="BJ65">
        <f t="shared" si="55"/>
        <v>0.98343168986242402</v>
      </c>
      <c r="BK65">
        <f t="shared" si="55"/>
        <v>0.9845650018651414</v>
      </c>
      <c r="BL65">
        <f t="shared" si="55"/>
        <v>0.98559048953671147</v>
      </c>
      <c r="BM65">
        <f t="shared" si="55"/>
        <v>0.98652109750170247</v>
      </c>
      <c r="BN65">
        <f t="shared" si="55"/>
        <v>0.9873679154359748</v>
      </c>
      <c r="BO65">
        <f t="shared" si="55"/>
        <v>0.98814048416733824</v>
      </c>
      <c r="BP65">
        <f t="shared" si="55"/>
        <v>0.98884704504565257</v>
      </c>
      <c r="BQ65">
        <f t="shared" si="55"/>
        <v>0.98949474417508432</v>
      </c>
      <c r="BR65">
        <f t="shared" si="55"/>
        <v>0.99008980052592321</v>
      </c>
      <c r="BS65">
        <f t="shared" si="55"/>
        <v>0.99063764498307572</v>
      </c>
      <c r="BT65">
        <f t="shared" si="55"/>
        <v>0.99114303588661501</v>
      </c>
      <c r="BU65">
        <f t="shared" si="55"/>
        <v>0.99161015546221609</v>
      </c>
      <c r="BV65">
        <f t="shared" si="55"/>
        <v>0.99204269064173389</v>
      </c>
      <c r="BW65">
        <f t="shared" si="55"/>
        <v>0.99244390107423519</v>
      </c>
      <c r="BX65">
        <f t="shared" si="55"/>
        <v>0.99281667657894934</v>
      </c>
      <c r="BY65">
        <f t="shared" si="55"/>
        <v>0.99316358585896636</v>
      </c>
      <c r="BZ65">
        <f t="shared" si="55"/>
        <v>0.99348691795174537</v>
      </c>
      <c r="CA65">
        <f t="shared" si="55"/>
        <v>0.9937887176196013</v>
      </c>
    </row>
    <row r="66" spans="3:79" x14ac:dyDescent="0.25">
      <c r="S66">
        <f t="shared" si="47"/>
        <v>11</v>
      </c>
      <c r="T66">
        <f t="shared" si="45"/>
        <v>0.80868429091975558</v>
      </c>
      <c r="AE66">
        <f t="shared" si="51"/>
        <v>300</v>
      </c>
      <c r="AF66">
        <f t="shared" si="49"/>
        <v>2.7816203088143476E-2</v>
      </c>
      <c r="AG66">
        <f t="shared" si="55"/>
        <v>0.12111980872691301</v>
      </c>
      <c r="AH66">
        <f t="shared" si="55"/>
        <v>0.25687522346410119</v>
      </c>
      <c r="AI66">
        <f t="shared" si="55"/>
        <v>0.39895754348622053</v>
      </c>
      <c r="AJ66">
        <f t="shared" si="55"/>
        <v>0.52405117483280483</v>
      </c>
      <c r="AK66">
        <f t="shared" si="55"/>
        <v>0.62475590657534241</v>
      </c>
      <c r="AL66">
        <f t="shared" si="55"/>
        <v>0.70253487143161075</v>
      </c>
      <c r="AM66">
        <f t="shared" si="55"/>
        <v>0.76174080918838705</v>
      </c>
      <c r="AN66">
        <f t="shared" si="55"/>
        <v>0.80680456313912075</v>
      </c>
      <c r="AO66">
        <f t="shared" si="55"/>
        <v>0.84135394857940971</v>
      </c>
      <c r="AP66">
        <f t="shared" si="55"/>
        <v>0.8681271851606216</v>
      </c>
      <c r="AQ66">
        <f t="shared" si="55"/>
        <v>0.88912575977138397</v>
      </c>
      <c r="AR66">
        <f t="shared" si="55"/>
        <v>0.90579834558827477</v>
      </c>
      <c r="AS66">
        <f t="shared" si="55"/>
        <v>0.91919473254139983</v>
      </c>
      <c r="AT66">
        <f t="shared" si="55"/>
        <v>0.93008083247544859</v>
      </c>
      <c r="AU66">
        <f t="shared" si="55"/>
        <v>0.93902081328555065</v>
      </c>
      <c r="AV66">
        <f t="shared" si="55"/>
        <v>0.94643475957738332</v>
      </c>
      <c r="AW66">
        <f t="shared" si="55"/>
        <v>0.95263900188419426</v>
      </c>
      <c r="AX66">
        <f t="shared" si="55"/>
        <v>0.95787441579693855</v>
      </c>
      <c r="AY66">
        <f t="shared" si="55"/>
        <v>0.96232641855537449</v>
      </c>
      <c r="AZ66">
        <f t="shared" si="55"/>
        <v>0.96613922572707611</v>
      </c>
      <c r="BA66">
        <f t="shared" si="55"/>
        <v>0.96942611656429156</v>
      </c>
      <c r="BB66">
        <f t="shared" si="55"/>
        <v>0.9722769016097712</v>
      </c>
      <c r="BC66">
        <f t="shared" si="55"/>
        <v>0.97476341111608322</v>
      </c>
      <c r="BD66">
        <f t="shared" si="55"/>
        <v>0.97694356968340124</v>
      </c>
      <c r="BE66">
        <f t="shared" si="55"/>
        <v>0.9788644509829334</v>
      </c>
      <c r="BF66">
        <f t="shared" si="55"/>
        <v>0.9805645894638606</v>
      </c>
      <c r="BG66">
        <f t="shared" si="55"/>
        <v>0.98207574555628607</v>
      </c>
      <c r="BH66">
        <f t="shared" si="55"/>
        <v>0.98342426516081649</v>
      </c>
      <c r="BI66">
        <f t="shared" si="55"/>
        <v>0.98463213524039828</v>
      </c>
      <c r="BJ66">
        <f t="shared" si="55"/>
        <v>0.98571780981883306</v>
      </c>
      <c r="BK66">
        <f t="shared" si="55"/>
        <v>0.98669686109410171</v>
      </c>
      <c r="BL66">
        <f t="shared" si="55"/>
        <v>0.98758249629112971</v>
      </c>
      <c r="BM66">
        <f t="shared" si="55"/>
        <v>0.98838597066874501</v>
      </c>
      <c r="BN66">
        <f t="shared" si="55"/>
        <v>0.98911691963127868</v>
      </c>
      <c r="BO66">
        <f t="shared" si="55"/>
        <v>0.98978362739365255</v>
      </c>
      <c r="BP66">
        <f t="shared" si="55"/>
        <v>0.99039324556191277</v>
      </c>
      <c r="BQ66">
        <f t="shared" si="55"/>
        <v>0.99095197193225859</v>
      </c>
      <c r="BR66">
        <f t="shared" si="55"/>
        <v>0.99146519750550188</v>
      </c>
      <c r="BS66">
        <f t="shared" si="55"/>
        <v>0.99193762796318685</v>
      </c>
      <c r="BT66">
        <f t="shared" si="55"/>
        <v>0.99237338451367518</v>
      </c>
      <c r="BU66">
        <f t="shared" si="55"/>
        <v>0.99277608798746886</v>
      </c>
      <c r="BV66">
        <f t="shared" si="55"/>
        <v>0.99314892926472798</v>
      </c>
      <c r="BW66">
        <f t="shared" si="55"/>
        <v>0.99349472849808862</v>
      </c>
      <c r="BX66">
        <f t="shared" si="55"/>
        <v>0.99381598510865299</v>
      </c>
      <c r="BY66">
        <f t="shared" si="55"/>
        <v>0.99411492015112679</v>
      </c>
      <c r="BZ66">
        <f t="shared" si="55"/>
        <v>0.99439351234192952</v>
      </c>
      <c r="CA66">
        <f t="shared" si="55"/>
        <v>0.99465352880387137</v>
      </c>
    </row>
    <row r="67" spans="3:79" x14ac:dyDescent="0.25">
      <c r="S67">
        <f t="shared" si="47"/>
        <v>11.5</v>
      </c>
      <c r="T67">
        <f t="shared" si="45"/>
        <v>0.81535205530538057</v>
      </c>
      <c r="AE67">
        <f t="shared" si="51"/>
        <v>275</v>
      </c>
      <c r="AF67">
        <f t="shared" si="49"/>
        <v>3.2609557894649026E-2</v>
      </c>
      <c r="AG67">
        <f t="shared" si="55"/>
        <v>0.13968136735137579</v>
      </c>
      <c r="AH67">
        <f t="shared" si="55"/>
        <v>0.28939090883125179</v>
      </c>
      <c r="AI67">
        <f t="shared" si="55"/>
        <v>0.43883754994583113</v>
      </c>
      <c r="AJ67">
        <f t="shared" si="55"/>
        <v>0.56468752964149194</v>
      </c>
      <c r="AK67">
        <f t="shared" si="55"/>
        <v>0.66233422566597566</v>
      </c>
      <c r="AL67">
        <f t="shared" si="55"/>
        <v>0.73562024332854048</v>
      </c>
      <c r="AM67">
        <f t="shared" si="55"/>
        <v>0.79020750767845194</v>
      </c>
      <c r="AN67">
        <f t="shared" si="55"/>
        <v>0.83108108990998475</v>
      </c>
      <c r="AO67">
        <f t="shared" si="55"/>
        <v>0.86203147956958193</v>
      </c>
      <c r="AP67">
        <f t="shared" si="55"/>
        <v>0.88578885556086351</v>
      </c>
      <c r="AQ67">
        <f t="shared" si="55"/>
        <v>0.90428517167992251</v>
      </c>
      <c r="AR67">
        <f t="shared" si="55"/>
        <v>0.91888614165619031</v>
      </c>
      <c r="AS67">
        <f t="shared" si="55"/>
        <v>0.93056399267445344</v>
      </c>
      <c r="AT67">
        <f t="shared" si="55"/>
        <v>0.94001837220723272</v>
      </c>
      <c r="AU67">
        <f t="shared" si="55"/>
        <v>0.94775909163225258</v>
      </c>
      <c r="AV67">
        <f t="shared" si="55"/>
        <v>0.95416248501329648</v>
      </c>
      <c r="AW67">
        <f t="shared" si="55"/>
        <v>0.95950994916247578</v>
      </c>
      <c r="AX67">
        <f t="shared" si="55"/>
        <v>0.96401452082459027</v>
      </c>
      <c r="AY67">
        <f t="shared" si="55"/>
        <v>0.96783939952839138</v>
      </c>
      <c r="AZ67">
        <f t="shared" si="55"/>
        <v>0.97111100739744005</v>
      </c>
      <c r="BA67">
        <f t="shared" si="55"/>
        <v>0.97392830721423573</v>
      </c>
      <c r="BB67">
        <f t="shared" si="55"/>
        <v>0.97636952961090717</v>
      </c>
      <c r="BC67">
        <f t="shared" si="55"/>
        <v>0.9784970858159906</v>
      </c>
      <c r="BD67">
        <f t="shared" si="55"/>
        <v>0.98036119516502462</v>
      </c>
      <c r="BE67">
        <f t="shared" si="55"/>
        <v>0.98200259199812456</v>
      </c>
      <c r="BF67">
        <f t="shared" si="55"/>
        <v>0.98345456593636638</v>
      </c>
      <c r="BG67">
        <f t="shared" si="55"/>
        <v>0.98474451439454835</v>
      </c>
      <c r="BH67">
        <f t="shared" si="55"/>
        <v>0.98589513462104006</v>
      </c>
      <c r="BI67">
        <f t="shared" si="55"/>
        <v>0.98692534678975263</v>
      </c>
      <c r="BJ67">
        <f t="shared" si="55"/>
        <v>0.98785101460549041</v>
      </c>
      <c r="BK67">
        <f t="shared" si="55"/>
        <v>0.9886855121423912</v>
      </c>
      <c r="BL67">
        <f t="shared" si="55"/>
        <v>0.98944017295407971</v>
      </c>
      <c r="BM67">
        <f t="shared" si="55"/>
        <v>0.99012464834489766</v>
      </c>
      <c r="BN67">
        <f t="shared" si="55"/>
        <v>0.99074719503093711</v>
      </c>
      <c r="BO67">
        <f t="shared" si="55"/>
        <v>0.9913149075287444</v>
      </c>
      <c r="BP67">
        <f t="shared" si="55"/>
        <v>0.99183390698852947</v>
      </c>
      <c r="BQ67">
        <f t="shared" si="55"/>
        <v>0.99230949548661129</v>
      </c>
      <c r="BR67">
        <f t="shared" si="55"/>
        <v>0.99274628276020505</v>
      </c>
      <c r="BS67">
        <f t="shared" si="55"/>
        <v>0.99314829082909506</v>
      </c>
      <c r="BT67">
        <f t="shared" si="55"/>
        <v>0.99351904077552788</v>
      </c>
      <c r="BU67">
        <f t="shared" si="55"/>
        <v>0.99386162505313091</v>
      </c>
      <c r="BV67">
        <f t="shared" si="55"/>
        <v>0.99417876800006333</v>
      </c>
      <c r="BW67">
        <f t="shared" si="55"/>
        <v>0.99447287669105544</v>
      </c>
      <c r="BX67">
        <f t="shared" si="55"/>
        <v>0.99474608384049412</v>
      </c>
      <c r="BY67">
        <f t="shared" si="55"/>
        <v>0.99500028413664898</v>
      </c>
      <c r="BZ67">
        <f t="shared" si="55"/>
        <v>0.9952371651247649</v>
      </c>
      <c r="CA67">
        <f t="shared" si="55"/>
        <v>0.9954582335483807</v>
      </c>
    </row>
    <row r="68" spans="3:79" x14ac:dyDescent="0.25">
      <c r="S68">
        <f t="shared" si="47"/>
        <v>12</v>
      </c>
      <c r="T68">
        <f t="shared" si="45"/>
        <v>0.82173599746820003</v>
      </c>
      <c r="U68">
        <f>H39</f>
        <v>0.85384615384615381</v>
      </c>
      <c r="AE68">
        <f>AE67-25</f>
        <v>250</v>
      </c>
      <c r="AF68">
        <f t="shared" si="49"/>
        <v>3.8775016189409386E-2</v>
      </c>
      <c r="AG68">
        <f t="shared" si="55"/>
        <v>0.16268635732487272</v>
      </c>
      <c r="AH68">
        <f t="shared" ref="AG68:CA73" si="56">EXP(7.192+2.268*LN(AH$45)-1.884*LN($AE68))/(1+EXP(7.192+2.268*LN(AH$45)-1.884*LN($AE68)))</f>
        <v>0.32766175820990423</v>
      </c>
      <c r="AI68">
        <f t="shared" si="56"/>
        <v>0.48342688392278632</v>
      </c>
      <c r="AJ68">
        <f t="shared" si="56"/>
        <v>0.60820489605111194</v>
      </c>
      <c r="AK68">
        <f t="shared" si="56"/>
        <v>0.70125434777950069</v>
      </c>
      <c r="AL68">
        <f t="shared" si="56"/>
        <v>0.76903882779398103</v>
      </c>
      <c r="AM68">
        <f t="shared" si="56"/>
        <v>0.81842917238797919</v>
      </c>
      <c r="AN68">
        <f t="shared" si="56"/>
        <v>0.85481458947565403</v>
      </c>
      <c r="AO68">
        <f t="shared" si="56"/>
        <v>0.8820336321821306</v>
      </c>
      <c r="AP68">
        <f t="shared" si="56"/>
        <v>0.90273537559024275</v>
      </c>
      <c r="AQ68">
        <f t="shared" si="56"/>
        <v>0.91873900234888028</v>
      </c>
      <c r="AR68">
        <f t="shared" si="56"/>
        <v>0.93130259199994747</v>
      </c>
      <c r="AS68">
        <f t="shared" si="56"/>
        <v>0.94130704356660155</v>
      </c>
      <c r="AT68">
        <f t="shared" si="56"/>
        <v>0.94937822674095518</v>
      </c>
      <c r="AU68">
        <f t="shared" si="56"/>
        <v>0.95596762349221787</v>
      </c>
      <c r="AV68">
        <f t="shared" si="56"/>
        <v>0.96140583387174328</v>
      </c>
      <c r="AW68">
        <f t="shared" si="56"/>
        <v>0.96593844486593539</v>
      </c>
      <c r="AX68">
        <f t="shared" si="56"/>
        <v>0.96975038468584451</v>
      </c>
      <c r="AY68">
        <f t="shared" si="56"/>
        <v>0.97298268755976625</v>
      </c>
      <c r="AZ68">
        <f t="shared" si="56"/>
        <v>0.97574419577891136</v>
      </c>
      <c r="BA68">
        <f t="shared" si="56"/>
        <v>0.97811984014532094</v>
      </c>
      <c r="BB68">
        <f t="shared" si="56"/>
        <v>0.98017657689814108</v>
      </c>
      <c r="BC68">
        <f t="shared" si="56"/>
        <v>0.98196769816675933</v>
      </c>
      <c r="BD68">
        <f t="shared" si="56"/>
        <v>0.98353599902058098</v>
      </c>
      <c r="BE68">
        <f t="shared" si="56"/>
        <v>0.98491613073682838</v>
      </c>
      <c r="BF68">
        <f t="shared" si="56"/>
        <v>0.98613636802790583</v>
      </c>
      <c r="BG68">
        <f t="shared" si="56"/>
        <v>0.98721994948917136</v>
      </c>
      <c r="BH68">
        <f t="shared" si="56"/>
        <v>0.98818610393586359</v>
      </c>
      <c r="BI68">
        <f t="shared" si="56"/>
        <v>0.98905084322265058</v>
      </c>
      <c r="BJ68">
        <f t="shared" si="56"/>
        <v>0.98982757980564839</v>
      </c>
      <c r="BK68">
        <f t="shared" si="56"/>
        <v>0.99052761158582958</v>
      </c>
      <c r="BL68">
        <f t="shared" si="56"/>
        <v>0.99116050539071276</v>
      </c>
      <c r="BM68">
        <f t="shared" si="56"/>
        <v>0.99173440241816646</v>
      </c>
      <c r="BN68">
        <f t="shared" si="56"/>
        <v>0.99225626314034876</v>
      </c>
      <c r="BO68">
        <f t="shared" si="56"/>
        <v>0.9927320649024296</v>
      </c>
      <c r="BP68">
        <f t="shared" si="56"/>
        <v>0.99316696230382806</v>
      </c>
      <c r="BQ68">
        <f t="shared" si="56"/>
        <v>0.99356541810777088</v>
      </c>
      <c r="BR68">
        <f t="shared" si="56"/>
        <v>0.99393131066846585</v>
      </c>
      <c r="BS68">
        <f t="shared" si="56"/>
        <v>0.99426802253791335</v>
      </c>
      <c r="BT68">
        <f t="shared" si="56"/>
        <v>0.99457851390432017</v>
      </c>
      <c r="BU68">
        <f t="shared" si="56"/>
        <v>0.99486538374019318</v>
      </c>
      <c r="BV68">
        <f t="shared" si="56"/>
        <v>0.99513092094141797</v>
      </c>
      <c r="BW68">
        <f t="shared" si="56"/>
        <v>0.99537714727557958</v>
      </c>
      <c r="BX68">
        <f t="shared" si="56"/>
        <v>0.99560585359636589</v>
      </c>
      <c r="BY68">
        <f t="shared" si="56"/>
        <v>0.99581863049720898</v>
      </c>
      <c r="BZ68">
        <f t="shared" si="56"/>
        <v>0.9960168943534371</v>
      </c>
      <c r="CA68">
        <f t="shared" si="56"/>
        <v>0.99620190952460297</v>
      </c>
    </row>
    <row r="69" spans="3:79" x14ac:dyDescent="0.25">
      <c r="S69">
        <f t="shared" si="47"/>
        <v>12.5</v>
      </c>
      <c r="T69">
        <f t="shared" si="45"/>
        <v>0.82785929664623836</v>
      </c>
      <c r="AE69">
        <f t="shared" si="51"/>
        <v>225</v>
      </c>
      <c r="AF69">
        <f t="shared" si="49"/>
        <v>4.6889675144830632E-2</v>
      </c>
      <c r="AG69">
        <f t="shared" si="56"/>
        <v>0.19156465172274206</v>
      </c>
      <c r="AH69">
        <f t="shared" si="56"/>
        <v>0.37278664877198203</v>
      </c>
      <c r="AI69">
        <f t="shared" si="56"/>
        <v>0.53299758226939198</v>
      </c>
      <c r="AJ69">
        <f t="shared" si="56"/>
        <v>0.65436274571112873</v>
      </c>
      <c r="AK69">
        <f t="shared" si="56"/>
        <v>0.74111604703097189</v>
      </c>
      <c r="AL69">
        <f t="shared" si="56"/>
        <v>0.80240453603431028</v>
      </c>
      <c r="AM69">
        <f t="shared" si="56"/>
        <v>0.84608772603413918</v>
      </c>
      <c r="AN69">
        <f t="shared" si="56"/>
        <v>0.87775842286075212</v>
      </c>
      <c r="AO69">
        <f t="shared" si="56"/>
        <v>0.90117330564299325</v>
      </c>
      <c r="AP69">
        <f t="shared" si="56"/>
        <v>0.91882536987634</v>
      </c>
      <c r="AQ69">
        <f t="shared" si="56"/>
        <v>0.93237990318008601</v>
      </c>
      <c r="AR69">
        <f t="shared" si="56"/>
        <v>0.94296542665619898</v>
      </c>
      <c r="AS69">
        <f t="shared" si="56"/>
        <v>0.95136011863116487</v>
      </c>
      <c r="AT69">
        <f t="shared" si="56"/>
        <v>0.9581103708230283</v>
      </c>
      <c r="AU69">
        <f t="shared" si="56"/>
        <v>0.96360668359634183</v>
      </c>
      <c r="AV69">
        <f t="shared" si="56"/>
        <v>0.96813288349280402</v>
      </c>
      <c r="AW69">
        <f t="shared" si="56"/>
        <v>0.9718985428716842</v>
      </c>
      <c r="AX69">
        <f t="shared" si="56"/>
        <v>0.97506069012770702</v>
      </c>
      <c r="AY69">
        <f t="shared" si="56"/>
        <v>0.97773858958446647</v>
      </c>
      <c r="AZ69">
        <f t="shared" si="56"/>
        <v>0.98002396520819746</v>
      </c>
      <c r="BA69">
        <f t="shared" si="56"/>
        <v>0.98198818113010067</v>
      </c>
      <c r="BB69">
        <f t="shared" si="56"/>
        <v>0.9836873578883647</v>
      </c>
      <c r="BC69">
        <f t="shared" si="56"/>
        <v>0.98516606748560143</v>
      </c>
      <c r="BD69">
        <f t="shared" si="56"/>
        <v>0.98646003610678368</v>
      </c>
      <c r="BE69">
        <f t="shared" si="56"/>
        <v>0.98759814462640805</v>
      </c>
      <c r="BF69">
        <f t="shared" si="56"/>
        <v>0.98860392591356894</v>
      </c>
      <c r="BG69">
        <f t="shared" si="56"/>
        <v>0.98949669724383538</v>
      </c>
      <c r="BH69">
        <f t="shared" si="56"/>
        <v>0.99029242514356852</v>
      </c>
      <c r="BI69">
        <f t="shared" si="56"/>
        <v>0.99100439196322654</v>
      </c>
      <c r="BJ69">
        <f t="shared" si="56"/>
        <v>0.99164371407070884</v>
      </c>
      <c r="BK69">
        <f t="shared" si="56"/>
        <v>0.99221974796366863</v>
      </c>
      <c r="BL69">
        <f t="shared" si="56"/>
        <v>0.99274041097391141</v>
      </c>
      <c r="BM69">
        <f t="shared" si="56"/>
        <v>0.99321243634846867</v>
      </c>
      <c r="BN69">
        <f t="shared" si="56"/>
        <v>0.99364157751318138</v>
      </c>
      <c r="BO69">
        <f t="shared" si="56"/>
        <v>0.99403277269221502</v>
      </c>
      <c r="BP69">
        <f t="shared" si="56"/>
        <v>0.99439027838302851</v>
      </c>
      <c r="BQ69">
        <f t="shared" si="56"/>
        <v>0.9947177782012836</v>
      </c>
      <c r="BR69">
        <f t="shared" si="56"/>
        <v>0.99501847212462391</v>
      </c>
      <c r="BS69">
        <f t="shared" si="56"/>
        <v>0.9952951500439764</v>
      </c>
      <c r="BT69">
        <f t="shared" si="56"/>
        <v>0.99555025268002784</v>
      </c>
      <c r="BU69">
        <f t="shared" si="56"/>
        <v>0.99578592227159646</v>
      </c>
      <c r="BV69">
        <f t="shared" si="56"/>
        <v>0.99600404494141526</v>
      </c>
      <c r="BW69">
        <f t="shared" si="56"/>
        <v>0.996206286256485</v>
      </c>
      <c r="BX69">
        <f t="shared" si="56"/>
        <v>0.99639412119742332</v>
      </c>
      <c r="BY69">
        <f t="shared" si="56"/>
        <v>0.99656885951388985</v>
      </c>
      <c r="BZ69">
        <f t="shared" si="56"/>
        <v>0.99673166725605433</v>
      </c>
      <c r="CA69">
        <f t="shared" si="56"/>
        <v>0.99688358512379172</v>
      </c>
    </row>
    <row r="70" spans="3:79" x14ac:dyDescent="0.25">
      <c r="S70">
        <f t="shared" si="47"/>
        <v>13</v>
      </c>
      <c r="T70">
        <f t="shared" si="45"/>
        <v>0.83374240361923047</v>
      </c>
      <c r="AE70">
        <f t="shared" si="51"/>
        <v>200</v>
      </c>
      <c r="AF70">
        <f t="shared" si="49"/>
        <v>5.7865324185890903E-2</v>
      </c>
      <c r="AG70">
        <f t="shared" si="56"/>
        <v>0.2282935178823641</v>
      </c>
      <c r="AH70">
        <f t="shared" si="56"/>
        <v>0.42595422627276375</v>
      </c>
      <c r="AI70">
        <f t="shared" si="56"/>
        <v>0.5876079968122272</v>
      </c>
      <c r="AJ70">
        <f t="shared" si="56"/>
        <v>0.70269727130656012</v>
      </c>
      <c r="AK70">
        <f t="shared" si="56"/>
        <v>0.78137214762174256</v>
      </c>
      <c r="AL70">
        <f t="shared" si="56"/>
        <v>0.83524895302857649</v>
      </c>
      <c r="AM70">
        <f t="shared" si="56"/>
        <v>0.8728219486598584</v>
      </c>
      <c r="AN70">
        <f t="shared" si="56"/>
        <v>0.89964401421924056</v>
      </c>
      <c r="AO70">
        <f t="shared" si="56"/>
        <v>0.91925244317294841</v>
      </c>
      <c r="AP70">
        <f t="shared" si="56"/>
        <v>0.9339120945565299</v>
      </c>
      <c r="AQ70">
        <f t="shared" si="56"/>
        <v>0.94509797483683999</v>
      </c>
      <c r="AR70">
        <f t="shared" si="56"/>
        <v>0.95379123088309437</v>
      </c>
      <c r="AS70">
        <f t="shared" si="56"/>
        <v>0.96065899356602236</v>
      </c>
      <c r="AT70">
        <f t="shared" si="56"/>
        <v>0.96616464302544569</v>
      </c>
      <c r="AU70">
        <f t="shared" si="56"/>
        <v>0.97063654754139284</v>
      </c>
      <c r="AV70">
        <f t="shared" si="56"/>
        <v>0.97431175776766354</v>
      </c>
      <c r="AW70">
        <f t="shared" si="56"/>
        <v>0.9773643459192668</v>
      </c>
      <c r="AX70">
        <f t="shared" si="56"/>
        <v>0.97992415227456653</v>
      </c>
      <c r="AY70">
        <f t="shared" si="56"/>
        <v>0.98208942200986526</v>
      </c>
      <c r="AZ70">
        <f t="shared" si="56"/>
        <v>0.98393547617304811</v>
      </c>
      <c r="BA70">
        <f t="shared" si="56"/>
        <v>0.98552076104471276</v>
      </c>
      <c r="BB70">
        <f t="shared" si="56"/>
        <v>0.98689113432184761</v>
      </c>
      <c r="BC70">
        <f t="shared" si="56"/>
        <v>0.98808294605213465</v>
      </c>
      <c r="BD70">
        <f t="shared" si="56"/>
        <v>0.98912528306272562</v>
      </c>
      <c r="BE70">
        <f t="shared" si="56"/>
        <v>0.99004162448369459</v>
      </c>
      <c r="BF70">
        <f t="shared" si="56"/>
        <v>0.99085107712151721</v>
      </c>
      <c r="BG70">
        <f t="shared" si="56"/>
        <v>0.99156930732489501</v>
      </c>
      <c r="BH70">
        <f t="shared" si="56"/>
        <v>0.99220925103442803</v>
      </c>
      <c r="BI70">
        <f t="shared" si="56"/>
        <v>0.99278165994189205</v>
      </c>
      <c r="BJ70">
        <f t="shared" si="56"/>
        <v>0.99329552531340493</v>
      </c>
      <c r="BK70">
        <f t="shared" si="56"/>
        <v>0.99375840961396766</v>
      </c>
      <c r="BL70">
        <f t="shared" si="56"/>
        <v>0.99417670801676394</v>
      </c>
      <c r="BM70">
        <f t="shared" si="56"/>
        <v>0.99455585613648556</v>
      </c>
      <c r="BN70">
        <f t="shared" si="56"/>
        <v>0.99490049618692034</v>
      </c>
      <c r="BO70">
        <f t="shared" si="56"/>
        <v>0.99521461075144635</v>
      </c>
      <c r="BP70">
        <f t="shared" si="56"/>
        <v>0.99550163114355994</v>
      </c>
      <c r="BQ70">
        <f t="shared" si="56"/>
        <v>0.9957645256963743</v>
      </c>
      <c r="BR70">
        <f t="shared" si="56"/>
        <v>0.99600587209646352</v>
      </c>
      <c r="BS70">
        <f t="shared" si="56"/>
        <v>0.99622791695636759</v>
      </c>
      <c r="BT70">
        <f t="shared" si="56"/>
        <v>0.99643262512155162</v>
      </c>
      <c r="BU70">
        <f t="shared" si="56"/>
        <v>0.9966217206740956</v>
      </c>
      <c r="BV70">
        <f t="shared" si="56"/>
        <v>0.99679672118515361</v>
      </c>
      <c r="BW70">
        <f t="shared" si="56"/>
        <v>0.99695896645074511</v>
      </c>
      <c r="BX70">
        <f t="shared" si="56"/>
        <v>0.99710964269824143</v>
      </c>
      <c r="BY70">
        <f t="shared" si="56"/>
        <v>0.99724980305730693</v>
      </c>
      <c r="BZ70">
        <f t="shared" si="56"/>
        <v>0.9973803849365771</v>
      </c>
      <c r="CA70">
        <f t="shared" si="56"/>
        <v>0.9975022248266231</v>
      </c>
    </row>
    <row r="71" spans="3:79" x14ac:dyDescent="0.25">
      <c r="S71">
        <f t="shared" si="47"/>
        <v>13.5</v>
      </c>
      <c r="T71">
        <f t="shared" si="45"/>
        <v>0.83940345281665762</v>
      </c>
      <c r="AE71">
        <f t="shared" si="51"/>
        <v>175</v>
      </c>
      <c r="AF71">
        <f t="shared" si="49"/>
        <v>7.3205807244221571E-2</v>
      </c>
      <c r="AG71">
        <f t="shared" si="56"/>
        <v>0.27559884555792669</v>
      </c>
      <c r="AH71">
        <f t="shared" si="56"/>
        <v>0.48830110953488887</v>
      </c>
      <c r="AI71">
        <f t="shared" si="56"/>
        <v>0.64694988907440087</v>
      </c>
      <c r="AJ71">
        <f t="shared" si="56"/>
        <v>0.75245492549746984</v>
      </c>
      <c r="AK71">
        <f t="shared" si="56"/>
        <v>0.82131081242268189</v>
      </c>
      <c r="AL71">
        <f t="shared" si="56"/>
        <v>0.86702047727930054</v>
      </c>
      <c r="AM71">
        <f t="shared" si="56"/>
        <v>0.89823053445618073</v>
      </c>
      <c r="AN71">
        <f t="shared" si="56"/>
        <v>0.92018391936367105</v>
      </c>
      <c r="AO71">
        <f t="shared" si="56"/>
        <v>0.93606429617943976</v>
      </c>
      <c r="AP71">
        <f t="shared" si="56"/>
        <v>0.94784493925369129</v>
      </c>
      <c r="AQ71">
        <f t="shared" si="56"/>
        <v>0.95678171103029364</v>
      </c>
      <c r="AR71">
        <f t="shared" si="56"/>
        <v>0.96369601412416894</v>
      </c>
      <c r="AS71">
        <f t="shared" si="56"/>
        <v>0.96913931257493191</v>
      </c>
      <c r="AT71">
        <f t="shared" si="56"/>
        <v>0.97349091740497984</v>
      </c>
      <c r="AU71">
        <f t="shared" si="56"/>
        <v>0.97701756601704282</v>
      </c>
      <c r="AV71">
        <f t="shared" si="56"/>
        <v>0.97991064053719035</v>
      </c>
      <c r="AW71">
        <f t="shared" si="56"/>
        <v>0.98230998156970173</v>
      </c>
      <c r="AX71">
        <f t="shared" si="56"/>
        <v>0.98431947210304471</v>
      </c>
      <c r="AY71">
        <f t="shared" si="56"/>
        <v>0.9860174512813592</v>
      </c>
      <c r="AZ71">
        <f t="shared" si="56"/>
        <v>0.98746380909844667</v>
      </c>
      <c r="BA71">
        <f t="shared" si="56"/>
        <v>0.98870490678769396</v>
      </c>
      <c r="BB71">
        <f t="shared" si="56"/>
        <v>0.98977704579011505</v>
      </c>
      <c r="BC71">
        <f t="shared" si="56"/>
        <v>0.99070895078791943</v>
      </c>
      <c r="BD71">
        <f t="shared" si="56"/>
        <v>0.99152357207413</v>
      </c>
      <c r="BE71">
        <f t="shared" si="56"/>
        <v>0.9922394108986391</v>
      </c>
      <c r="BF71">
        <f t="shared" si="56"/>
        <v>0.99287150581082739</v>
      </c>
      <c r="BG71">
        <f t="shared" si="56"/>
        <v>0.99343217493964564</v>
      </c>
      <c r="BH71">
        <f t="shared" si="56"/>
        <v>0.99393158042761565</v>
      </c>
      <c r="BI71">
        <f t="shared" si="56"/>
        <v>0.99437816180135097</v>
      </c>
      <c r="BJ71">
        <f t="shared" si="56"/>
        <v>0.9947789717324329</v>
      </c>
      <c r="BK71">
        <f t="shared" si="56"/>
        <v>0.99513993838321535</v>
      </c>
      <c r="BL71">
        <f t="shared" si="56"/>
        <v>0.99546607202219839</v>
      </c>
      <c r="BM71">
        <f t="shared" si="56"/>
        <v>0.99576162896470666</v>
      </c>
      <c r="BN71">
        <f t="shared" si="56"/>
        <v>0.99603024256807471</v>
      </c>
      <c r="BO71">
        <f t="shared" si="56"/>
        <v>0.99627502859590611</v>
      </c>
      <c r="BP71">
        <f t="shared" si="56"/>
        <v>0.99649867049662821</v>
      </c>
      <c r="BQ71">
        <f t="shared" si="56"/>
        <v>0.99670348883343929</v>
      </c>
      <c r="BR71">
        <f t="shared" si="56"/>
        <v>0.99689149812742484</v>
      </c>
      <c r="BS71">
        <f t="shared" si="56"/>
        <v>0.99706445364257901</v>
      </c>
      <c r="BT71">
        <f t="shared" si="56"/>
        <v>0.99722389008634904</v>
      </c>
      <c r="BU71">
        <f t="shared" si="56"/>
        <v>0.99737115377588292</v>
      </c>
      <c r="BV71">
        <f t="shared" si="56"/>
        <v>0.99750742949495996</v>
      </c>
      <c r="BW71">
        <f t="shared" si="56"/>
        <v>0.99763376301519491</v>
      </c>
      <c r="BX71">
        <f t="shared" si="56"/>
        <v>0.99775108005955859</v>
      </c>
      <c r="BY71">
        <f t="shared" si="56"/>
        <v>0.99786020233325901</v>
      </c>
      <c r="BZ71">
        <f t="shared" si="56"/>
        <v>0.99796186112662078</v>
      </c>
      <c r="CA71">
        <f t="shared" si="56"/>
        <v>0.9980567088993495</v>
      </c>
    </row>
    <row r="72" spans="3:79" x14ac:dyDescent="0.25">
      <c r="S72">
        <f t="shared" si="47"/>
        <v>14</v>
      </c>
      <c r="T72">
        <f t="shared" si="45"/>
        <v>0.8448585994422888</v>
      </c>
      <c r="AE72">
        <f t="shared" si="51"/>
        <v>150</v>
      </c>
      <c r="AF72">
        <f t="shared" si="49"/>
        <v>9.5518932946945065E-2</v>
      </c>
      <c r="AG72">
        <f t="shared" si="56"/>
        <v>0.33715931839128793</v>
      </c>
      <c r="AH72">
        <f t="shared" si="56"/>
        <v>0.56060450725917732</v>
      </c>
      <c r="AI72">
        <f t="shared" si="56"/>
        <v>0.71014301166149374</v>
      </c>
      <c r="AJ72">
        <f t="shared" si="56"/>
        <v>0.80252773821212686</v>
      </c>
      <c r="AK72">
        <f t="shared" si="56"/>
        <v>0.86004618092720819</v>
      </c>
      <c r="AL72">
        <f t="shared" si="56"/>
        <v>0.89708870312069178</v>
      </c>
      <c r="AM72">
        <f t="shared" si="56"/>
        <v>0.92187766410377792</v>
      </c>
      <c r="AN72">
        <f t="shared" si="56"/>
        <v>0.93907595537294264</v>
      </c>
      <c r="AO72">
        <f t="shared" si="56"/>
        <v>0.95139607163847006</v>
      </c>
      <c r="AP72">
        <f t="shared" si="56"/>
        <v>0.96047101424617376</v>
      </c>
      <c r="AQ72">
        <f t="shared" si="56"/>
        <v>0.96731890293614031</v>
      </c>
      <c r="AR72">
        <f t="shared" si="56"/>
        <v>0.97259569219624231</v>
      </c>
      <c r="AS72">
        <f t="shared" si="56"/>
        <v>0.97673681414935976</v>
      </c>
      <c r="AT72">
        <f t="shared" si="56"/>
        <v>0.98003917537875707</v>
      </c>
      <c r="AU72">
        <f t="shared" si="56"/>
        <v>0.98271014554980352</v>
      </c>
      <c r="AV72">
        <f t="shared" si="56"/>
        <v>0.98489770360601891</v>
      </c>
      <c r="AW72">
        <f t="shared" si="56"/>
        <v>0.98670950101306054</v>
      </c>
      <c r="AX72">
        <f t="shared" si="56"/>
        <v>0.98822522045977534</v>
      </c>
      <c r="AY72">
        <f t="shared" si="56"/>
        <v>0.98950477192046915</v>
      </c>
      <c r="AZ72">
        <f t="shared" si="56"/>
        <v>0.99059384174049758</v>
      </c>
      <c r="BA72">
        <f t="shared" si="56"/>
        <v>0.99152772119900767</v>
      </c>
      <c r="BB72">
        <f t="shared" si="56"/>
        <v>0.99233399399365874</v>
      </c>
      <c r="BC72">
        <f t="shared" si="56"/>
        <v>0.99303445281683878</v>
      </c>
      <c r="BD72">
        <f t="shared" si="56"/>
        <v>0.99364648616971063</v>
      </c>
      <c r="BE72">
        <f t="shared" si="56"/>
        <v>0.99418409537154151</v>
      </c>
      <c r="BF72">
        <f t="shared" si="56"/>
        <v>0.99465864965497985</v>
      </c>
      <c r="BG72">
        <f t="shared" si="56"/>
        <v>0.99507945325438529</v>
      </c>
      <c r="BH72">
        <f t="shared" si="56"/>
        <v>0.99545417584774676</v>
      </c>
      <c r="BI72">
        <f t="shared" si="56"/>
        <v>0.99578918252463322</v>
      </c>
      <c r="BJ72">
        <f t="shared" si="56"/>
        <v>0.99608978907521417</v>
      </c>
      <c r="BK72">
        <f t="shared" si="56"/>
        <v>0.99636046121033528</v>
      </c>
      <c r="BL72">
        <f t="shared" si="56"/>
        <v>0.99660497128584635</v>
      </c>
      <c r="BM72">
        <f t="shared" si="56"/>
        <v>0.99682652253227921</v>
      </c>
      <c r="BN72">
        <f t="shared" si="56"/>
        <v>0.99702784822987045</v>
      </c>
      <c r="BO72">
        <f t="shared" si="56"/>
        <v>0.99721129141375087</v>
      </c>
      <c r="BP72">
        <f t="shared" si="56"/>
        <v>0.99737886933726982</v>
      </c>
      <c r="BQ72">
        <f t="shared" si="56"/>
        <v>0.99753232591995489</v>
      </c>
      <c r="BR72">
        <f t="shared" si="56"/>
        <v>0.99767317466105798</v>
      </c>
      <c r="BS72">
        <f t="shared" si="56"/>
        <v>0.99780273394007513</v>
      </c>
      <c r="BT72">
        <f t="shared" si="56"/>
        <v>0.99792215620240299</v>
      </c>
      <c r="BU72">
        <f t="shared" si="56"/>
        <v>0.99803245220584536</v>
      </c>
      <c r="BV72">
        <f t="shared" si="56"/>
        <v>0.99813451125629504</v>
      </c>
      <c r="BW72">
        <f t="shared" si="56"/>
        <v>0.99822911816986282</v>
      </c>
      <c r="BX72">
        <f t="shared" si="56"/>
        <v>0.99831696755024935</v>
      </c>
      <c r="BY72">
        <f t="shared" si="56"/>
        <v>0.99839867585407127</v>
      </c>
      <c r="BZ72">
        <f t="shared" si="56"/>
        <v>0.99847479162557506</v>
      </c>
      <c r="CA72">
        <f t="shared" si="56"/>
        <v>0.99854580421000805</v>
      </c>
    </row>
    <row r="73" spans="3:79" x14ac:dyDescent="0.25">
      <c r="S73">
        <f t="shared" si="47"/>
        <v>14.5</v>
      </c>
      <c r="T73">
        <f t="shared" si="45"/>
        <v>0.85012229741397927</v>
      </c>
      <c r="AE73">
        <f t="shared" si="51"/>
        <v>125</v>
      </c>
      <c r="AF73">
        <f t="shared" si="49"/>
        <v>0.12959515076489136</v>
      </c>
      <c r="AG73">
        <f t="shared" si="56"/>
        <v>0.41763604048775638</v>
      </c>
      <c r="AH73">
        <f t="shared" si="56"/>
        <v>0.64270167686839741</v>
      </c>
      <c r="AI73">
        <f t="shared" si="56"/>
        <v>0.77548959815358487</v>
      </c>
      <c r="AJ73">
        <f t="shared" si="56"/>
        <v>0.85140483080040208</v>
      </c>
      <c r="AK73">
        <f t="shared" si="56"/>
        <v>0.89652233325226494</v>
      </c>
      <c r="AL73">
        <f t="shared" si="56"/>
        <v>0.92475512216390976</v>
      </c>
      <c r="AM73">
        <f t="shared" si="56"/>
        <v>0.94330107934822327</v>
      </c>
      <c r="AN73">
        <f t="shared" si="56"/>
        <v>0.95600815890296176</v>
      </c>
      <c r="AO73">
        <f t="shared" si="56"/>
        <v>0.96503173023898403</v>
      </c>
      <c r="AP73">
        <f t="shared" si="56"/>
        <v>0.97163663067390582</v>
      </c>
      <c r="AQ73">
        <f t="shared" si="56"/>
        <v>0.97659735060173514</v>
      </c>
      <c r="AR73">
        <f t="shared" si="56"/>
        <v>0.98040635897509476</v>
      </c>
      <c r="AS73">
        <f t="shared" si="56"/>
        <v>0.98338735497408092</v>
      </c>
      <c r="AT73">
        <f t="shared" si="56"/>
        <v>0.98575939307025351</v>
      </c>
      <c r="AU73">
        <f t="shared" si="56"/>
        <v>0.98767456376499463</v>
      </c>
      <c r="AV73">
        <f t="shared" si="56"/>
        <v>0.98924088733462312</v>
      </c>
      <c r="AW73">
        <f t="shared" si="56"/>
        <v>0.9905366466428801</v>
      </c>
      <c r="AX73">
        <f t="shared" si="56"/>
        <v>0.99161960501704105</v>
      </c>
      <c r="AY73">
        <f t="shared" si="56"/>
        <v>0.99253307978915928</v>
      </c>
      <c r="AZ73">
        <f t="shared" si="56"/>
        <v>0.99331003243666494</v>
      </c>
      <c r="BA73">
        <f t="shared" si="56"/>
        <v>0.99397587804191001</v>
      </c>
      <c r="BB73">
        <f t="shared" ref="AG73:CA76" si="57">EXP(7.192+2.268*LN(BB$45)-1.884*LN($AE73))/(1+EXP(7.192+2.268*LN(BB$45)-1.884*LN($AE73)))</f>
        <v>0.99455045006011533</v>
      </c>
      <c r="BC73">
        <f t="shared" si="57"/>
        <v>0.99504939706079953</v>
      </c>
      <c r="BD73">
        <f t="shared" si="57"/>
        <v>0.99548519066207675</v>
      </c>
      <c r="BE73">
        <f t="shared" si="57"/>
        <v>0.99586786296957686</v>
      </c>
      <c r="BF73">
        <f t="shared" si="57"/>
        <v>0.99620555299393065</v>
      </c>
      <c r="BG73">
        <f t="shared" si="57"/>
        <v>0.99650491629543236</v>
      </c>
      <c r="BH73">
        <f t="shared" si="57"/>
        <v>0.99677143543921565</v>
      </c>
      <c r="BI73">
        <f t="shared" si="57"/>
        <v>0.99700965765919192</v>
      </c>
      <c r="BJ73">
        <f t="shared" si="57"/>
        <v>0.99722337851120946</v>
      </c>
      <c r="BK73">
        <f t="shared" si="57"/>
        <v>0.99741578503642292</v>
      </c>
      <c r="BL73">
        <f t="shared" si="57"/>
        <v>0.99758956827813061</v>
      </c>
      <c r="BM73">
        <f t="shared" si="57"/>
        <v>0.99774701239286745</v>
      </c>
      <c r="BN73">
        <f t="shared" si="57"/>
        <v>0.99789006573433647</v>
      </c>
      <c r="BO73">
        <f t="shared" si="57"/>
        <v>0.99802039794223252</v>
      </c>
      <c r="BP73">
        <f t="shared" si="57"/>
        <v>0.99813944608475214</v>
      </c>
      <c r="BQ73">
        <f t="shared" si="57"/>
        <v>0.99824845217889535</v>
      </c>
      <c r="BR73">
        <f t="shared" si="57"/>
        <v>0.99834849387387614</v>
      </c>
      <c r="BS73">
        <f t="shared" si="57"/>
        <v>0.99844050967905063</v>
      </c>
      <c r="BT73">
        <f t="shared" si="57"/>
        <v>0.99852531981260717</v>
      </c>
      <c r="BU73">
        <f t="shared" si="57"/>
        <v>0.99860364351499298</v>
      </c>
      <c r="BV73">
        <f t="shared" si="57"/>
        <v>0.99867611349300589</v>
      </c>
      <c r="BW73">
        <f t="shared" si="57"/>
        <v>0.99874328802309864</v>
      </c>
      <c r="BX73">
        <f t="shared" si="57"/>
        <v>0.9988056611357552</v>
      </c>
      <c r="BY73">
        <f t="shared" si="57"/>
        <v>0.99886367121944164</v>
      </c>
      <c r="BZ73">
        <f t="shared" si="57"/>
        <v>0.99891770831714177</v>
      </c>
      <c r="CA73">
        <f t="shared" si="57"/>
        <v>0.99896812033672888</v>
      </c>
    </row>
    <row r="74" spans="3:79" x14ac:dyDescent="0.25">
      <c r="S74">
        <f t="shared" si="47"/>
        <v>15</v>
      </c>
      <c r="T74">
        <f t="shared" si="45"/>
        <v>0.85520753016533146</v>
      </c>
      <c r="AE74">
        <f t="shared" si="51"/>
        <v>100</v>
      </c>
      <c r="AF74">
        <f t="shared" si="49"/>
        <v>0.18480281599205092</v>
      </c>
      <c r="AG74">
        <f t="shared" si="57"/>
        <v>0.52196514742751521</v>
      </c>
      <c r="AH74">
        <f t="shared" si="57"/>
        <v>0.73253296933069445</v>
      </c>
      <c r="AI74">
        <f t="shared" si="57"/>
        <v>0.84023464447345286</v>
      </c>
      <c r="AJ74">
        <f t="shared" si="57"/>
        <v>0.8971604353827296</v>
      </c>
      <c r="AK74">
        <f t="shared" si="57"/>
        <v>0.92953509938558687</v>
      </c>
      <c r="AL74">
        <f t="shared" si="57"/>
        <v>0.94927037422641902</v>
      </c>
      <c r="AM74">
        <f t="shared" si="57"/>
        <v>0.96202209175574138</v>
      </c>
      <c r="AN74">
        <f t="shared" si="57"/>
        <v>0.97066399340435816</v>
      </c>
      <c r="AO74">
        <f t="shared" si="57"/>
        <v>0.97675446785817055</v>
      </c>
      <c r="AP74">
        <f t="shared" si="57"/>
        <v>0.98118830880168917</v>
      </c>
      <c r="AQ74">
        <f t="shared" si="57"/>
        <v>0.98450509253248664</v>
      </c>
      <c r="AR74">
        <f t="shared" si="57"/>
        <v>0.98704411375842616</v>
      </c>
      <c r="AS74">
        <f t="shared" si="57"/>
        <v>0.98902653844720223</v>
      </c>
      <c r="AT74">
        <f t="shared" si="57"/>
        <v>0.99060108097160116</v>
      </c>
      <c r="AU74">
        <f t="shared" si="57"/>
        <v>0.99187047950506779</v>
      </c>
      <c r="AV74">
        <f t="shared" si="57"/>
        <v>0.99290741277466044</v>
      </c>
      <c r="AW74">
        <f t="shared" si="57"/>
        <v>0.99376438243558929</v>
      </c>
      <c r="AX74">
        <f t="shared" si="57"/>
        <v>0.99448002660852863</v>
      </c>
      <c r="AY74">
        <f t="shared" si="57"/>
        <v>0.99508325737381631</v>
      </c>
      <c r="AZ74">
        <f t="shared" si="57"/>
        <v>0.99559603474526082</v>
      </c>
      <c r="BA74">
        <f t="shared" si="57"/>
        <v>0.9960352650326959</v>
      </c>
      <c r="BB74">
        <f t="shared" si="57"/>
        <v>0.99641412431683785</v>
      </c>
      <c r="BC74">
        <f t="shared" si="57"/>
        <v>0.99674299681758982</v>
      </c>
      <c r="BD74">
        <f t="shared" si="57"/>
        <v>0.99703015052309973</v>
      </c>
      <c r="BE74">
        <f t="shared" si="57"/>
        <v>0.99728223054151965</v>
      </c>
      <c r="BF74">
        <f t="shared" si="57"/>
        <v>0.99750462404133478</v>
      </c>
      <c r="BG74">
        <f t="shared" si="57"/>
        <v>0.99770173344123803</v>
      </c>
      <c r="BH74">
        <f t="shared" si="57"/>
        <v>0.9978771831835006</v>
      </c>
      <c r="BI74">
        <f t="shared" si="57"/>
        <v>0.99803397784553993</v>
      </c>
      <c r="BJ74">
        <f t="shared" si="57"/>
        <v>0.99817462419610392</v>
      </c>
      <c r="BK74">
        <f t="shared" si="57"/>
        <v>0.99830122625631246</v>
      </c>
      <c r="BL74">
        <f t="shared" si="57"/>
        <v>0.99841555995123177</v>
      </c>
      <c r="BM74">
        <f t="shared" si="57"/>
        <v>0.99851913218980415</v>
      </c>
      <c r="BN74">
        <f t="shared" si="57"/>
        <v>0.99861322796231977</v>
      </c>
      <c r="BO74">
        <f t="shared" si="57"/>
        <v>0.99869894814309035</v>
      </c>
      <c r="BP74">
        <f t="shared" si="57"/>
        <v>0.99877724002853474</v>
      </c>
      <c r="BQ74">
        <f t="shared" si="57"/>
        <v>0.99884892215691545</v>
      </c>
      <c r="BR74">
        <f t="shared" si="57"/>
        <v>0.99891470459653009</v>
      </c>
      <c r="BS74">
        <f t="shared" si="57"/>
        <v>0.99897520561997544</v>
      </c>
      <c r="BT74">
        <f t="shared" si="57"/>
        <v>0.99903096547890435</v>
      </c>
      <c r="BU74">
        <f t="shared" si="57"/>
        <v>0.99908245783916305</v>
      </c>
      <c r="BV74">
        <f t="shared" si="57"/>
        <v>0.99913009931782937</v>
      </c>
      <c r="BW74">
        <f t="shared" si="57"/>
        <v>0.99917425747240285</v>
      </c>
      <c r="BX74">
        <f t="shared" si="57"/>
        <v>0.99921525752156148</v>
      </c>
      <c r="BY74">
        <f t="shared" si="57"/>
        <v>0.9992533880215908</v>
      </c>
      <c r="BZ74">
        <f t="shared" si="57"/>
        <v>0.9992889056791564</v>
      </c>
      <c r="CA74">
        <f t="shared" si="57"/>
        <v>0.99932203944678133</v>
      </c>
    </row>
    <row r="75" spans="3:79" x14ac:dyDescent="0.25">
      <c r="S75">
        <f t="shared" si="47"/>
        <v>15.5</v>
      </c>
      <c r="T75">
        <f t="shared" si="45"/>
        <v>0.86012600358878011</v>
      </c>
      <c r="AE75">
        <f t="shared" si="51"/>
        <v>75</v>
      </c>
      <c r="AF75">
        <f t="shared" si="49"/>
        <v>0.28046674039262337</v>
      </c>
      <c r="AG75">
        <f t="shared" si="57"/>
        <v>0.65246909994757829</v>
      </c>
      <c r="AH75">
        <f t="shared" si="57"/>
        <v>0.82484223632071929</v>
      </c>
      <c r="AI75">
        <f t="shared" si="57"/>
        <v>0.90042609923300021</v>
      </c>
      <c r="AJ75">
        <f t="shared" si="57"/>
        <v>0.9375004323264905</v>
      </c>
      <c r="AK75">
        <f t="shared" si="57"/>
        <v>0.95777348125018946</v>
      </c>
      <c r="AL75">
        <f t="shared" si="57"/>
        <v>0.96985643571109414</v>
      </c>
      <c r="AM75">
        <f t="shared" si="57"/>
        <v>0.97755585846937609</v>
      </c>
      <c r="AN75">
        <f t="shared" si="57"/>
        <v>0.98272650711553167</v>
      </c>
      <c r="AO75">
        <f t="shared" si="57"/>
        <v>0.98634789473266549</v>
      </c>
      <c r="AP75">
        <f t="shared" si="57"/>
        <v>0.98897254908110177</v>
      </c>
      <c r="AQ75">
        <f t="shared" si="57"/>
        <v>0.99092954200798666</v>
      </c>
      <c r="AR75">
        <f t="shared" si="57"/>
        <v>0.99242394328983019</v>
      </c>
      <c r="AS75">
        <f t="shared" si="57"/>
        <v>0.99358852888038995</v>
      </c>
      <c r="AT75">
        <f t="shared" si="57"/>
        <v>0.99451211994129785</v>
      </c>
      <c r="AU75">
        <f t="shared" si="57"/>
        <v>0.99525583137986551</v>
      </c>
      <c r="AV75">
        <f t="shared" si="57"/>
        <v>0.99586275876536678</v>
      </c>
      <c r="AW75">
        <f t="shared" si="57"/>
        <v>0.99636395313779369</v>
      </c>
      <c r="AX75">
        <f t="shared" si="57"/>
        <v>0.99678221797560174</v>
      </c>
      <c r="AY75">
        <f t="shared" si="57"/>
        <v>0.99713458680298472</v>
      </c>
      <c r="AZ75">
        <f t="shared" si="57"/>
        <v>0.9974339784186258</v>
      </c>
      <c r="BA75">
        <f t="shared" si="57"/>
        <v>0.99769032630826693</v>
      </c>
      <c r="BB75">
        <f t="shared" si="57"/>
        <v>0.99791136408009018</v>
      </c>
      <c r="BC75">
        <f t="shared" si="57"/>
        <v>0.99810318118018404</v>
      </c>
      <c r="BD75">
        <f t="shared" si="57"/>
        <v>0.99827062228883368</v>
      </c>
      <c r="BE75">
        <f t="shared" si="57"/>
        <v>0.99841757851098045</v>
      </c>
      <c r="BF75">
        <f t="shared" si="57"/>
        <v>0.99854720248418061</v>
      </c>
      <c r="BG75">
        <f t="shared" si="57"/>
        <v>0.9986620692163094</v>
      </c>
      <c r="BH75">
        <f t="shared" si="57"/>
        <v>0.99876429769550001</v>
      </c>
      <c r="BI75">
        <f t="shared" si="57"/>
        <v>0.99885564379580627</v>
      </c>
      <c r="BJ75">
        <f t="shared" si="57"/>
        <v>0.99893757193895283</v>
      </c>
      <c r="BK75">
        <f t="shared" si="57"/>
        <v>0.99901131086653938</v>
      </c>
      <c r="BL75">
        <f t="shared" si="57"/>
        <v>0.9990778974098844</v>
      </c>
      <c r="BM75">
        <f t="shared" si="57"/>
        <v>0.99913821110989909</v>
      </c>
      <c r="BN75">
        <f t="shared" si="57"/>
        <v>0.99919300180110782</v>
      </c>
      <c r="BO75">
        <f t="shared" si="57"/>
        <v>0.99924291174151203</v>
      </c>
      <c r="BP75">
        <f t="shared" si="57"/>
        <v>0.99928849348213145</v>
      </c>
      <c r="BQ75">
        <f t="shared" si="57"/>
        <v>0.99933022438480923</v>
      </c>
      <c r="BR75">
        <f t="shared" si="57"/>
        <v>0.99936851848520525</v>
      </c>
      <c r="BS75">
        <f t="shared" si="57"/>
        <v>0.99940373623950185</v>
      </c>
      <c r="BT75">
        <f t="shared" si="57"/>
        <v>0.99943619257387295</v>
      </c>
      <c r="BU75">
        <f t="shared" si="57"/>
        <v>0.99946616356495654</v>
      </c>
      <c r="BV75">
        <f t="shared" si="57"/>
        <v>0.99949389201006145</v>
      </c>
      <c r="BW75">
        <f t="shared" si="57"/>
        <v>0.99951959209226571</v>
      </c>
      <c r="BX75">
        <f t="shared" si="57"/>
        <v>0.99954345330401295</v>
      </c>
      <c r="BY75">
        <f t="shared" si="57"/>
        <v>0.99956564376037671</v>
      </c>
      <c r="BZ75">
        <f t="shared" si="57"/>
        <v>0.99958631300770806</v>
      </c>
      <c r="CA75">
        <f t="shared" si="57"/>
        <v>0.9996055944132789</v>
      </c>
    </row>
    <row r="76" spans="3:79" x14ac:dyDescent="0.25">
      <c r="C76" s="10"/>
      <c r="S76">
        <f t="shared" si="47"/>
        <v>16</v>
      </c>
      <c r="T76">
        <f t="shared" si="45"/>
        <v>0.86488830833596719</v>
      </c>
      <c r="AE76">
        <f t="shared" si="51"/>
        <v>50</v>
      </c>
      <c r="AF76">
        <f t="shared" si="49"/>
        <v>0.45555478399541566</v>
      </c>
      <c r="AG76">
        <f t="shared" si="57"/>
        <v>0.80119922808944022</v>
      </c>
      <c r="AH76">
        <f t="shared" si="57"/>
        <v>0.90998086626954533</v>
      </c>
      <c r="AI76">
        <f t="shared" si="57"/>
        <v>0.95100794472165451</v>
      </c>
      <c r="AJ76">
        <f t="shared" si="57"/>
        <v>0.96987914970938516</v>
      </c>
      <c r="AK76">
        <f t="shared" si="57"/>
        <v>0.97987493975098827</v>
      </c>
      <c r="AL76">
        <f t="shared" si="57"/>
        <v>0.98572788741357487</v>
      </c>
      <c r="AM76">
        <f t="shared" si="57"/>
        <v>0.9894175772887549</v>
      </c>
      <c r="AN76">
        <f t="shared" si="57"/>
        <v>0.99187824419554971</v>
      </c>
      <c r="AO76">
        <f t="shared" si="57"/>
        <v>0.99359347822603683</v>
      </c>
      <c r="AP76">
        <f t="shared" si="57"/>
        <v>0.99483244739794197</v>
      </c>
      <c r="AQ76">
        <f t="shared" si="57"/>
        <v>0.99575397490119655</v>
      </c>
      <c r="AR76">
        <f t="shared" si="57"/>
        <v>0.9964563702490461</v>
      </c>
      <c r="AS76">
        <f t="shared" si="57"/>
        <v>0.99700296620739104</v>
      </c>
      <c r="AT76">
        <f t="shared" si="57"/>
        <v>0.997435966923644</v>
      </c>
      <c r="AU76">
        <f t="shared" si="57"/>
        <v>0.99778432462759692</v>
      </c>
      <c r="AV76">
        <f t="shared" si="57"/>
        <v>0.99806840652789397</v>
      </c>
      <c r="AW76">
        <f t="shared" si="57"/>
        <v>0.99830285930340401</v>
      </c>
      <c r="AX76">
        <f t="shared" si="57"/>
        <v>0.99849842236760811</v>
      </c>
      <c r="AY76">
        <f t="shared" si="57"/>
        <v>0.9986631073039367</v>
      </c>
      <c r="AZ76">
        <f t="shared" si="57"/>
        <v>0.99880298375344745</v>
      </c>
      <c r="BA76">
        <f t="shared" si="57"/>
        <v>0.9989227144789613</v>
      </c>
      <c r="BB76">
        <f t="shared" si="57"/>
        <v>0.99902592678469926</v>
      </c>
      <c r="BC76">
        <f t="shared" si="57"/>
        <v>0.99911547489502728</v>
      </c>
      <c r="BD76">
        <f t="shared" si="57"/>
        <v>0.9991936282758751</v>
      </c>
      <c r="BE76">
        <f t="shared" si="57"/>
        <v>0.99926220877735439</v>
      </c>
      <c r="BF76">
        <f t="shared" si="57"/>
        <v>0.99932269184238864</v>
      </c>
      <c r="BG76">
        <f t="shared" si="57"/>
        <v>0.99937628211508145</v>
      </c>
      <c r="BH76">
        <f t="shared" si="57"/>
        <v>0.99942397056467924</v>
      </c>
      <c r="BI76">
        <f t="shared" si="57"/>
        <v>0.99946657809675421</v>
      </c>
      <c r="BJ76">
        <f t="shared" si="57"/>
        <v>0.99950478917205487</v>
      </c>
      <c r="BK76">
        <f t="shared" si="57"/>
        <v>0.99953917795710234</v>
      </c>
      <c r="BL76">
        <f t="shared" si="57"/>
        <v>0.99957022883730784</v>
      </c>
      <c r="BM76">
        <f t="shared" si="57"/>
        <v>0.99959835263493801</v>
      </c>
      <c r="BN76">
        <f t="shared" si="57"/>
        <v>0.99962389952609898</v>
      </c>
      <c r="BO76">
        <f t="shared" si="57"/>
        <v>0.99964716940005371</v>
      </c>
      <c r="BP76">
        <f t="shared" si="57"/>
        <v>0.99966842022158175</v>
      </c>
      <c r="BQ76">
        <f t="shared" si="57"/>
        <v>0.9996878748228899</v>
      </c>
      <c r="BR76">
        <f t="shared" si="57"/>
        <v>0.99970572645206246</v>
      </c>
      <c r="BS76">
        <f t="shared" si="57"/>
        <v>0.99972214333061526</v>
      </c>
      <c r="BT76">
        <f t="shared" si="57"/>
        <v>0.99973727241659882</v>
      </c>
      <c r="BU76">
        <f t="shared" si="57"/>
        <v>0.9997512425270727</v>
      </c>
      <c r="BV76">
        <f t="shared" si="57"/>
        <v>0.99976416694115844</v>
      </c>
      <c r="BW76">
        <f t="shared" si="57"/>
        <v>0.99977614557974759</v>
      </c>
      <c r="BX76">
        <f t="shared" si="57"/>
        <v>0.99978726683846508</v>
      </c>
      <c r="BY76">
        <f t="shared" si="57"/>
        <v>0.99979760913528137</v>
      </c>
      <c r="BZ76">
        <f t="shared" si="57"/>
        <v>0.99980724222224349</v>
      </c>
      <c r="CA76">
        <f t="shared" si="57"/>
        <v>0.99981622830137706</v>
      </c>
    </row>
    <row r="77" spans="3:79" x14ac:dyDescent="0.25">
      <c r="S77">
        <f t="shared" si="47"/>
        <v>16.5</v>
      </c>
      <c r="T77">
        <f t="shared" si="45"/>
        <v>0.86950405713598022</v>
      </c>
    </row>
    <row r="78" spans="3:79" x14ac:dyDescent="0.25">
      <c r="S78">
        <f t="shared" si="47"/>
        <v>17</v>
      </c>
      <c r="T78">
        <f t="shared" si="45"/>
        <v>0.87398200160843242</v>
      </c>
    </row>
    <row r="79" spans="3:79" x14ac:dyDescent="0.25">
      <c r="S79">
        <f t="shared" si="47"/>
        <v>17.5</v>
      </c>
      <c r="T79">
        <f t="shared" si="45"/>
        <v>0.87833013213942035</v>
      </c>
    </row>
    <row r="80" spans="3:79" x14ac:dyDescent="0.25">
      <c r="G80" s="10"/>
      <c r="S80">
        <f t="shared" si="47"/>
        <v>18</v>
      </c>
      <c r="T80">
        <f t="shared" si="45"/>
        <v>0.88255576368442468</v>
      </c>
    </row>
    <row r="81" spans="19:79" x14ac:dyDescent="0.25">
      <c r="S81">
        <f t="shared" si="47"/>
        <v>18.5</v>
      </c>
      <c r="T81">
        <f t="shared" si="45"/>
        <v>0.88666560981264186</v>
      </c>
    </row>
    <row r="82" spans="19:79" x14ac:dyDescent="0.25">
      <c r="S82">
        <f t="shared" si="47"/>
        <v>19</v>
      </c>
      <c r="T82">
        <f t="shared" si="45"/>
        <v>0.89066584687496597</v>
      </c>
    </row>
    <row r="83" spans="19:79" x14ac:dyDescent="0.25">
      <c r="S83">
        <f t="shared" si="47"/>
        <v>19.5</v>
      </c>
      <c r="T83">
        <f t="shared" si="45"/>
        <v>0.89456216983545511</v>
      </c>
    </row>
    <row r="84" spans="19:79" x14ac:dyDescent="0.25">
      <c r="S84">
        <f t="shared" si="47"/>
        <v>20</v>
      </c>
      <c r="T84">
        <f t="shared" si="45"/>
        <v>0.89835984103309863</v>
      </c>
      <c r="AF84">
        <f>AF45</f>
        <v>1</v>
      </c>
      <c r="AG84">
        <f t="shared" ref="AG84:CA84" si="58">AG45</f>
        <v>2</v>
      </c>
      <c r="AH84">
        <f t="shared" si="58"/>
        <v>3</v>
      </c>
      <c r="AI84">
        <f t="shared" si="58"/>
        <v>4</v>
      </c>
      <c r="AJ84">
        <f t="shared" si="58"/>
        <v>5</v>
      </c>
      <c r="AK84">
        <f t="shared" si="58"/>
        <v>6</v>
      </c>
      <c r="AL84">
        <f t="shared" si="58"/>
        <v>7</v>
      </c>
      <c r="AM84">
        <f t="shared" si="58"/>
        <v>8</v>
      </c>
      <c r="AN84">
        <f t="shared" si="58"/>
        <v>9</v>
      </c>
      <c r="AO84">
        <f t="shared" si="58"/>
        <v>10</v>
      </c>
      <c r="AP84">
        <f t="shared" si="58"/>
        <v>11</v>
      </c>
      <c r="AQ84">
        <f t="shared" si="58"/>
        <v>12</v>
      </c>
      <c r="AR84">
        <f t="shared" si="58"/>
        <v>13</v>
      </c>
      <c r="AS84">
        <f t="shared" si="58"/>
        <v>14</v>
      </c>
      <c r="AT84">
        <f t="shared" si="58"/>
        <v>15</v>
      </c>
      <c r="AU84">
        <f t="shared" si="58"/>
        <v>16</v>
      </c>
      <c r="AV84">
        <f t="shared" si="58"/>
        <v>17</v>
      </c>
      <c r="AW84">
        <f t="shared" si="58"/>
        <v>18</v>
      </c>
      <c r="AX84">
        <f t="shared" si="58"/>
        <v>19</v>
      </c>
      <c r="AY84">
        <f t="shared" si="58"/>
        <v>20</v>
      </c>
      <c r="AZ84">
        <f t="shared" si="58"/>
        <v>21</v>
      </c>
      <c r="BA84">
        <f t="shared" si="58"/>
        <v>22</v>
      </c>
      <c r="BB84">
        <f t="shared" si="58"/>
        <v>23</v>
      </c>
      <c r="BC84">
        <f t="shared" si="58"/>
        <v>24</v>
      </c>
      <c r="BD84">
        <f t="shared" si="58"/>
        <v>25</v>
      </c>
      <c r="BE84">
        <f t="shared" si="58"/>
        <v>26</v>
      </c>
      <c r="BF84">
        <f t="shared" si="58"/>
        <v>27</v>
      </c>
      <c r="BG84">
        <f t="shared" si="58"/>
        <v>28</v>
      </c>
      <c r="BH84">
        <f t="shared" si="58"/>
        <v>29</v>
      </c>
      <c r="BI84">
        <f t="shared" si="58"/>
        <v>30</v>
      </c>
      <c r="BJ84">
        <f t="shared" si="58"/>
        <v>31</v>
      </c>
      <c r="BK84">
        <f t="shared" si="58"/>
        <v>32</v>
      </c>
      <c r="BL84">
        <f t="shared" si="58"/>
        <v>33</v>
      </c>
      <c r="BM84">
        <f t="shared" si="58"/>
        <v>34</v>
      </c>
      <c r="BN84">
        <f t="shared" si="58"/>
        <v>35</v>
      </c>
      <c r="BO84">
        <f t="shared" si="58"/>
        <v>36</v>
      </c>
      <c r="BP84">
        <f t="shared" si="58"/>
        <v>37</v>
      </c>
      <c r="BQ84">
        <f t="shared" si="58"/>
        <v>38</v>
      </c>
      <c r="BR84">
        <f t="shared" si="58"/>
        <v>39</v>
      </c>
      <c r="BS84">
        <f t="shared" si="58"/>
        <v>40</v>
      </c>
      <c r="BT84">
        <f t="shared" si="58"/>
        <v>41</v>
      </c>
      <c r="BU84">
        <f t="shared" si="58"/>
        <v>42</v>
      </c>
      <c r="BV84">
        <f t="shared" si="58"/>
        <v>43</v>
      </c>
      <c r="BW84">
        <f t="shared" si="58"/>
        <v>44</v>
      </c>
      <c r="BX84">
        <f t="shared" si="58"/>
        <v>45</v>
      </c>
      <c r="BY84">
        <f t="shared" si="58"/>
        <v>46</v>
      </c>
      <c r="BZ84">
        <f t="shared" si="58"/>
        <v>47</v>
      </c>
      <c r="CA84">
        <f t="shared" si="58"/>
        <v>48</v>
      </c>
    </row>
    <row r="85" spans="19:79" x14ac:dyDescent="0.25">
      <c r="S85">
        <f t="shared" si="47"/>
        <v>20.5</v>
      </c>
      <c r="T85">
        <f t="shared" si="45"/>
        <v>0.90206373292165432</v>
      </c>
      <c r="AE85">
        <v>800</v>
      </c>
      <c r="AF85">
        <f>EXP(7.192+2.268*LN(AF$84)-1.884*LN($AE85))/(1+EXP(7.192+2.268*LN(AF$84)-1.884*LN($AE85)))</f>
        <v>4.4881854848297809E-3</v>
      </c>
      <c r="AG85">
        <f t="shared" ref="AG85:CA89" si="59">EXP(7.192+2.268*LN(AG$84)-1.884*LN($AE85))/(1+EXP(7.192+2.268*LN(AG$84)-1.884*LN($AE85)))</f>
        <v>2.1253508200111685E-2</v>
      </c>
      <c r="AH85">
        <f t="shared" si="59"/>
        <v>5.1653801776042403E-2</v>
      </c>
      <c r="AI85">
        <f t="shared" si="59"/>
        <v>9.4687955042477387E-2</v>
      </c>
      <c r="AJ85">
        <f t="shared" si="59"/>
        <v>0.14784508793531759</v>
      </c>
      <c r="AK85">
        <f t="shared" si="59"/>
        <v>0.20782301269106537</v>
      </c>
      <c r="AL85">
        <f t="shared" si="59"/>
        <v>0.27121156528413937</v>
      </c>
      <c r="AM85">
        <f t="shared" si="59"/>
        <v>0.33500477418187802</v>
      </c>
      <c r="AN85">
        <f t="shared" si="59"/>
        <v>0.39687498777285635</v>
      </c>
      <c r="AO85">
        <f t="shared" si="59"/>
        <v>0.45523381851233485</v>
      </c>
      <c r="AP85">
        <f t="shared" si="59"/>
        <v>0.50915347316133797</v>
      </c>
      <c r="AQ85">
        <f t="shared" si="59"/>
        <v>0.55822460112649519</v>
      </c>
      <c r="AR85">
        <f t="shared" si="59"/>
        <v>0.60240513663341522</v>
      </c>
      <c r="AS85">
        <f t="shared" si="59"/>
        <v>0.64188926005022595</v>
      </c>
      <c r="AT85">
        <f t="shared" si="59"/>
        <v>0.67700665007378136</v>
      </c>
      <c r="AU85">
        <f t="shared" si="59"/>
        <v>0.70815139775269187</v>
      </c>
      <c r="AV85">
        <f t="shared" si="59"/>
        <v>0.73573534169214871</v>
      </c>
      <c r="AW85">
        <f t="shared" si="59"/>
        <v>0.76015958958606833</v>
      </c>
      <c r="AX85">
        <f t="shared" si="59"/>
        <v>0.78179867449910057</v>
      </c>
      <c r="AY85">
        <f t="shared" si="59"/>
        <v>0.80099301490823138</v>
      </c>
      <c r="AZ85">
        <f t="shared" si="59"/>
        <v>0.81804655549061323</v>
      </c>
      <c r="BA85">
        <f t="shared" si="59"/>
        <v>0.83322745600462944</v>
      </c>
      <c r="BB85">
        <f t="shared" si="59"/>
        <v>0.84677043287977838</v>
      </c>
      <c r="BC85">
        <f t="shared" si="59"/>
        <v>0.85887987511720643</v>
      </c>
      <c r="BD85">
        <f t="shared" si="59"/>
        <v>0.86973320373496377</v>
      </c>
      <c r="BE85">
        <f t="shared" si="59"/>
        <v>0.87948417018557368</v>
      </c>
      <c r="BF85">
        <f t="shared" si="59"/>
        <v>0.88826593211280525</v>
      </c>
      <c r="BG85">
        <f t="shared" si="59"/>
        <v>0.89619383247879447</v>
      </c>
      <c r="BH85">
        <f t="shared" si="59"/>
        <v>0.90336785997406255</v>
      </c>
      <c r="BI85">
        <f t="shared" si="59"/>
        <v>0.90987479785137837</v>
      </c>
      <c r="BJ85">
        <f t="shared" si="59"/>
        <v>0.91579008353022173</v>
      </c>
      <c r="BK85">
        <f t="shared" si="59"/>
        <v>0.92117940806545262</v>
      </c>
      <c r="BL85">
        <f t="shared" si="59"/>
        <v>0.92610008638733188</v>
      </c>
      <c r="BM85">
        <f t="shared" si="59"/>
        <v>0.93060222829656658</v>
      </c>
      <c r="BN85">
        <f t="shared" si="59"/>
        <v>0.93472973787967317</v>
      </c>
      <c r="BO85">
        <f t="shared" si="59"/>
        <v>0.93852116609710878</v>
      </c>
      <c r="BP85">
        <f t="shared" si="59"/>
        <v>0.94201043825072528</v>
      </c>
      <c r="BQ85">
        <f t="shared" si="59"/>
        <v>0.94522747511049332</v>
      </c>
      <c r="BR85">
        <f t="shared" si="59"/>
        <v>0.94819872379875825</v>
      </c>
      <c r="BS85">
        <f t="shared" si="59"/>
        <v>0.95094761214432999</v>
      </c>
      <c r="BT85">
        <f t="shared" si="59"/>
        <v>0.95349493813649555</v>
      </c>
      <c r="BU85">
        <f t="shared" si="59"/>
        <v>0.95585920431565785</v>
      </c>
      <c r="BV85">
        <f t="shared" si="59"/>
        <v>0.95805690540660149</v>
      </c>
      <c r="BW85">
        <f t="shared" si="59"/>
        <v>0.96010277620209805</v>
      </c>
      <c r="BX85">
        <f t="shared" si="59"/>
        <v>0.96201000560810612</v>
      </c>
      <c r="BY85">
        <f t="shared" si="59"/>
        <v>0.96379042183845298</v>
      </c>
      <c r="BZ85">
        <f t="shared" si="59"/>
        <v>0.96545465297065713</v>
      </c>
      <c r="CA85">
        <f t="shared" si="59"/>
        <v>0.96701226642262739</v>
      </c>
    </row>
    <row r="86" spans="19:79" x14ac:dyDescent="0.25">
      <c r="S86">
        <f t="shared" si="47"/>
        <v>21</v>
      </c>
      <c r="T86">
        <f t="shared" si="45"/>
        <v>0.90567836565851345</v>
      </c>
      <c r="AE86">
        <v>400</v>
      </c>
      <c r="AF86">
        <f t="shared" ref="AF86:AU89" si="60">EXP(7.192+2.268*LN(AF$84)-1.884*LN($AE86))/(1+EXP(7.192+2.268*LN(AF$84)-1.884*LN($AE86)))</f>
        <v>1.6368071281722602E-2</v>
      </c>
      <c r="AG86">
        <f t="shared" si="60"/>
        <v>7.4202244769361825E-2</v>
      </c>
      <c r="AH86">
        <f t="shared" si="60"/>
        <v>0.16738615202613788</v>
      </c>
      <c r="AI86">
        <f t="shared" si="60"/>
        <v>0.27852224899925099</v>
      </c>
      <c r="AJ86">
        <f t="shared" si="60"/>
        <v>0.39038027776571937</v>
      </c>
      <c r="AK86">
        <f t="shared" si="60"/>
        <v>0.49194851340498774</v>
      </c>
      <c r="AL86">
        <f t="shared" si="60"/>
        <v>0.57869170366625278</v>
      </c>
      <c r="AM86">
        <f t="shared" si="60"/>
        <v>0.65027636241107256</v>
      </c>
      <c r="AN86">
        <f t="shared" si="60"/>
        <v>0.70835046813776747</v>
      </c>
      <c r="AO86">
        <f t="shared" si="60"/>
        <v>0.75516352641997841</v>
      </c>
      <c r="AP86">
        <f t="shared" si="60"/>
        <v>0.79290195902644589</v>
      </c>
      <c r="AQ86">
        <f t="shared" si="60"/>
        <v>0.82344278409158445</v>
      </c>
      <c r="AR86">
        <f t="shared" si="60"/>
        <v>0.84830726752748375</v>
      </c>
      <c r="AS86">
        <f t="shared" si="60"/>
        <v>0.86869426914558345</v>
      </c>
      <c r="AT86">
        <f t="shared" si="60"/>
        <v>0.8855365981389316</v>
      </c>
      <c r="AU86">
        <f t="shared" si="60"/>
        <v>0.8995569998002273</v>
      </c>
      <c r="AV86">
        <f t="shared" si="59"/>
        <v>0.91131587381006451</v>
      </c>
      <c r="AW86">
        <f t="shared" si="59"/>
        <v>0.92124933069157822</v>
      </c>
      <c r="AX86">
        <f t="shared" si="59"/>
        <v>0.92969857801772016</v>
      </c>
      <c r="AY86">
        <f t="shared" si="59"/>
        <v>0.93693225949379766</v>
      </c>
      <c r="AZ86">
        <f t="shared" si="59"/>
        <v>0.94316332613145692</v>
      </c>
      <c r="BA86">
        <f t="shared" si="59"/>
        <v>0.94856176202967102</v>
      </c>
      <c r="BB86">
        <f t="shared" si="59"/>
        <v>0.95326420205926088</v>
      </c>
      <c r="BC86">
        <f t="shared" si="59"/>
        <v>0.95738122899854206</v>
      </c>
      <c r="BD86">
        <f t="shared" si="59"/>
        <v>0.96100293829271177</v>
      </c>
      <c r="BE86">
        <f t="shared" si="59"/>
        <v>0.96420320637286638</v>
      </c>
      <c r="BF86">
        <f t="shared" si="59"/>
        <v>0.96704298485937301</v>
      </c>
      <c r="BG86">
        <f t="shared" si="59"/>
        <v>0.96957285916277547</v>
      </c>
      <c r="BH86">
        <f t="shared" si="59"/>
        <v>0.97183504847639934</v>
      </c>
      <c r="BI86">
        <f t="shared" si="59"/>
        <v>0.97386497904496305</v>
      </c>
      <c r="BJ86">
        <f t="shared" si="59"/>
        <v>0.97569252946618701</v>
      </c>
      <c r="BK86">
        <f t="shared" si="59"/>
        <v>0.97734302237847548</v>
      </c>
      <c r="BL86">
        <f t="shared" si="59"/>
        <v>0.97883801883482613</v>
      </c>
      <c r="BM86">
        <f t="shared" si="59"/>
        <v>0.98019595824342287</v>
      </c>
      <c r="BN86">
        <f t="shared" si="59"/>
        <v>0.98143267672709433</v>
      </c>
      <c r="BO86">
        <f t="shared" si="59"/>
        <v>0.98256182921848878</v>
      </c>
      <c r="BP86">
        <f t="shared" si="59"/>
        <v>0.98359523491373624</v>
      </c>
      <c r="BQ86">
        <f t="shared" si="59"/>
        <v>0.98454316138021647</v>
      </c>
      <c r="BR86">
        <f t="shared" si="59"/>
        <v>0.98541455930708821</v>
      </c>
      <c r="BS86">
        <f t="shared" si="59"/>
        <v>0.98621725734584353</v>
      </c>
      <c r="BT86">
        <f t="shared" si="59"/>
        <v>0.98695812452440146</v>
      </c>
      <c r="BU86">
        <f t="shared" si="59"/>
        <v>0.98764320619270429</v>
      </c>
      <c r="BV86">
        <f t="shared" si="59"/>
        <v>0.98827783826647098</v>
      </c>
      <c r="BW86">
        <f t="shared" si="59"/>
        <v>0.98886674360071902</v>
      </c>
      <c r="BX86">
        <f t="shared" si="59"/>
        <v>0.98941411358714537</v>
      </c>
      <c r="BY86">
        <f t="shared" si="59"/>
        <v>0.98992367748494059</v>
      </c>
      <c r="BZ86">
        <f t="shared" si="59"/>
        <v>0.99039876152920803</v>
      </c>
      <c r="CA86">
        <f t="shared" si="59"/>
        <v>0.99084233948892952</v>
      </c>
    </row>
    <row r="87" spans="19:79" x14ac:dyDescent="0.25">
      <c r="S87">
        <f t="shared" si="47"/>
        <v>21.5</v>
      </c>
      <c r="T87">
        <f t="shared" si="45"/>
        <v>0.90920794027004259</v>
      </c>
      <c r="AE87">
        <v>200</v>
      </c>
      <c r="AF87">
        <f t="shared" si="60"/>
        <v>5.7865324185890903E-2</v>
      </c>
      <c r="AG87">
        <f t="shared" si="59"/>
        <v>0.2282935178823641</v>
      </c>
      <c r="AH87">
        <f t="shared" si="59"/>
        <v>0.42595422627276375</v>
      </c>
      <c r="AI87">
        <f t="shared" si="59"/>
        <v>0.5876079968122272</v>
      </c>
      <c r="AJ87">
        <f t="shared" si="59"/>
        <v>0.70269727130656012</v>
      </c>
      <c r="AK87">
        <f t="shared" si="59"/>
        <v>0.78137214762174256</v>
      </c>
      <c r="AL87">
        <f t="shared" si="59"/>
        <v>0.83524895302857649</v>
      </c>
      <c r="AM87">
        <f t="shared" si="59"/>
        <v>0.8728219486598584</v>
      </c>
      <c r="AN87">
        <f t="shared" si="59"/>
        <v>0.89964401421924056</v>
      </c>
      <c r="AO87">
        <f t="shared" si="59"/>
        <v>0.91925244317294841</v>
      </c>
      <c r="AP87">
        <f t="shared" si="59"/>
        <v>0.9339120945565299</v>
      </c>
      <c r="AQ87">
        <f t="shared" si="59"/>
        <v>0.94509797483683999</v>
      </c>
      <c r="AR87">
        <f t="shared" si="59"/>
        <v>0.95379123088309437</v>
      </c>
      <c r="AS87">
        <f t="shared" si="59"/>
        <v>0.96065899356602236</v>
      </c>
      <c r="AT87">
        <f t="shared" si="59"/>
        <v>0.96616464302544569</v>
      </c>
      <c r="AU87">
        <f t="shared" si="59"/>
        <v>0.97063654754139284</v>
      </c>
      <c r="AV87">
        <f t="shared" si="59"/>
        <v>0.97431175776766354</v>
      </c>
      <c r="AW87">
        <f t="shared" si="59"/>
        <v>0.9773643459192668</v>
      </c>
      <c r="AX87">
        <f t="shared" si="59"/>
        <v>0.97992415227456653</v>
      </c>
      <c r="AY87">
        <f t="shared" si="59"/>
        <v>0.98208942200986526</v>
      </c>
      <c r="AZ87">
        <f t="shared" si="59"/>
        <v>0.98393547617304811</v>
      </c>
      <c r="BA87">
        <f t="shared" si="59"/>
        <v>0.98552076104471276</v>
      </c>
      <c r="BB87">
        <f t="shared" si="59"/>
        <v>0.98689113432184761</v>
      </c>
      <c r="BC87">
        <f t="shared" si="59"/>
        <v>0.98808294605213465</v>
      </c>
      <c r="BD87">
        <f t="shared" si="59"/>
        <v>0.98912528306272562</v>
      </c>
      <c r="BE87">
        <f t="shared" si="59"/>
        <v>0.99004162448369459</v>
      </c>
      <c r="BF87">
        <f t="shared" si="59"/>
        <v>0.99085107712151721</v>
      </c>
      <c r="BG87">
        <f t="shared" si="59"/>
        <v>0.99156930732489501</v>
      </c>
      <c r="BH87">
        <f t="shared" si="59"/>
        <v>0.99220925103442803</v>
      </c>
      <c r="BI87">
        <f t="shared" si="59"/>
        <v>0.99278165994189205</v>
      </c>
      <c r="BJ87">
        <f t="shared" si="59"/>
        <v>0.99329552531340493</v>
      </c>
      <c r="BK87">
        <f t="shared" si="59"/>
        <v>0.99375840961396766</v>
      </c>
      <c r="BL87">
        <f t="shared" si="59"/>
        <v>0.99417670801676394</v>
      </c>
      <c r="BM87">
        <f t="shared" si="59"/>
        <v>0.99455585613648556</v>
      </c>
      <c r="BN87">
        <f t="shared" si="59"/>
        <v>0.99490049618692034</v>
      </c>
      <c r="BO87">
        <f t="shared" si="59"/>
        <v>0.99521461075144635</v>
      </c>
      <c r="BP87">
        <f t="shared" si="59"/>
        <v>0.99550163114355994</v>
      </c>
      <c r="BQ87">
        <f t="shared" si="59"/>
        <v>0.9957645256963743</v>
      </c>
      <c r="BR87">
        <f t="shared" si="59"/>
        <v>0.99600587209646352</v>
      </c>
      <c r="BS87">
        <f t="shared" si="59"/>
        <v>0.99622791695636759</v>
      </c>
      <c r="BT87">
        <f t="shared" si="59"/>
        <v>0.99643262512155162</v>
      </c>
      <c r="BU87">
        <f t="shared" si="59"/>
        <v>0.9966217206740956</v>
      </c>
      <c r="BV87">
        <f t="shared" si="59"/>
        <v>0.99679672118515361</v>
      </c>
      <c r="BW87">
        <f t="shared" si="59"/>
        <v>0.99695896645074511</v>
      </c>
      <c r="BX87">
        <f t="shared" si="59"/>
        <v>0.99710964269824143</v>
      </c>
      <c r="BY87">
        <f t="shared" si="59"/>
        <v>0.99724980305730693</v>
      </c>
      <c r="BZ87">
        <f t="shared" si="59"/>
        <v>0.9973803849365771</v>
      </c>
      <c r="CA87">
        <f t="shared" si="59"/>
        <v>0.9975022248266231</v>
      </c>
    </row>
    <row r="88" spans="19:79" x14ac:dyDescent="0.25">
      <c r="S88">
        <f t="shared" si="47"/>
        <v>22</v>
      </c>
      <c r="T88">
        <f t="shared" si="45"/>
        <v>0.91265636800374739</v>
      </c>
      <c r="AE88">
        <v>100</v>
      </c>
      <c r="AF88">
        <f t="shared" si="60"/>
        <v>0.18480281599205092</v>
      </c>
      <c r="AG88">
        <f t="shared" si="59"/>
        <v>0.52196514742751521</v>
      </c>
      <c r="AH88">
        <f t="shared" si="59"/>
        <v>0.73253296933069445</v>
      </c>
      <c r="AI88">
        <f t="shared" si="59"/>
        <v>0.84023464447345286</v>
      </c>
      <c r="AJ88">
        <f t="shared" si="59"/>
        <v>0.8971604353827296</v>
      </c>
      <c r="AK88">
        <f t="shared" si="59"/>
        <v>0.92953509938558687</v>
      </c>
      <c r="AL88">
        <f t="shared" si="59"/>
        <v>0.94927037422641902</v>
      </c>
      <c r="AM88">
        <f t="shared" si="59"/>
        <v>0.96202209175574138</v>
      </c>
      <c r="AN88">
        <f t="shared" si="59"/>
        <v>0.97066399340435816</v>
      </c>
      <c r="AO88">
        <f t="shared" si="59"/>
        <v>0.97675446785817055</v>
      </c>
      <c r="AP88">
        <f t="shared" si="59"/>
        <v>0.98118830880168917</v>
      </c>
      <c r="AQ88">
        <f t="shared" si="59"/>
        <v>0.98450509253248664</v>
      </c>
      <c r="AR88">
        <f t="shared" si="59"/>
        <v>0.98704411375842616</v>
      </c>
      <c r="AS88">
        <f t="shared" si="59"/>
        <v>0.98902653844720223</v>
      </c>
      <c r="AT88">
        <f t="shared" si="59"/>
        <v>0.99060108097160116</v>
      </c>
      <c r="AU88">
        <f t="shared" si="59"/>
        <v>0.99187047950506779</v>
      </c>
      <c r="AV88">
        <f t="shared" si="59"/>
        <v>0.99290741277466044</v>
      </c>
      <c r="AW88">
        <f t="shared" si="59"/>
        <v>0.99376438243558929</v>
      </c>
      <c r="AX88">
        <f t="shared" si="59"/>
        <v>0.99448002660852863</v>
      </c>
      <c r="AY88">
        <f t="shared" si="59"/>
        <v>0.99508325737381631</v>
      </c>
      <c r="AZ88">
        <f t="shared" si="59"/>
        <v>0.99559603474526082</v>
      </c>
      <c r="BA88">
        <f t="shared" si="59"/>
        <v>0.9960352650326959</v>
      </c>
      <c r="BB88">
        <f t="shared" si="59"/>
        <v>0.99641412431683785</v>
      </c>
      <c r="BC88">
        <f t="shared" si="59"/>
        <v>0.99674299681758982</v>
      </c>
      <c r="BD88">
        <f t="shared" si="59"/>
        <v>0.99703015052309973</v>
      </c>
      <c r="BE88">
        <f t="shared" si="59"/>
        <v>0.99728223054151965</v>
      </c>
      <c r="BF88">
        <f t="shared" si="59"/>
        <v>0.99750462404133478</v>
      </c>
      <c r="BG88">
        <f t="shared" si="59"/>
        <v>0.99770173344123803</v>
      </c>
      <c r="BH88">
        <f t="shared" si="59"/>
        <v>0.9978771831835006</v>
      </c>
      <c r="BI88">
        <f t="shared" si="59"/>
        <v>0.99803397784553993</v>
      </c>
      <c r="BJ88">
        <f t="shared" si="59"/>
        <v>0.99817462419610392</v>
      </c>
      <c r="BK88">
        <f t="shared" si="59"/>
        <v>0.99830122625631246</v>
      </c>
      <c r="BL88">
        <f t="shared" si="59"/>
        <v>0.99841555995123177</v>
      </c>
      <c r="BM88">
        <f t="shared" si="59"/>
        <v>0.99851913218980415</v>
      </c>
      <c r="BN88">
        <f t="shared" si="59"/>
        <v>0.99861322796231977</v>
      </c>
      <c r="BO88">
        <f t="shared" si="59"/>
        <v>0.99869894814309035</v>
      </c>
      <c r="BP88">
        <f t="shared" si="59"/>
        <v>0.99877724002853474</v>
      </c>
      <c r="BQ88">
        <f t="shared" si="59"/>
        <v>0.99884892215691545</v>
      </c>
      <c r="BR88">
        <f t="shared" si="59"/>
        <v>0.99891470459653009</v>
      </c>
      <c r="BS88">
        <f t="shared" si="59"/>
        <v>0.99897520561997544</v>
      </c>
      <c r="BT88">
        <f t="shared" si="59"/>
        <v>0.99903096547890435</v>
      </c>
      <c r="BU88">
        <f t="shared" si="59"/>
        <v>0.99908245783916305</v>
      </c>
      <c r="BV88">
        <f t="shared" si="59"/>
        <v>0.99913009931782937</v>
      </c>
      <c r="BW88">
        <f t="shared" si="59"/>
        <v>0.99917425747240285</v>
      </c>
      <c r="BX88">
        <f t="shared" si="59"/>
        <v>0.99921525752156148</v>
      </c>
      <c r="BY88">
        <f t="shared" si="59"/>
        <v>0.9992533880215908</v>
      </c>
      <c r="BZ88">
        <f t="shared" si="59"/>
        <v>0.9992889056791564</v>
      </c>
      <c r="CA88">
        <f t="shared" si="59"/>
        <v>0.99932203944678133</v>
      </c>
    </row>
    <row r="89" spans="19:79" x14ac:dyDescent="0.25">
      <c r="S89">
        <f t="shared" si="47"/>
        <v>22.5</v>
      </c>
      <c r="T89">
        <f t="shared" si="45"/>
        <v>0.91602729638155611</v>
      </c>
      <c r="AE89">
        <v>50</v>
      </c>
      <c r="AF89">
        <f t="shared" si="60"/>
        <v>0.45555478399541566</v>
      </c>
      <c r="AG89">
        <f t="shared" si="59"/>
        <v>0.80119922808944022</v>
      </c>
      <c r="AH89">
        <f t="shared" si="59"/>
        <v>0.90998086626954533</v>
      </c>
      <c r="AI89">
        <f t="shared" si="59"/>
        <v>0.95100794472165451</v>
      </c>
      <c r="AJ89">
        <f t="shared" si="59"/>
        <v>0.96987914970938516</v>
      </c>
      <c r="AK89">
        <f t="shared" si="59"/>
        <v>0.97987493975098827</v>
      </c>
      <c r="AL89">
        <f t="shared" si="59"/>
        <v>0.98572788741357487</v>
      </c>
      <c r="AM89">
        <f t="shared" si="59"/>
        <v>0.9894175772887549</v>
      </c>
      <c r="AN89">
        <f t="shared" si="59"/>
        <v>0.99187824419554971</v>
      </c>
      <c r="AO89">
        <f t="shared" si="59"/>
        <v>0.99359347822603683</v>
      </c>
      <c r="AP89">
        <f t="shared" si="59"/>
        <v>0.99483244739794197</v>
      </c>
      <c r="AQ89">
        <f t="shared" si="59"/>
        <v>0.99575397490119655</v>
      </c>
      <c r="AR89">
        <f t="shared" si="59"/>
        <v>0.9964563702490461</v>
      </c>
      <c r="AS89">
        <f t="shared" si="59"/>
        <v>0.99700296620739104</v>
      </c>
      <c r="AT89">
        <f t="shared" si="59"/>
        <v>0.997435966923644</v>
      </c>
      <c r="AU89">
        <f t="shared" si="59"/>
        <v>0.99778432462759692</v>
      </c>
      <c r="AV89">
        <f t="shared" si="59"/>
        <v>0.99806840652789397</v>
      </c>
      <c r="AW89">
        <f t="shared" si="59"/>
        <v>0.99830285930340401</v>
      </c>
      <c r="AX89">
        <f t="shared" si="59"/>
        <v>0.99849842236760811</v>
      </c>
      <c r="AY89">
        <f t="shared" si="59"/>
        <v>0.9986631073039367</v>
      </c>
      <c r="AZ89">
        <f t="shared" si="59"/>
        <v>0.99880298375344745</v>
      </c>
      <c r="BA89">
        <f t="shared" si="59"/>
        <v>0.9989227144789613</v>
      </c>
      <c r="BB89">
        <f t="shared" si="59"/>
        <v>0.99902592678469926</v>
      </c>
      <c r="BC89">
        <f t="shared" si="59"/>
        <v>0.99911547489502728</v>
      </c>
      <c r="BD89">
        <f t="shared" si="59"/>
        <v>0.9991936282758751</v>
      </c>
      <c r="BE89">
        <f t="shared" si="59"/>
        <v>0.99926220877735439</v>
      </c>
      <c r="BF89">
        <f t="shared" si="59"/>
        <v>0.99932269184238864</v>
      </c>
      <c r="BG89">
        <f t="shared" si="59"/>
        <v>0.99937628211508145</v>
      </c>
      <c r="BH89">
        <f t="shared" si="59"/>
        <v>0.99942397056467924</v>
      </c>
      <c r="BI89">
        <f t="shared" si="59"/>
        <v>0.99946657809675421</v>
      </c>
      <c r="BJ89">
        <f t="shared" si="59"/>
        <v>0.99950478917205487</v>
      </c>
      <c r="BK89">
        <f t="shared" si="59"/>
        <v>0.99953917795710234</v>
      </c>
      <c r="BL89">
        <f t="shared" si="59"/>
        <v>0.99957022883730784</v>
      </c>
      <c r="BM89">
        <f t="shared" si="59"/>
        <v>0.99959835263493801</v>
      </c>
      <c r="BN89">
        <f t="shared" si="59"/>
        <v>0.99962389952609898</v>
      </c>
      <c r="BO89">
        <f t="shared" si="59"/>
        <v>0.99964716940005371</v>
      </c>
      <c r="BP89">
        <f t="shared" si="59"/>
        <v>0.99966842022158175</v>
      </c>
      <c r="BQ89">
        <f t="shared" si="59"/>
        <v>0.9996878748228899</v>
      </c>
      <c r="BR89">
        <f t="shared" si="59"/>
        <v>0.99970572645206246</v>
      </c>
      <c r="BS89">
        <f t="shared" si="59"/>
        <v>0.99972214333061526</v>
      </c>
      <c r="BT89">
        <f t="shared" si="59"/>
        <v>0.99973727241659882</v>
      </c>
      <c r="BU89">
        <f t="shared" si="59"/>
        <v>0.9997512425270727</v>
      </c>
      <c r="BV89">
        <f t="shared" si="59"/>
        <v>0.99976416694115844</v>
      </c>
      <c r="BW89">
        <f t="shared" si="59"/>
        <v>0.99977614557974759</v>
      </c>
      <c r="BX89">
        <f t="shared" si="59"/>
        <v>0.99978726683846508</v>
      </c>
      <c r="BY89">
        <f t="shared" si="59"/>
        <v>0.99979760913528137</v>
      </c>
      <c r="BZ89">
        <f t="shared" si="59"/>
        <v>0.99980724222224349</v>
      </c>
      <c r="CA89">
        <f t="shared" si="59"/>
        <v>0.99981622830137706</v>
      </c>
    </row>
    <row r="90" spans="19:79" x14ac:dyDescent="0.25">
      <c r="S90">
        <f t="shared" si="47"/>
        <v>23</v>
      </c>
      <c r="T90">
        <f t="shared" si="45"/>
        <v>0.91932413238937238</v>
      </c>
    </row>
    <row r="91" spans="19:79" x14ac:dyDescent="0.25">
      <c r="S91">
        <f t="shared" si="47"/>
        <v>23.5</v>
      </c>
      <c r="T91">
        <f t="shared" si="45"/>
        <v>0.92255006317251698</v>
      </c>
    </row>
    <row r="92" spans="19:79" x14ac:dyDescent="0.25">
      <c r="S92">
        <f t="shared" si="47"/>
        <v>24</v>
      </c>
      <c r="T92">
        <f t="shared" si="45"/>
        <v>0.92570807455219184</v>
      </c>
      <c r="U92">
        <f>M39</f>
        <v>0.96153846153846168</v>
      </c>
    </row>
    <row r="93" spans="19:79" x14ac:dyDescent="0.25">
      <c r="S93">
        <f t="shared" si="47"/>
        <v>24.5</v>
      </c>
      <c r="T93">
        <f t="shared" si="45"/>
        <v>0.92880096763260223</v>
      </c>
    </row>
    <row r="94" spans="19:79" x14ac:dyDescent="0.25">
      <c r="S94">
        <f t="shared" si="47"/>
        <v>25</v>
      </c>
      <c r="T94">
        <f t="shared" si="45"/>
        <v>0.93183137373023006</v>
      </c>
      <c r="AF94">
        <f>AF84</f>
        <v>1</v>
      </c>
      <c r="AG94">
        <f t="shared" ref="AG94:CA94" si="61">AG84</f>
        <v>2</v>
      </c>
      <c r="AH94">
        <f t="shared" si="61"/>
        <v>3</v>
      </c>
      <c r="AI94">
        <f t="shared" si="61"/>
        <v>4</v>
      </c>
      <c r="AJ94">
        <f t="shared" si="61"/>
        <v>5</v>
      </c>
      <c r="AK94">
        <f t="shared" si="61"/>
        <v>6</v>
      </c>
      <c r="AL94">
        <f t="shared" si="61"/>
        <v>7</v>
      </c>
      <c r="AM94">
        <f t="shared" si="61"/>
        <v>8</v>
      </c>
      <c r="AN94">
        <f t="shared" si="61"/>
        <v>9</v>
      </c>
      <c r="AO94">
        <f t="shared" si="61"/>
        <v>10</v>
      </c>
      <c r="AP94">
        <f t="shared" si="61"/>
        <v>11</v>
      </c>
      <c r="AQ94">
        <f t="shared" si="61"/>
        <v>12</v>
      </c>
      <c r="AR94">
        <f t="shared" si="61"/>
        <v>13</v>
      </c>
      <c r="AS94">
        <f t="shared" si="61"/>
        <v>14</v>
      </c>
      <c r="AT94">
        <f t="shared" si="61"/>
        <v>15</v>
      </c>
      <c r="AU94">
        <f t="shared" si="61"/>
        <v>16</v>
      </c>
      <c r="AV94">
        <f t="shared" si="61"/>
        <v>17</v>
      </c>
      <c r="AW94">
        <f t="shared" si="61"/>
        <v>18</v>
      </c>
      <c r="AX94">
        <f t="shared" si="61"/>
        <v>19</v>
      </c>
      <c r="AY94">
        <f t="shared" si="61"/>
        <v>20</v>
      </c>
      <c r="AZ94">
        <f t="shared" si="61"/>
        <v>21</v>
      </c>
      <c r="BA94">
        <f t="shared" si="61"/>
        <v>22</v>
      </c>
      <c r="BB94">
        <f t="shared" si="61"/>
        <v>23</v>
      </c>
      <c r="BC94">
        <f t="shared" si="61"/>
        <v>24</v>
      </c>
      <c r="BD94">
        <f t="shared" si="61"/>
        <v>25</v>
      </c>
      <c r="BE94">
        <f t="shared" si="61"/>
        <v>26</v>
      </c>
      <c r="BF94">
        <f t="shared" si="61"/>
        <v>27</v>
      </c>
      <c r="BG94">
        <f t="shared" si="61"/>
        <v>28</v>
      </c>
      <c r="BH94">
        <f t="shared" si="61"/>
        <v>29</v>
      </c>
      <c r="BI94">
        <f t="shared" si="61"/>
        <v>30</v>
      </c>
      <c r="BJ94">
        <f t="shared" si="61"/>
        <v>31</v>
      </c>
      <c r="BK94">
        <f t="shared" si="61"/>
        <v>32</v>
      </c>
      <c r="BL94">
        <f t="shared" si="61"/>
        <v>33</v>
      </c>
      <c r="BM94">
        <f t="shared" si="61"/>
        <v>34</v>
      </c>
      <c r="BN94">
        <f t="shared" si="61"/>
        <v>35</v>
      </c>
      <c r="BO94">
        <f t="shared" si="61"/>
        <v>36</v>
      </c>
      <c r="BP94">
        <f t="shared" si="61"/>
        <v>37</v>
      </c>
      <c r="BQ94">
        <f t="shared" si="61"/>
        <v>38</v>
      </c>
      <c r="BR94">
        <f t="shared" si="61"/>
        <v>39</v>
      </c>
      <c r="BS94">
        <f t="shared" si="61"/>
        <v>40</v>
      </c>
      <c r="BT94">
        <f t="shared" si="61"/>
        <v>41</v>
      </c>
      <c r="BU94">
        <f t="shared" si="61"/>
        <v>42</v>
      </c>
      <c r="BV94">
        <f t="shared" si="61"/>
        <v>43</v>
      </c>
      <c r="BW94">
        <f t="shared" si="61"/>
        <v>44</v>
      </c>
      <c r="BX94">
        <f t="shared" si="61"/>
        <v>45</v>
      </c>
      <c r="BY94">
        <f t="shared" si="61"/>
        <v>46</v>
      </c>
      <c r="BZ94">
        <f t="shared" si="61"/>
        <v>47</v>
      </c>
      <c r="CA94">
        <f t="shared" si="61"/>
        <v>48</v>
      </c>
    </row>
    <row r="95" spans="19:79" x14ac:dyDescent="0.25">
      <c r="S95">
        <f t="shared" si="47"/>
        <v>25.5</v>
      </c>
      <c r="T95">
        <f t="shared" si="45"/>
        <v>0.93480176782465696</v>
      </c>
      <c r="AE95">
        <f>AE85</f>
        <v>800</v>
      </c>
      <c r="AF95">
        <f>AF85/(annoyance_cond!AC62*time_cond!$S$72)*1000000</f>
        <v>0.45178131645200043</v>
      </c>
      <c r="AG95">
        <f>AG85/(annoyance_cond!AD62*time_cond!$S$72)*1000000</f>
        <v>2.0695249380454892</v>
      </c>
      <c r="AH95">
        <f>AH85/(annoyance_cond!AE62*time_cond!$S$72)*1000000</f>
        <v>4.8706640822909062</v>
      </c>
      <c r="AI95">
        <f>AI85/(annoyance_cond!AF62*time_cond!$S$72)*1000000</f>
        <v>8.6548771315034969</v>
      </c>
      <c r="AJ95">
        <f>AJ85/(annoyance_cond!AG62*time_cond!$S$72)*1000000</f>
        <v>13.111776860797544</v>
      </c>
      <c r="AK95">
        <f>AK85/(annoyance_cond!AH62*time_cond!$S$72)*1000000</f>
        <v>17.89868130414969</v>
      </c>
      <c r="AL95">
        <f>AL85/(annoyance_cond!AI62*time_cond!$S$72)*1000000</f>
        <v>22.702345992507031</v>
      </c>
      <c r="AM95">
        <f>AM85/(annoyance_cond!AJ62*time_cond!$S$72)*1000000</f>
        <v>27.276646886355064</v>
      </c>
      <c r="AN95">
        <f>AN85/(annoyance_cond!AK62*time_cond!$S$72)*1000000</f>
        <v>31.455387570527073</v>
      </c>
      <c r="AO95">
        <f>AO85/(annoyance_cond!AL62*time_cond!$S$72)*1000000</f>
        <v>35.146658044363235</v>
      </c>
      <c r="AP95">
        <f>AP85/(annoyance_cond!AM62*time_cond!$S$72)*1000000</f>
        <v>38.31754071509954</v>
      </c>
      <c r="AQ95">
        <f>AQ85/(annoyance_cond!AN62*time_cond!$S$72)*1000000</f>
        <v>40.976415281055047</v>
      </c>
      <c r="AR95">
        <f>AR85/(annoyance_cond!AO62*time_cond!$S$72)*1000000</f>
        <v>43.157169008444377</v>
      </c>
      <c r="AS95">
        <f>AS85/(annoyance_cond!AP62*time_cond!$S$72)*1000000</f>
        <v>44.907037125515714</v>
      </c>
      <c r="AT95">
        <f>AT85/(annoyance_cond!AQ62*time_cond!$S$72)*1000000</f>
        <v>46.278186167926009</v>
      </c>
      <c r="AU95">
        <f>AU85/(annoyance_cond!AR62*time_cond!$S$72)*1000000</f>
        <v>47.322411119328251</v>
      </c>
      <c r="AV95">
        <f>AV85/(annoyance_cond!AS62*time_cond!$S$72)*1000000</f>
        <v>48.088126088376924</v>
      </c>
      <c r="AW95">
        <f>AW85/(annoyance_cond!AT62*time_cond!$S$72)*1000000</f>
        <v>48.618905415067985</v>
      </c>
      <c r="AX95">
        <f>AX85/(annoyance_cond!AU62*time_cond!$S$72)*1000000</f>
        <v>48.952999708022361</v>
      </c>
      <c r="AY95">
        <f>AY85/(annoyance_cond!AV62*time_cond!$S$72)*1000000</f>
        <v>49.123420852975215</v>
      </c>
      <c r="AZ95">
        <f>AZ85/(annoyance_cond!AW62*time_cond!$S$72)*1000000</f>
        <v>49.158328066432894</v>
      </c>
      <c r="BA95">
        <f>BA85/(annoyance_cond!AX62*time_cond!$S$72)*1000000</f>
        <v>49.081547744372628</v>
      </c>
      <c r="BB95">
        <f>BB85/(annoyance_cond!AY62*time_cond!$S$72)*1000000</f>
        <v>48.913128361059826</v>
      </c>
      <c r="BC95">
        <f>BC85/(annoyance_cond!AZ62*time_cond!$S$72)*1000000</f>
        <v>48.669875979878064</v>
      </c>
      <c r="BD95">
        <f>BD85/(annoyance_cond!BA62*time_cond!$S$72)*1000000</f>
        <v>48.365843391093676</v>
      </c>
      <c r="BE95">
        <f>BE85/(annoyance_cond!BB62*time_cond!$S$72)*1000000</f>
        <v>48.012762191825267</v>
      </c>
      <c r="BF95">
        <f>BF85/(annoyance_cond!BC62*time_cond!$S$72)*1000000</f>
        <v>47.620416323204232</v>
      </c>
      <c r="BG95">
        <f>BG85/(annoyance_cond!BD62*time_cond!$S$72)*1000000</f>
        <v>47.196960406244685</v>
      </c>
      <c r="BH95">
        <f>BH85/(annoyance_cond!BE62*time_cond!$S$72)*1000000</f>
        <v>46.749188438905321</v>
      </c>
      <c r="BI95">
        <f>BI85/(annoyance_cond!BF62*time_cond!$S$72)*1000000</f>
        <v>46.282759144539668</v>
      </c>
      <c r="BJ95">
        <f>BJ85/(annoyance_cond!BG62*time_cond!$S$72)*1000000</f>
        <v>45.802384178478434</v>
      </c>
      <c r="BK95">
        <f>BK85/(annoyance_cond!BH62*time_cond!$S$72)*1000000</f>
        <v>45.311984912331546</v>
      </c>
      <c r="BL95">
        <f>BL85/(annoyance_cond!BI62*time_cond!$S$72)*1000000</f>
        <v>44.814822860863558</v>
      </c>
      <c r="BM95">
        <f>BM85/(annoyance_cond!BJ62*time_cond!$S$72)*1000000</f>
        <v>44.313608125320151</v>
      </c>
      <c r="BN95">
        <f>BN85/(annoyance_cond!BK62*time_cond!$S$72)*1000000</f>
        <v>43.810589568470483</v>
      </c>
      <c r="BO95">
        <f>BO85/(annoyance_cond!BL62*time_cond!$S$72)*1000000</f>
        <v>43.307629842305886</v>
      </c>
      <c r="BP95">
        <f>BP85/(annoyance_cond!BM62*time_cond!$S$72)*1000000</f>
        <v>42.80626787047197</v>
      </c>
      <c r="BQ95">
        <f>BQ85/(annoyance_cond!BN62*time_cond!$S$72)*1000000</f>
        <v>42.307770944076722</v>
      </c>
      <c r="BR95">
        <f>BR85/(annoyance_cond!BO62*time_cond!$S$72)*1000000</f>
        <v>41.813178215897352</v>
      </c>
      <c r="BS95">
        <f>BS85/(annoyance_cond!BP62*time_cond!$S$72)*1000000</f>
        <v>41.323337066239532</v>
      </c>
      <c r="BT95">
        <f>BT85/(annoyance_cond!BQ62*time_cond!$S$72)*1000000</f>
        <v>40.83893355524205</v>
      </c>
      <c r="BU95">
        <f>BU85/(annoyance_cond!BR62*time_cond!$S$72)*1000000</f>
        <v>40.360517963092207</v>
      </c>
      <c r="BV95">
        <f>BV85/(annoyance_cond!BS62*time_cond!$S$72)*1000000</f>
        <v>39.888526244030892</v>
      </c>
      <c r="BW95">
        <f>BW85/(annoyance_cond!BT62*time_cond!$S$72)*1000000</f>
        <v>39.423298075743325</v>
      </c>
      <c r="BX95">
        <f>BX85/(annoyance_cond!BU62*time_cond!$S$72)*1000000</f>
        <v>38.965092067259143</v>
      </c>
      <c r="BY95">
        <f>BY85/(annoyance_cond!BV62*time_cond!$S$72)*1000000</f>
        <v>38.51409859121965</v>
      </c>
      <c r="BZ95">
        <f>BZ85/(annoyance_cond!BW62*time_cond!$S$72)*1000000</f>
        <v>38.070450626480579</v>
      </c>
      <c r="CA95">
        <f>CA85/(annoyance_cond!BX62*time_cond!$S$72)*1000000</f>
        <v>37.634232931350539</v>
      </c>
    </row>
    <row r="96" spans="19:79" x14ac:dyDescent="0.25">
      <c r="S96">
        <f t="shared" si="47"/>
        <v>26</v>
      </c>
      <c r="T96">
        <f t="shared" si="45"/>
        <v>0.93771448070322228</v>
      </c>
      <c r="AE96">
        <f t="shared" ref="AE96:AE98" si="62">AE86</f>
        <v>400</v>
      </c>
      <c r="AF96">
        <f>AF86/(annoyance_cond!AC63*time_cond!$S$72)*1000000</f>
        <v>1.1526888438401408</v>
      </c>
      <c r="AG96">
        <f>AG86/(annoyance_cond!AD63*time_cond!$S$72)*1000000</f>
        <v>5.104990654951262</v>
      </c>
      <c r="AH96">
        <f>AH86/(annoyance_cond!AE63*time_cond!$S$72)*1000000</f>
        <v>11.256204328656439</v>
      </c>
      <c r="AI96">
        <f>AI86/(annoyance_cond!AF63*time_cond!$S$72)*1000000</f>
        <v>18.316722555641665</v>
      </c>
      <c r="AJ96">
        <f>AJ86/(annoyance_cond!AG63*time_cond!$S$72)*1000000</f>
        <v>25.119005040914058</v>
      </c>
      <c r="AK96">
        <f>AK86/(annoyance_cond!AH63*time_cond!$S$72)*1000000</f>
        <v>30.985830868955318</v>
      </c>
      <c r="AL96">
        <f>AL86/(annoyance_cond!AI63*time_cond!$S$72)*1000000</f>
        <v>35.695499435278499</v>
      </c>
      <c r="AM96">
        <f>AM86/(annoyance_cond!AJ63*time_cond!$S$72)*1000000</f>
        <v>39.298206999810773</v>
      </c>
      <c r="AN96">
        <f>AN86/(annoyance_cond!AK63*time_cond!$S$72)*1000000</f>
        <v>41.957529257692102</v>
      </c>
      <c r="AO96">
        <f>AO86/(annoyance_cond!AL63*time_cond!$S$72)*1000000</f>
        <v>43.859235012003992</v>
      </c>
      <c r="AP96">
        <f>AP86/(annoyance_cond!AM63*time_cond!$S$72)*1000000</f>
        <v>45.171303706319236</v>
      </c>
      <c r="AQ96">
        <f>AQ86/(annoyance_cond!AN63*time_cond!$S$72)*1000000</f>
        <v>46.031823097870713</v>
      </c>
      <c r="AR96">
        <f>AR86/(annoyance_cond!AO63*time_cond!$S$72)*1000000</f>
        <v>46.549196106104105</v>
      </c>
      <c r="AS96">
        <f>AS86/(annoyance_cond!AP63*time_cond!$S$72)*1000000</f>
        <v>46.806619313766284</v>
      </c>
      <c r="AT96">
        <f>AT86/(annoyance_cond!AQ63*time_cond!$S$72)*1000000</f>
        <v>46.867302351267483</v>
      </c>
      <c r="AU96">
        <f>AU86/(annoyance_cond!AR63*time_cond!$S$72)*1000000</f>
        <v>46.779122008771424</v>
      </c>
      <c r="AV96">
        <f>AV86/(annoyance_cond!AS63*time_cond!$S$72)*1000000</f>
        <v>46.578375133404933</v>
      </c>
      <c r="AW96">
        <f>AW86/(annoyance_cond!AT63*time_cond!$S$72)*1000000</f>
        <v>46.292666593937774</v>
      </c>
      <c r="AX96">
        <f>AX86/(annoyance_cond!AU63*time_cond!$S$72)*1000000</f>
        <v>45.943081644840007</v>
      </c>
      <c r="AY96">
        <f>AY86/(annoyance_cond!AV63*time_cond!$S$72)*1000000</f>
        <v>45.545803247530522</v>
      </c>
      <c r="AZ96">
        <f>AZ86/(annoyance_cond!AW63*time_cond!$S$72)*1000000</f>
        <v>45.113312204277626</v>
      </c>
      <c r="BA96">
        <f>BA86/(annoyance_cond!AX63*time_cond!$S$72)*1000000</f>
        <v>44.655278465676155</v>
      </c>
      <c r="BB96">
        <f>BB86/(annoyance_cond!AY63*time_cond!$S$72)*1000000</f>
        <v>44.179225281772261</v>
      </c>
      <c r="BC96">
        <f>BC86/(annoyance_cond!AZ63*time_cond!$S$72)*1000000</f>
        <v>43.691026470866625</v>
      </c>
      <c r="BD96">
        <f>BD86/(annoyance_cond!BA63*time_cond!$S$72)*1000000</f>
        <v>43.195280850633537</v>
      </c>
      <c r="BE96">
        <f>BE86/(annoyance_cond!BB63*time_cond!$S$72)*1000000</f>
        <v>42.695595902989155</v>
      </c>
      <c r="BF96">
        <f>BF86/(annoyance_cond!BC63*time_cond!$S$72)*1000000</f>
        <v>42.194804032949193</v>
      </c>
      <c r="BG96">
        <f>BG86/(annoyance_cond!BD63*time_cond!$S$72)*1000000</f>
        <v>41.695128482591315</v>
      </c>
      <c r="BH96">
        <f>BH86/(annoyance_cond!BE63*time_cond!$S$72)*1000000</f>
        <v>41.198311413049382</v>
      </c>
      <c r="BI96">
        <f>BI86/(annoyance_cond!BF63*time_cond!$S$72)*1000000</f>
        <v>40.705713378886593</v>
      </c>
      <c r="BJ96">
        <f>BJ86/(annoyance_cond!BG63*time_cond!$S$72)*1000000</f>
        <v>40.218391033647578</v>
      </c>
      <c r="BK96">
        <f>BK86/(annoyance_cond!BH63*time_cond!$S$72)*1000000</f>
        <v>39.737158167241326</v>
      </c>
      <c r="BL96">
        <f>BL86/(annoyance_cond!BI63*time_cond!$S$72)*1000000</f>
        <v>39.262633902822053</v>
      </c>
      <c r="BM96">
        <f>BM86/(annoyance_cond!BJ63*time_cond!$S$72)*1000000</f>
        <v>38.795280943284084</v>
      </c>
      <c r="BN96">
        <f>BN86/(annoyance_cond!BK63*time_cond!$S$72)*1000000</f>
        <v>38.335436062931173</v>
      </c>
      <c r="BO96">
        <f>BO86/(annoyance_cond!BL63*time_cond!$S$72)*1000000</f>
        <v>37.883334522260448</v>
      </c>
      <c r="BP96">
        <f>BP86/(annoyance_cond!BM63*time_cond!$S$72)*1000000</f>
        <v>37.439129695727821</v>
      </c>
      <c r="BQ96">
        <f>BQ86/(annoyance_cond!BN63*time_cond!$S$72)*1000000</f>
        <v>37.002908909680137</v>
      </c>
      <c r="BR96">
        <f>BR86/(annoyance_cond!BO63*time_cond!$S$72)*1000000</f>
        <v>36.57470626560896</v>
      </c>
      <c r="BS96">
        <f>BS86/(annoyance_cond!BP63*time_cond!$S$72)*1000000</f>
        <v>36.154513054480759</v>
      </c>
      <c r="BT96">
        <f>BT86/(annoyance_cond!BQ63*time_cond!$S$72)*1000000</f>
        <v>35.742286237932156</v>
      </c>
      <c r="BU96">
        <f>BU86/(annoyance_cond!BR63*time_cond!$S$72)*1000000</f>
        <v>35.337955371865661</v>
      </c>
      <c r="BV96">
        <f>BV86/(annoyance_cond!BS63*time_cond!$S$72)*1000000</f>
        <v>34.94142827024271</v>
      </c>
      <c r="BW96">
        <f>BW86/(annoyance_cond!BT63*time_cond!$S$72)*1000000</f>
        <v>34.552595646285191</v>
      </c>
      <c r="BX96">
        <f>BX86/(annoyance_cond!BU63*time_cond!$S$72)*1000000</f>
        <v>34.171334920846078</v>
      </c>
      <c r="BY96">
        <f>BY86/(annoyance_cond!BV63*time_cond!$S$72)*1000000</f>
        <v>33.797513350374558</v>
      </c>
      <c r="BZ96">
        <f>BZ86/(annoyance_cond!BW63*time_cond!$S$72)*1000000</f>
        <v>33.430990597387726</v>
      </c>
      <c r="CA96">
        <f>CA86/(annoyance_cond!BX63*time_cond!$S$72)*1000000</f>
        <v>33.071620842931971</v>
      </c>
    </row>
    <row r="97" spans="19:79" x14ac:dyDescent="0.25">
      <c r="S97">
        <f t="shared" si="47"/>
        <v>26.5</v>
      </c>
      <c r="T97">
        <f t="shared" si="45"/>
        <v>0.94057170994882644</v>
      </c>
      <c r="AE97">
        <f t="shared" si="62"/>
        <v>200</v>
      </c>
      <c r="AF97">
        <f>AF87/(annoyance_cond!AC64*time_cond!$S$72)*1000000</f>
        <v>3.1337182412576867</v>
      </c>
      <c r="AG97">
        <f>AG87/(annoyance_cond!AD64*time_cond!$S$72)*1000000</f>
        <v>12.142807078691151</v>
      </c>
      <c r="AH97">
        <f>AH87/(annoyance_cond!AE64*time_cond!$S$72)*1000000</f>
        <v>22.259253160284839</v>
      </c>
      <c r="AI97">
        <f>AI87/(annoyance_cond!AF64*time_cond!$S$72)*1000000</f>
        <v>30.178029506264625</v>
      </c>
      <c r="AJ97">
        <f>AJ87/(annoyance_cond!AG64*time_cond!$S$72)*1000000</f>
        <v>35.477727926964242</v>
      </c>
      <c r="AK97">
        <f>AK87/(annoyance_cond!AH64*time_cond!$S$72)*1000000</f>
        <v>38.793084219184337</v>
      </c>
      <c r="AL97">
        <f>AL87/(annoyance_cond!AI64*time_cond!$S$72)*1000000</f>
        <v>40.788859549364787</v>
      </c>
      <c r="AM97">
        <f>AM87/(annoyance_cond!AJ64*time_cond!$S$72)*1000000</f>
        <v>41.936965221390338</v>
      </c>
      <c r="AN97">
        <f>AN87/(annoyance_cond!AK64*time_cond!$S$72)*1000000</f>
        <v>42.540296003053776</v>
      </c>
      <c r="AO97">
        <f>AO87/(annoyance_cond!AL64*time_cond!$S$72)*1000000</f>
        <v>42.789014500965557</v>
      </c>
      <c r="AP97">
        <f>AP87/(annoyance_cond!AM64*time_cond!$S$72)*1000000</f>
        <v>42.803274372141345</v>
      </c>
      <c r="AQ97">
        <f>AQ87/(annoyance_cond!AN64*time_cond!$S$72)*1000000</f>
        <v>42.66030175254442</v>
      </c>
      <c r="AR97">
        <f>AR87/(annoyance_cond!AO64*time_cond!$S$72)*1000000</f>
        <v>42.410757111061351</v>
      </c>
      <c r="AS97">
        <f>AS87/(annoyance_cond!AP64*time_cond!$S$72)*1000000</f>
        <v>42.08856605329661</v>
      </c>
      <c r="AT97">
        <f>AT87/(annoyance_cond!AQ64*time_cond!$S$72)*1000000</f>
        <v>41.716891848626332</v>
      </c>
      <c r="AU97">
        <f>AU87/(annoyance_cond!AR64*time_cond!$S$72)*1000000</f>
        <v>41.311829079468239</v>
      </c>
      <c r="AV97">
        <f>AV87/(annoyance_cond!AS64*time_cond!$S$72)*1000000</f>
        <v>40.884734500962693</v>
      </c>
      <c r="AW97">
        <f>AW87/(annoyance_cond!AT64*time_cond!$S$72)*1000000</f>
        <v>40.443728442308625</v>
      </c>
      <c r="AX97">
        <f>AX87/(annoyance_cond!AU64*time_cond!$S$72)*1000000</f>
        <v>39.994681400325717</v>
      </c>
      <c r="AY97">
        <f>AY87/(annoyance_cond!AV64*time_cond!$S$72)*1000000</f>
        <v>39.541874716644806</v>
      </c>
      <c r="AZ97">
        <f>AZ87/(annoyance_cond!AW64*time_cond!$S$72)*1000000</f>
        <v>39.08845089687162</v>
      </c>
      <c r="BA97">
        <f>BA87/(annoyance_cond!AX64*time_cond!$S$72)*1000000</f>
        <v>38.63672563041051</v>
      </c>
      <c r="BB97">
        <f>BB87/(annoyance_cond!AY64*time_cond!$S$72)*1000000</f>
        <v>38.188407290560079</v>
      </c>
      <c r="BC97">
        <f>BC87/(annoyance_cond!AZ64*time_cond!$S$72)*1000000</f>
        <v>37.744753523756096</v>
      </c>
      <c r="BD97">
        <f>BD87/(annoyance_cond!BA64*time_cond!$S$72)*1000000</f>
        <v>37.306684405541382</v>
      </c>
      <c r="BE97">
        <f>BE87/(annoyance_cond!BB64*time_cond!$S$72)*1000000</f>
        <v>36.874865182601297</v>
      </c>
      <c r="BF97">
        <f>BF87/(annoyance_cond!BC64*time_cond!$S$72)*1000000</f>
        <v>36.449767434978178</v>
      </c>
      <c r="BG97">
        <f>BG87/(annoyance_cond!BD64*time_cond!$S$72)*1000000</f>
        <v>36.03171473771927</v>
      </c>
      <c r="BH97">
        <f>BH87/(annoyance_cond!BE64*time_cond!$S$72)*1000000</f>
        <v>35.620917060970854</v>
      </c>
      <c r="BI97">
        <f>BI87/(annoyance_cond!BF64*time_cond!$S$72)*1000000</f>
        <v>35.217496901076863</v>
      </c>
      <c r="BJ97">
        <f>BJ87/(annoyance_cond!BG64*time_cond!$S$72)*1000000</f>
        <v>34.821509279879606</v>
      </c>
      <c r="BK97">
        <f>BK87/(annoyance_cond!BH64*time_cond!$S$72)*1000000</f>
        <v>34.432957155179714</v>
      </c>
      <c r="BL97">
        <f>BL87/(annoyance_cond!BI64*time_cond!$S$72)*1000000</f>
        <v>34.051803367676349</v>
      </c>
      <c r="BM97">
        <f>BM87/(annoyance_cond!BJ64*time_cond!$S$72)*1000000</f>
        <v>33.67797995297412</v>
      </c>
      <c r="BN97">
        <f>BN87/(annoyance_cond!BK64*time_cond!$S$72)*1000000</f>
        <v>33.311395434234853</v>
      </c>
      <c r="BO97">
        <f>BO87/(annoyance_cond!BL64*time_cond!$S$72)*1000000</f>
        <v>32.951940556659856</v>
      </c>
      <c r="BP97">
        <f>BP87/(annoyance_cond!BM64*time_cond!$S$72)*1000000</f>
        <v>32.599492812053292</v>
      </c>
      <c r="BQ97">
        <f>BQ87/(annoyance_cond!BN64*time_cond!$S$72)*1000000</f>
        <v>32.253920018394133</v>
      </c>
      <c r="BR97">
        <f>BR87/(annoyance_cond!BO64*time_cond!$S$72)*1000000</f>
        <v>31.915083157363565</v>
      </c>
      <c r="BS97">
        <f>BS87/(annoyance_cond!BP64*time_cond!$S$72)*1000000</f>
        <v>31.582838626315382</v>
      </c>
      <c r="BT97">
        <f>BT87/(annoyance_cond!BQ64*time_cond!$S$72)*1000000</f>
        <v>31.257040026096149</v>
      </c>
      <c r="BU97">
        <f>BU87/(annoyance_cond!BR64*time_cond!$S$72)*1000000</f>
        <v>30.937539579449865</v>
      </c>
      <c r="BV97">
        <f>BV87/(annoyance_cond!BS64*time_cond!$S$72)*1000000</f>
        <v>30.624189254330471</v>
      </c>
      <c r="BW97">
        <f>BW87/(annoyance_cond!BT64*time_cond!$S$72)*1000000</f>
        <v>30.316841650728524</v>
      </c>
      <c r="BX97">
        <f>BX87/(annoyance_cond!BU64*time_cond!$S$72)*1000000</f>
        <v>30.015350697443594</v>
      </c>
      <c r="BY97">
        <f>BY87/(annoyance_cond!BV64*time_cond!$S$72)*1000000</f>
        <v>29.719572195753166</v>
      </c>
      <c r="BZ97">
        <f>BZ87/(annoyance_cond!BW64*time_cond!$S$72)*1000000</f>
        <v>29.429364239503911</v>
      </c>
      <c r="CA97">
        <f>CA87/(annoyance_cond!BX64*time_cond!$S$72)*1000000</f>
        <v>29.144587535310208</v>
      </c>
    </row>
    <row r="98" spans="19:79" x14ac:dyDescent="0.25">
      <c r="S98">
        <f t="shared" si="47"/>
        <v>27</v>
      </c>
      <c r="T98">
        <f t="shared" si="45"/>
        <v>0.94337552990064943</v>
      </c>
      <c r="AE98">
        <f t="shared" si="62"/>
        <v>100</v>
      </c>
      <c r="AF98">
        <f>AF88/(annoyance_cond!AC65*time_cond!$S$72)*1000000</f>
        <v>8.1300362535875834</v>
      </c>
      <c r="AG98">
        <f>AG88/(annoyance_cond!AD65*time_cond!$S$72)*1000000</f>
        <v>22.629000579541373</v>
      </c>
      <c r="AH98">
        <f>AH88/(annoyance_cond!AE65*time_cond!$S$72)*1000000</f>
        <v>31.302772981061619</v>
      </c>
      <c r="AI98">
        <f>AI88/(annoyance_cond!AF65*time_cond!$S$72)*1000000</f>
        <v>35.397873433254425</v>
      </c>
      <c r="AJ98">
        <f>AJ88/(annoyance_cond!AG65*time_cond!$S$72)*1000000</f>
        <v>37.269565967232936</v>
      </c>
      <c r="AK98">
        <f>AK88/(annoyance_cond!AH65*time_cond!$S$72)*1000000</f>
        <v>38.083945389607109</v>
      </c>
      <c r="AL98">
        <f>AL88/(annoyance_cond!AI65*time_cond!$S$72)*1000000</f>
        <v>38.365421095211957</v>
      </c>
      <c r="AM98">
        <f>AM88/(annoyance_cond!AJ65*time_cond!$S$72)*1000000</f>
        <v>38.360898036845846</v>
      </c>
      <c r="AN98">
        <f>AN88/(annoyance_cond!AK65*time_cond!$S$72)*1000000</f>
        <v>38.194776692265798</v>
      </c>
      <c r="AO98">
        <f>AO88/(annoyance_cond!AL65*time_cond!$S$72)*1000000</f>
        <v>37.933893259727434</v>
      </c>
      <c r="AP98">
        <f>AP88/(annoyance_cond!AM65*time_cond!$S$72)*1000000</f>
        <v>37.616206513963455</v>
      </c>
      <c r="AQ98">
        <f>AQ88/(annoyance_cond!AN65*time_cond!$S$72)*1000000</f>
        <v>37.264302789534263</v>
      </c>
      <c r="AR98">
        <f>AR88/(annoyance_cond!AO65*time_cond!$S$72)*1000000</f>
        <v>36.892150274376291</v>
      </c>
      <c r="AS98">
        <f>AS88/(annoyance_cond!AP65*time_cond!$S$72)*1000000</f>
        <v>36.508664970681494</v>
      </c>
      <c r="AT98">
        <f>AT88/(annoyance_cond!AQ65*time_cond!$S$72)*1000000</f>
        <v>36.119685058291118</v>
      </c>
      <c r="AU98">
        <f>AU88/(annoyance_cond!AR65*time_cond!$S$72)*1000000</f>
        <v>35.729110479931997</v>
      </c>
      <c r="AV98">
        <f>AV88/(annoyance_cond!AS65*time_cond!$S$72)*1000000</f>
        <v>35.339585116331953</v>
      </c>
      <c r="AW98">
        <f>AW88/(annoyance_cond!AT65*time_cond!$S$72)*1000000</f>
        <v>34.952918443772312</v>
      </c>
      <c r="AX98">
        <f>AX88/(annoyance_cond!AU65*time_cond!$S$72)*1000000</f>
        <v>34.570353639577945</v>
      </c>
      <c r="AY98">
        <f>AY88/(annoyance_cond!AV65*time_cond!$S$72)*1000000</f>
        <v>34.192742379504686</v>
      </c>
      <c r="AZ98">
        <f>AZ88/(annoyance_cond!AW65*time_cond!$S$72)*1000000</f>
        <v>33.820661368947619</v>
      </c>
      <c r="BA98">
        <f>BA88/(annoyance_cond!AX65*time_cond!$S$72)*1000000</f>
        <v>33.454491589464475</v>
      </c>
      <c r="BB98">
        <f>BB88/(annoyance_cond!AY65*time_cond!$S$72)*1000000</f>
        <v>33.094473155542936</v>
      </c>
      <c r="BC98">
        <f>BC88/(annoyance_cond!AZ65*time_cond!$S$72)*1000000</f>
        <v>32.740743896044648</v>
      </c>
      <c r="BD98">
        <f>BD88/(annoyance_cond!BA65*time_cond!$S$72)*1000000</f>
        <v>32.393366877246685</v>
      </c>
      <c r="BE98">
        <f>BE88/(annoyance_cond!BB65*time_cond!$S$72)*1000000</f>
        <v>32.052350287773969</v>
      </c>
      <c r="BF98">
        <f>BF88/(annoyance_cond!BC65*time_cond!$S$72)*1000000</f>
        <v>31.717661968287974</v>
      </c>
      <c r="BG98">
        <f>BG88/(annoyance_cond!BD65*time_cond!$S$72)*1000000</f>
        <v>31.389240134829773</v>
      </c>
      <c r="BH98">
        <f>BH88/(annoyance_cond!BE65*time_cond!$S$72)*1000000</f>
        <v>31.067001362707249</v>
      </c>
      <c r="BI98">
        <f>BI88/(annoyance_cond!BF65*time_cond!$S$72)*1000000</f>
        <v>30.750846576103108</v>
      </c>
      <c r="BJ98">
        <f>BJ88/(annoyance_cond!BG65*time_cond!$S$72)*1000000</f>
        <v>30.440665570613703</v>
      </c>
      <c r="BK98">
        <f>BK88/(annoyance_cond!BH65*time_cond!$S$72)*1000000</f>
        <v>30.136340446182039</v>
      </c>
      <c r="BL98">
        <f>BL88/(annoyance_cond!BI65*time_cond!$S$72)*1000000</f>
        <v>29.837748223674591</v>
      </c>
      <c r="BM98">
        <f>BM88/(annoyance_cond!BJ65*time_cond!$S$72)*1000000</f>
        <v>29.544762844945332</v>
      </c>
      <c r="BN98">
        <f>BN88/(annoyance_cond!BK65*time_cond!$S$72)*1000000</f>
        <v>29.257256703941092</v>
      </c>
      <c r="BO98">
        <f>BO88/(annoyance_cond!BL65*time_cond!$S$72)*1000000</f>
        <v>28.975101818762283</v>
      </c>
      <c r="BP98">
        <f>BP88/(annoyance_cond!BM65*time_cond!$S$72)*1000000</f>
        <v>28.698170727229726</v>
      </c>
      <c r="BQ98">
        <f>BQ88/(annoyance_cond!BN65*time_cond!$S$72)*1000000</f>
        <v>28.42633716843288</v>
      </c>
      <c r="BR98">
        <f>BR88/(annoyance_cond!BO65*time_cond!$S$72)*1000000</f>
        <v>28.159476597877216</v>
      </c>
      <c r="BS98">
        <f>BS88/(annoyance_cond!BP65*time_cond!$S$72)*1000000</f>
        <v>27.897466572764234</v>
      </c>
      <c r="BT98">
        <f>BT88/(annoyance_cond!BQ65*time_cond!$S$72)*1000000</f>
        <v>27.640187035603848</v>
      </c>
      <c r="BU98">
        <f>BU88/(annoyance_cond!BR65*time_cond!$S$72)*1000000</f>
        <v>27.387520518049268</v>
      </c>
      <c r="BV98">
        <f>BV88/(annoyance_cond!BS65*time_cond!$S$72)*1000000</f>
        <v>27.139352282033766</v>
      </c>
      <c r="BW98">
        <f>BW88/(annoyance_cond!BT65*time_cond!$S$72)*1000000</f>
        <v>26.895570411599273</v>
      </c>
      <c r="BX98">
        <f>BX88/(annoyance_cond!BU65*time_cond!$S$72)*1000000</f>
        <v>26.656065865957974</v>
      </c>
      <c r="BY98">
        <f>BY88/(annoyance_cond!BV65*time_cond!$S$72)*1000000</f>
        <v>26.4207325021187</v>
      </c>
      <c r="BZ98">
        <f>BZ88/(annoyance_cond!BW65*time_cond!$S$72)*1000000</f>
        <v>26.189467073685464</v>
      </c>
      <c r="CA98">
        <f>CA88/(annoyance_cond!BX65*time_cond!$S$72)*1000000</f>
        <v>25.962169211083534</v>
      </c>
    </row>
    <row r="99" spans="19:79" x14ac:dyDescent="0.25">
      <c r="S99">
        <f t="shared" si="47"/>
        <v>27.5</v>
      </c>
      <c r="T99">
        <f t="shared" si="45"/>
        <v>0.94612790070087893</v>
      </c>
      <c r="AE99">
        <f>AE89</f>
        <v>50</v>
      </c>
      <c r="AF99">
        <f>AF89/(annoyance_cond!AC66*time_cond!$S$72)*1000000</f>
        <v>16.874676665689424</v>
      </c>
      <c r="AG99">
        <f>AG89/(annoyance_cond!AD66*time_cond!$S$72)*1000000</f>
        <v>29.313931257176808</v>
      </c>
      <c r="AH99">
        <f>AH89/(annoyance_cond!AE66*time_cond!$S$72)*1000000</f>
        <v>32.890454615485858</v>
      </c>
      <c r="AI99">
        <f>AI89/(annoyance_cond!AF66*time_cond!$S$72)*1000000</f>
        <v>33.961716828220453</v>
      </c>
      <c r="AJ99">
        <f>AJ89/(annoyance_cond!AG66*time_cond!$S$72)*1000000</f>
        <v>34.225773682490789</v>
      </c>
      <c r="AK99">
        <f>AK89/(annoyance_cond!AH66*time_cond!$S$72)*1000000</f>
        <v>34.174115286269711</v>
      </c>
      <c r="AL99">
        <f>AL89/(annoyance_cond!AI66*time_cond!$S$72)*1000000</f>
        <v>33.980835690195043</v>
      </c>
      <c r="AM99">
        <f>AM89/(annoyance_cond!AJ66*time_cond!$S$72)*1000000</f>
        <v>33.718252168085208</v>
      </c>
      <c r="AN99">
        <f>AN89/(annoyance_cond!AK66*time_cond!$S$72)*1000000</f>
        <v>33.420191799157912</v>
      </c>
      <c r="AO99">
        <f>AO89/(annoyance_cond!AL66*time_cond!$S$72)*1000000</f>
        <v>33.103955633202325</v>
      </c>
      <c r="AP99">
        <f>AP89/(annoyance_cond!AM66*time_cond!$S$72)*1000000</f>
        <v>32.779015033267633</v>
      </c>
      <c r="AQ99">
        <f>AQ89/(annoyance_cond!AN66*time_cond!$S$72)*1000000</f>
        <v>32.450831292341846</v>
      </c>
      <c r="AR99">
        <f>AR89/(annoyance_cond!AO66*time_cond!$S$72)*1000000</f>
        <v>32.122678781482087</v>
      </c>
      <c r="AS99">
        <f>AS89/(annoyance_cond!AP66*time_cond!$S$72)*1000000</f>
        <v>31.796576317311519</v>
      </c>
      <c r="AT99">
        <f>AT89/(annoyance_cond!AQ66*time_cond!$S$72)*1000000</f>
        <v>31.473790562502021</v>
      </c>
      <c r="AU99">
        <f>AU89/(annoyance_cond!AR66*time_cond!$S$72)*1000000</f>
        <v>31.155121347432512</v>
      </c>
      <c r="AV99">
        <f>AV89/(annoyance_cond!AS66*time_cond!$S$72)*1000000</f>
        <v>30.841070067426877</v>
      </c>
      <c r="AW99">
        <f>AW89/(annoyance_cond!AT66*time_cond!$S$72)*1000000</f>
        <v>30.531942593280878</v>
      </c>
      <c r="AX99">
        <f>AX89/(annoyance_cond!AU66*time_cond!$S$72)*1000000</f>
        <v>30.227914089348523</v>
      </c>
      <c r="AY99">
        <f>AY89/(annoyance_cond!AV66*time_cond!$S$72)*1000000</f>
        <v>29.929070927941897</v>
      </c>
      <c r="AZ99">
        <f>AZ89/(annoyance_cond!AW66*time_cond!$S$72)*1000000</f>
        <v>29.635438424602757</v>
      </c>
      <c r="BA99">
        <f>BA89/(annoyance_cond!AX66*time_cond!$S$72)*1000000</f>
        <v>29.34699956509731</v>
      </c>
      <c r="BB99">
        <f>BB89/(annoyance_cond!AY66*time_cond!$S$72)*1000000</f>
        <v>29.063707875511604</v>
      </c>
      <c r="BC99">
        <f>BC89/(annoyance_cond!AZ66*time_cond!$S$72)*1000000</f>
        <v>28.785496404725521</v>
      </c>
      <c r="BD99">
        <f>BD89/(annoyance_cond!BA66*time_cond!$S$72)*1000000</f>
        <v>28.512284077930641</v>
      </c>
      <c r="BE99">
        <f>BE89/(annoyance_cond!BB66*time_cond!$S$72)*1000000</f>
        <v>28.243980242272055</v>
      </c>
      <c r="BF99">
        <f>BF89/(annoyance_cond!BC66*time_cond!$S$72)*1000000</f>
        <v>27.980487950281216</v>
      </c>
      <c r="BG99">
        <f>BG89/(annoyance_cond!BD66*time_cond!$S$72)*1000000</f>
        <v>27.721706349932305</v>
      </c>
      <c r="BH99">
        <f>BH89/(annoyance_cond!BE66*time_cond!$S$72)*1000000</f>
        <v>27.467532434523847</v>
      </c>
      <c r="BI99">
        <f>BI89/(annoyance_cond!BF66*time_cond!$S$72)*1000000</f>
        <v>27.217862328696619</v>
      </c>
      <c r="BJ99">
        <f>BJ89/(annoyance_cond!BG66*time_cond!$S$72)*1000000</f>
        <v>26.972592234974023</v>
      </c>
      <c r="BK99">
        <f>BK89/(annoyance_cond!BH66*time_cond!$S$72)*1000000</f>
        <v>26.731619129639853</v>
      </c>
      <c r="BL99">
        <f>BL89/(annoyance_cond!BI66*time_cond!$S$72)*1000000</f>
        <v>26.494841272076329</v>
      </c>
      <c r="BM99">
        <f>BM89/(annoyance_cond!BJ66*time_cond!$S$72)*1000000</f>
        <v>26.262158574333078</v>
      </c>
      <c r="BN99">
        <f>BN89/(annoyance_cond!BK66*time_cond!$S$72)*1000000</f>
        <v>26.033472865362722</v>
      </c>
      <c r="BO99">
        <f>BO89/(annoyance_cond!BL66*time_cond!$S$72)*1000000</f>
        <v>25.808688075497429</v>
      </c>
      <c r="BP99">
        <f>BP89/(annoyance_cond!BM66*time_cond!$S$72)*1000000</f>
        <v>25.587710360310496</v>
      </c>
      <c r="BQ99">
        <f>BQ89/(annoyance_cond!BN66*time_cond!$S$72)*1000000</f>
        <v>25.370448178298016</v>
      </c>
      <c r="BR99">
        <f>BR89/(annoyance_cond!BO66*time_cond!$S$72)*1000000</f>
        <v>25.156812333336763</v>
      </c>
      <c r="BS99">
        <f>BS89/(annoyance_cond!BP66*time_cond!$S$72)*1000000</f>
        <v>24.946715990283998</v>
      </c>
      <c r="BT99">
        <f>BT89/(annoyance_cond!BQ66*time_cond!$S$72)*1000000</f>
        <v>24.740074670140537</v>
      </c>
      <c r="BU99">
        <f>BU89/(annoyance_cond!BR66*time_cond!$S$72)*1000000</f>
        <v>24.536806229729891</v>
      </c>
      <c r="BV99">
        <f>BV89/(annoyance_cond!BS66*time_cond!$S$72)*1000000</f>
        <v>24.336830829728438</v>
      </c>
      <c r="BW99">
        <f>BW89/(annoyance_cond!BT66*time_cond!$S$72)*1000000</f>
        <v>24.140070894027058</v>
      </c>
      <c r="BX99">
        <f>BX89/(annoyance_cond!BU66*time_cond!$S$72)*1000000</f>
        <v>23.946451062745862</v>
      </c>
      <c r="BY99">
        <f>BY89/(annoyance_cond!BV66*time_cond!$S$72)*1000000</f>
        <v>23.755898140715097</v>
      </c>
      <c r="BZ99">
        <f>BZ89/(annoyance_cond!BW66*time_cond!$S$72)*1000000</f>
        <v>23.568341042839094</v>
      </c>
      <c r="CA99">
        <f>CA89/(annoyance_cond!BX66*time_cond!$S$72)*1000000</f>
        <v>23.383710737451111</v>
      </c>
    </row>
    <row r="100" spans="19:79" x14ac:dyDescent="0.25">
      <c r="S100">
        <f t="shared" si="47"/>
        <v>28</v>
      </c>
      <c r="T100">
        <f t="shared" si="45"/>
        <v>0.94883067652628061</v>
      </c>
    </row>
    <row r="101" spans="19:79" x14ac:dyDescent="0.25">
      <c r="S101">
        <f t="shared" si="47"/>
        <v>28.5</v>
      </c>
      <c r="T101">
        <f t="shared" si="45"/>
        <v>0.95148561309119062</v>
      </c>
    </row>
    <row r="102" spans="19:79" x14ac:dyDescent="0.25">
      <c r="S102">
        <f t="shared" si="47"/>
        <v>29</v>
      </c>
      <c r="T102">
        <f t="shared" si="45"/>
        <v>0.95409437449797108</v>
      </c>
      <c r="AF102">
        <f>AF94</f>
        <v>1</v>
      </c>
      <c r="AG102">
        <f t="shared" ref="AG102:CA102" si="63">AG94</f>
        <v>2</v>
      </c>
      <c r="AH102">
        <f t="shared" si="63"/>
        <v>3</v>
      </c>
      <c r="AI102">
        <f t="shared" si="63"/>
        <v>4</v>
      </c>
      <c r="AJ102">
        <f t="shared" si="63"/>
        <v>5</v>
      </c>
      <c r="AK102">
        <f t="shared" si="63"/>
        <v>6</v>
      </c>
      <c r="AL102">
        <f t="shared" si="63"/>
        <v>7</v>
      </c>
      <c r="AM102">
        <f t="shared" si="63"/>
        <v>8</v>
      </c>
      <c r="AN102">
        <f t="shared" si="63"/>
        <v>9</v>
      </c>
      <c r="AO102">
        <f t="shared" si="63"/>
        <v>10</v>
      </c>
      <c r="AP102">
        <f t="shared" si="63"/>
        <v>11</v>
      </c>
      <c r="AQ102">
        <f t="shared" si="63"/>
        <v>12</v>
      </c>
      <c r="AR102">
        <f t="shared" si="63"/>
        <v>13</v>
      </c>
      <c r="AS102">
        <f t="shared" si="63"/>
        <v>14</v>
      </c>
      <c r="AT102">
        <f t="shared" si="63"/>
        <v>15</v>
      </c>
      <c r="AU102">
        <f t="shared" si="63"/>
        <v>16</v>
      </c>
      <c r="AV102">
        <f t="shared" si="63"/>
        <v>17</v>
      </c>
      <c r="AW102">
        <f t="shared" si="63"/>
        <v>18</v>
      </c>
      <c r="AX102">
        <f t="shared" si="63"/>
        <v>19</v>
      </c>
      <c r="AY102">
        <f t="shared" si="63"/>
        <v>20</v>
      </c>
      <c r="AZ102">
        <f t="shared" si="63"/>
        <v>21</v>
      </c>
      <c r="BA102">
        <f t="shared" si="63"/>
        <v>22</v>
      </c>
      <c r="BB102">
        <f t="shared" si="63"/>
        <v>23</v>
      </c>
      <c r="BC102">
        <f t="shared" si="63"/>
        <v>24</v>
      </c>
      <c r="BD102">
        <f t="shared" si="63"/>
        <v>25</v>
      </c>
      <c r="BE102">
        <f t="shared" si="63"/>
        <v>26</v>
      </c>
      <c r="BF102">
        <f t="shared" si="63"/>
        <v>27</v>
      </c>
      <c r="BG102">
        <f t="shared" si="63"/>
        <v>28</v>
      </c>
      <c r="BH102">
        <f t="shared" si="63"/>
        <v>29</v>
      </c>
      <c r="BI102">
        <f t="shared" si="63"/>
        <v>30</v>
      </c>
      <c r="BJ102">
        <f t="shared" si="63"/>
        <v>31</v>
      </c>
      <c r="BK102">
        <f t="shared" si="63"/>
        <v>32</v>
      </c>
      <c r="BL102">
        <f t="shared" si="63"/>
        <v>33</v>
      </c>
      <c r="BM102">
        <f t="shared" si="63"/>
        <v>34</v>
      </c>
      <c r="BN102">
        <f t="shared" si="63"/>
        <v>35</v>
      </c>
      <c r="BO102">
        <f t="shared" si="63"/>
        <v>36</v>
      </c>
      <c r="BP102">
        <f t="shared" si="63"/>
        <v>37</v>
      </c>
      <c r="BQ102">
        <f t="shared" si="63"/>
        <v>38</v>
      </c>
      <c r="BR102">
        <f t="shared" si="63"/>
        <v>39</v>
      </c>
      <c r="BS102">
        <f t="shared" si="63"/>
        <v>40</v>
      </c>
      <c r="BT102">
        <f t="shared" si="63"/>
        <v>41</v>
      </c>
      <c r="BU102">
        <f t="shared" si="63"/>
        <v>42</v>
      </c>
      <c r="BV102">
        <f t="shared" si="63"/>
        <v>43</v>
      </c>
      <c r="BW102">
        <f t="shared" si="63"/>
        <v>44</v>
      </c>
      <c r="BX102">
        <f t="shared" si="63"/>
        <v>45</v>
      </c>
      <c r="BY102">
        <f t="shared" si="63"/>
        <v>46</v>
      </c>
      <c r="BZ102">
        <f t="shared" si="63"/>
        <v>47</v>
      </c>
      <c r="CA102">
        <f t="shared" si="63"/>
        <v>48</v>
      </c>
    </row>
    <row r="103" spans="19:79" x14ac:dyDescent="0.25">
      <c r="S103">
        <f t="shared" si="47"/>
        <v>29.5</v>
      </c>
      <c r="T103">
        <f t="shared" si="45"/>
        <v>0.95665853950186608</v>
      </c>
      <c r="AE103">
        <f>AE95</f>
        <v>800</v>
      </c>
      <c r="AF103">
        <f>IF(AF85&lt;0.9,0,AF95)</f>
        <v>0</v>
      </c>
      <c r="AG103">
        <f t="shared" ref="AG103:CA107" si="64">IF(AG85&lt;0.9,0,AG95)</f>
        <v>0</v>
      </c>
      <c r="AH103">
        <f t="shared" si="64"/>
        <v>0</v>
      </c>
      <c r="AI103">
        <f t="shared" si="64"/>
        <v>0</v>
      </c>
      <c r="AJ103">
        <f t="shared" si="64"/>
        <v>0</v>
      </c>
      <c r="AK103">
        <f t="shared" si="64"/>
        <v>0</v>
      </c>
      <c r="AL103">
        <f t="shared" si="64"/>
        <v>0</v>
      </c>
      <c r="AM103">
        <f t="shared" si="64"/>
        <v>0</v>
      </c>
      <c r="AN103">
        <f t="shared" si="64"/>
        <v>0</v>
      </c>
      <c r="AO103">
        <f t="shared" si="64"/>
        <v>0</v>
      </c>
      <c r="AP103">
        <f t="shared" si="64"/>
        <v>0</v>
      </c>
      <c r="AQ103">
        <f t="shared" si="64"/>
        <v>0</v>
      </c>
      <c r="AR103">
        <f t="shared" si="64"/>
        <v>0</v>
      </c>
      <c r="AS103">
        <f t="shared" si="64"/>
        <v>0</v>
      </c>
      <c r="AT103">
        <f t="shared" si="64"/>
        <v>0</v>
      </c>
      <c r="AU103">
        <f t="shared" si="64"/>
        <v>0</v>
      </c>
      <c r="AV103">
        <f t="shared" si="64"/>
        <v>0</v>
      </c>
      <c r="AW103">
        <f t="shared" si="64"/>
        <v>0</v>
      </c>
      <c r="AX103">
        <f t="shared" si="64"/>
        <v>0</v>
      </c>
      <c r="AY103">
        <f t="shared" si="64"/>
        <v>0</v>
      </c>
      <c r="AZ103">
        <f t="shared" si="64"/>
        <v>0</v>
      </c>
      <c r="BA103">
        <f t="shared" si="64"/>
        <v>0</v>
      </c>
      <c r="BB103">
        <f t="shared" si="64"/>
        <v>0</v>
      </c>
      <c r="BC103">
        <f t="shared" si="64"/>
        <v>0</v>
      </c>
      <c r="BD103">
        <f t="shared" si="64"/>
        <v>0</v>
      </c>
      <c r="BE103">
        <f t="shared" si="64"/>
        <v>0</v>
      </c>
      <c r="BF103">
        <f t="shared" si="64"/>
        <v>0</v>
      </c>
      <c r="BG103">
        <f t="shared" si="64"/>
        <v>0</v>
      </c>
      <c r="BH103">
        <f t="shared" si="64"/>
        <v>46.749188438905321</v>
      </c>
      <c r="BI103">
        <f t="shared" si="64"/>
        <v>46.282759144539668</v>
      </c>
      <c r="BJ103">
        <f t="shared" si="64"/>
        <v>45.802384178478434</v>
      </c>
      <c r="BK103">
        <f t="shared" si="64"/>
        <v>45.311984912331546</v>
      </c>
      <c r="BL103">
        <f t="shared" si="64"/>
        <v>44.814822860863558</v>
      </c>
      <c r="BM103">
        <f t="shared" si="64"/>
        <v>44.313608125320151</v>
      </c>
      <c r="BN103">
        <f t="shared" si="64"/>
        <v>43.810589568470483</v>
      </c>
      <c r="BO103">
        <f t="shared" si="64"/>
        <v>43.307629842305886</v>
      </c>
      <c r="BP103">
        <f t="shared" si="64"/>
        <v>42.80626787047197</v>
      </c>
      <c r="BQ103">
        <f t="shared" si="64"/>
        <v>42.307770944076722</v>
      </c>
      <c r="BR103">
        <f t="shared" si="64"/>
        <v>41.813178215897352</v>
      </c>
      <c r="BS103">
        <f t="shared" si="64"/>
        <v>41.323337066239532</v>
      </c>
      <c r="BT103">
        <f t="shared" si="64"/>
        <v>40.83893355524205</v>
      </c>
      <c r="BU103">
        <f t="shared" si="64"/>
        <v>40.360517963092207</v>
      </c>
      <c r="BV103">
        <f t="shared" si="64"/>
        <v>39.888526244030892</v>
      </c>
      <c r="BW103">
        <f t="shared" si="64"/>
        <v>39.423298075743325</v>
      </c>
      <c r="BX103">
        <f t="shared" si="64"/>
        <v>38.965092067259143</v>
      </c>
      <c r="BY103">
        <f t="shared" si="64"/>
        <v>38.51409859121965</v>
      </c>
      <c r="BZ103">
        <f t="shared" si="64"/>
        <v>38.070450626480579</v>
      </c>
      <c r="CA103">
        <f t="shared" si="64"/>
        <v>37.634232931350539</v>
      </c>
    </row>
    <row r="104" spans="19:79" x14ac:dyDescent="0.25">
      <c r="S104">
        <f t="shared" si="47"/>
        <v>30</v>
      </c>
      <c r="T104">
        <f t="shared" si="45"/>
        <v>0.95917960724932327</v>
      </c>
      <c r="AE104">
        <f t="shared" ref="AE104:AE107" si="65">AE96</f>
        <v>400</v>
      </c>
      <c r="AF104">
        <f t="shared" ref="AF104:AU107" si="66">IF(AF86&lt;0.9,0,AF96)</f>
        <v>0</v>
      </c>
      <c r="AG104">
        <f t="shared" si="66"/>
        <v>0</v>
      </c>
      <c r="AH104">
        <f t="shared" si="66"/>
        <v>0</v>
      </c>
      <c r="AI104">
        <f t="shared" si="66"/>
        <v>0</v>
      </c>
      <c r="AJ104">
        <f t="shared" si="66"/>
        <v>0</v>
      </c>
      <c r="AK104">
        <f t="shared" si="66"/>
        <v>0</v>
      </c>
      <c r="AL104">
        <f t="shared" si="66"/>
        <v>0</v>
      </c>
      <c r="AM104">
        <f t="shared" si="66"/>
        <v>0</v>
      </c>
      <c r="AN104">
        <f t="shared" si="66"/>
        <v>0</v>
      </c>
      <c r="AO104">
        <f t="shared" si="66"/>
        <v>0</v>
      </c>
      <c r="AP104">
        <f t="shared" si="66"/>
        <v>0</v>
      </c>
      <c r="AQ104">
        <f t="shared" si="66"/>
        <v>0</v>
      </c>
      <c r="AR104">
        <f t="shared" si="66"/>
        <v>0</v>
      </c>
      <c r="AS104">
        <f t="shared" si="66"/>
        <v>0</v>
      </c>
      <c r="AT104">
        <f t="shared" si="66"/>
        <v>0</v>
      </c>
      <c r="AU104">
        <f t="shared" si="66"/>
        <v>0</v>
      </c>
      <c r="AV104">
        <f t="shared" si="64"/>
        <v>46.578375133404933</v>
      </c>
      <c r="AW104">
        <f t="shared" si="64"/>
        <v>46.292666593937774</v>
      </c>
      <c r="AX104">
        <f t="shared" si="64"/>
        <v>45.943081644840007</v>
      </c>
      <c r="AY104">
        <f t="shared" si="64"/>
        <v>45.545803247530522</v>
      </c>
      <c r="AZ104">
        <f t="shared" si="64"/>
        <v>45.113312204277626</v>
      </c>
      <c r="BA104">
        <f t="shared" si="64"/>
        <v>44.655278465676155</v>
      </c>
      <c r="BB104">
        <f t="shared" si="64"/>
        <v>44.179225281772261</v>
      </c>
      <c r="BC104">
        <f t="shared" si="64"/>
        <v>43.691026470866625</v>
      </c>
      <c r="BD104">
        <f t="shared" si="64"/>
        <v>43.195280850633537</v>
      </c>
      <c r="BE104">
        <f t="shared" si="64"/>
        <v>42.695595902989155</v>
      </c>
      <c r="BF104">
        <f t="shared" si="64"/>
        <v>42.194804032949193</v>
      </c>
      <c r="BG104">
        <f t="shared" si="64"/>
        <v>41.695128482591315</v>
      </c>
      <c r="BH104">
        <f t="shared" si="64"/>
        <v>41.198311413049382</v>
      </c>
      <c r="BI104">
        <f t="shared" si="64"/>
        <v>40.705713378886593</v>
      </c>
      <c r="BJ104">
        <f t="shared" si="64"/>
        <v>40.218391033647578</v>
      </c>
      <c r="BK104">
        <f t="shared" si="64"/>
        <v>39.737158167241326</v>
      </c>
      <c r="BL104">
        <f t="shared" si="64"/>
        <v>39.262633902822053</v>
      </c>
      <c r="BM104">
        <f t="shared" si="64"/>
        <v>38.795280943284084</v>
      </c>
      <c r="BN104">
        <f t="shared" si="64"/>
        <v>38.335436062931173</v>
      </c>
      <c r="BO104">
        <f t="shared" si="64"/>
        <v>37.883334522260448</v>
      </c>
      <c r="BP104">
        <f t="shared" si="64"/>
        <v>37.439129695727821</v>
      </c>
      <c r="BQ104">
        <f t="shared" si="64"/>
        <v>37.002908909680137</v>
      </c>
      <c r="BR104">
        <f t="shared" si="64"/>
        <v>36.57470626560896</v>
      </c>
      <c r="BS104">
        <f t="shared" si="64"/>
        <v>36.154513054480759</v>
      </c>
      <c r="BT104">
        <f t="shared" si="64"/>
        <v>35.742286237932156</v>
      </c>
      <c r="BU104">
        <f t="shared" si="64"/>
        <v>35.337955371865661</v>
      </c>
      <c r="BV104">
        <f t="shared" si="64"/>
        <v>34.94142827024271</v>
      </c>
      <c r="BW104">
        <f t="shared" si="64"/>
        <v>34.552595646285191</v>
      </c>
      <c r="BX104">
        <f t="shared" si="64"/>
        <v>34.171334920846078</v>
      </c>
      <c r="BY104">
        <f t="shared" si="64"/>
        <v>33.797513350374558</v>
      </c>
      <c r="BZ104">
        <f t="shared" si="64"/>
        <v>33.430990597387726</v>
      </c>
      <c r="CA104">
        <f t="shared" si="64"/>
        <v>33.071620842931971</v>
      </c>
    </row>
    <row r="105" spans="19:79" x14ac:dyDescent="0.25">
      <c r="S105">
        <f>S104+0.5</f>
        <v>30.5</v>
      </c>
      <c r="T105">
        <f t="shared" si="45"/>
        <v>0.96165900254200487</v>
      </c>
      <c r="AE105">
        <f t="shared" si="65"/>
        <v>200</v>
      </c>
      <c r="AF105">
        <f t="shared" si="66"/>
        <v>0</v>
      </c>
      <c r="AG105">
        <f t="shared" si="64"/>
        <v>0</v>
      </c>
      <c r="AH105">
        <f t="shared" si="64"/>
        <v>0</v>
      </c>
      <c r="AI105">
        <f t="shared" si="64"/>
        <v>0</v>
      </c>
      <c r="AJ105">
        <f t="shared" si="64"/>
        <v>0</v>
      </c>
      <c r="AK105">
        <f t="shared" si="64"/>
        <v>0</v>
      </c>
      <c r="AL105">
        <f t="shared" si="64"/>
        <v>0</v>
      </c>
      <c r="AM105">
        <f t="shared" si="64"/>
        <v>0</v>
      </c>
      <c r="AN105">
        <f t="shared" si="64"/>
        <v>0</v>
      </c>
      <c r="AO105">
        <f t="shared" si="64"/>
        <v>42.789014500965557</v>
      </c>
      <c r="AP105">
        <f t="shared" si="64"/>
        <v>42.803274372141345</v>
      </c>
      <c r="AQ105">
        <f t="shared" si="64"/>
        <v>42.66030175254442</v>
      </c>
      <c r="AR105">
        <f t="shared" si="64"/>
        <v>42.410757111061351</v>
      </c>
      <c r="AS105">
        <f t="shared" si="64"/>
        <v>42.08856605329661</v>
      </c>
      <c r="AT105">
        <f t="shared" si="64"/>
        <v>41.716891848626332</v>
      </c>
      <c r="AU105">
        <f t="shared" si="64"/>
        <v>41.311829079468239</v>
      </c>
      <c r="AV105">
        <f t="shared" si="64"/>
        <v>40.884734500962693</v>
      </c>
      <c r="AW105">
        <f t="shared" si="64"/>
        <v>40.443728442308625</v>
      </c>
      <c r="AX105">
        <f t="shared" si="64"/>
        <v>39.994681400325717</v>
      </c>
      <c r="AY105">
        <f t="shared" si="64"/>
        <v>39.541874716644806</v>
      </c>
      <c r="AZ105">
        <f t="shared" si="64"/>
        <v>39.08845089687162</v>
      </c>
      <c r="BA105">
        <f t="shared" si="64"/>
        <v>38.63672563041051</v>
      </c>
      <c r="BB105">
        <f t="shared" si="64"/>
        <v>38.188407290560079</v>
      </c>
      <c r="BC105">
        <f t="shared" si="64"/>
        <v>37.744753523756096</v>
      </c>
      <c r="BD105">
        <f t="shared" si="64"/>
        <v>37.306684405541382</v>
      </c>
      <c r="BE105">
        <f t="shared" si="64"/>
        <v>36.874865182601297</v>
      </c>
      <c r="BF105">
        <f t="shared" si="64"/>
        <v>36.449767434978178</v>
      </c>
      <c r="BG105">
        <f t="shared" si="64"/>
        <v>36.03171473771927</v>
      </c>
      <c r="BH105">
        <f t="shared" si="64"/>
        <v>35.620917060970854</v>
      </c>
      <c r="BI105">
        <f t="shared" si="64"/>
        <v>35.217496901076863</v>
      </c>
      <c r="BJ105">
        <f t="shared" si="64"/>
        <v>34.821509279879606</v>
      </c>
      <c r="BK105">
        <f t="shared" si="64"/>
        <v>34.432957155179714</v>
      </c>
      <c r="BL105">
        <f t="shared" si="64"/>
        <v>34.051803367676349</v>
      </c>
      <c r="BM105">
        <f t="shared" si="64"/>
        <v>33.67797995297412</v>
      </c>
      <c r="BN105">
        <f t="shared" si="64"/>
        <v>33.311395434234853</v>
      </c>
      <c r="BO105">
        <f t="shared" si="64"/>
        <v>32.951940556659856</v>
      </c>
      <c r="BP105">
        <f t="shared" si="64"/>
        <v>32.599492812053292</v>
      </c>
      <c r="BQ105">
        <f t="shared" si="64"/>
        <v>32.253920018394133</v>
      </c>
      <c r="BR105">
        <f t="shared" si="64"/>
        <v>31.915083157363565</v>
      </c>
      <c r="BS105">
        <f t="shared" si="64"/>
        <v>31.582838626315382</v>
      </c>
      <c r="BT105">
        <f t="shared" si="64"/>
        <v>31.257040026096149</v>
      </c>
      <c r="BU105">
        <f t="shared" si="64"/>
        <v>30.937539579449865</v>
      </c>
      <c r="BV105">
        <f t="shared" si="64"/>
        <v>30.624189254330471</v>
      </c>
      <c r="BW105">
        <f t="shared" si="64"/>
        <v>30.316841650728524</v>
      </c>
      <c r="BX105">
        <f t="shared" si="64"/>
        <v>30.015350697443594</v>
      </c>
      <c r="BY105">
        <f t="shared" si="64"/>
        <v>29.719572195753166</v>
      </c>
      <c r="BZ105">
        <f t="shared" si="64"/>
        <v>29.429364239503911</v>
      </c>
      <c r="CA105">
        <f t="shared" si="64"/>
        <v>29.144587535310208</v>
      </c>
    </row>
    <row r="106" spans="19:79" x14ac:dyDescent="0.25">
      <c r="S106">
        <f t="shared" si="47"/>
        <v>31</v>
      </c>
      <c r="T106">
        <f t="shared" si="45"/>
        <v>0.96409808067277192</v>
      </c>
      <c r="AE106">
        <f t="shared" si="65"/>
        <v>100</v>
      </c>
      <c r="AF106">
        <f t="shared" si="66"/>
        <v>0</v>
      </c>
      <c r="AG106">
        <f t="shared" si="64"/>
        <v>0</v>
      </c>
      <c r="AH106">
        <f t="shared" si="64"/>
        <v>0</v>
      </c>
      <c r="AI106">
        <f t="shared" si="64"/>
        <v>0</v>
      </c>
      <c r="AJ106">
        <f t="shared" si="64"/>
        <v>0</v>
      </c>
      <c r="AK106">
        <f t="shared" si="64"/>
        <v>38.083945389607109</v>
      </c>
      <c r="AL106">
        <f t="shared" si="64"/>
        <v>38.365421095211957</v>
      </c>
      <c r="AM106">
        <f t="shared" si="64"/>
        <v>38.360898036845846</v>
      </c>
      <c r="AN106">
        <f t="shared" si="64"/>
        <v>38.194776692265798</v>
      </c>
      <c r="AO106">
        <f t="shared" si="64"/>
        <v>37.933893259727434</v>
      </c>
      <c r="AP106">
        <f t="shared" si="64"/>
        <v>37.616206513963455</v>
      </c>
      <c r="AQ106">
        <f t="shared" si="64"/>
        <v>37.264302789534263</v>
      </c>
      <c r="AR106">
        <f t="shared" si="64"/>
        <v>36.892150274376291</v>
      </c>
      <c r="AS106">
        <f t="shared" si="64"/>
        <v>36.508664970681494</v>
      </c>
      <c r="AT106">
        <f t="shared" si="64"/>
        <v>36.119685058291118</v>
      </c>
      <c r="AU106">
        <f t="shared" si="64"/>
        <v>35.729110479931997</v>
      </c>
      <c r="AV106">
        <f t="shared" si="64"/>
        <v>35.339585116331953</v>
      </c>
      <c r="AW106">
        <f t="shared" si="64"/>
        <v>34.952918443772312</v>
      </c>
      <c r="AX106">
        <f t="shared" si="64"/>
        <v>34.570353639577945</v>
      </c>
      <c r="AY106">
        <f t="shared" si="64"/>
        <v>34.192742379504686</v>
      </c>
      <c r="AZ106">
        <f t="shared" si="64"/>
        <v>33.820661368947619</v>
      </c>
      <c r="BA106">
        <f t="shared" si="64"/>
        <v>33.454491589464475</v>
      </c>
      <c r="BB106">
        <f t="shared" si="64"/>
        <v>33.094473155542936</v>
      </c>
      <c r="BC106">
        <f t="shared" si="64"/>
        <v>32.740743896044648</v>
      </c>
      <c r="BD106">
        <f t="shared" si="64"/>
        <v>32.393366877246685</v>
      </c>
      <c r="BE106">
        <f t="shared" si="64"/>
        <v>32.052350287773969</v>
      </c>
      <c r="BF106">
        <f t="shared" si="64"/>
        <v>31.717661968287974</v>
      </c>
      <c r="BG106">
        <f t="shared" si="64"/>
        <v>31.389240134829773</v>
      </c>
      <c r="BH106">
        <f t="shared" si="64"/>
        <v>31.067001362707249</v>
      </c>
      <c r="BI106">
        <f t="shared" si="64"/>
        <v>30.750846576103108</v>
      </c>
      <c r="BJ106">
        <f t="shared" si="64"/>
        <v>30.440665570613703</v>
      </c>
      <c r="BK106">
        <f t="shared" si="64"/>
        <v>30.136340446182039</v>
      </c>
      <c r="BL106">
        <f t="shared" si="64"/>
        <v>29.837748223674591</v>
      </c>
      <c r="BM106">
        <f t="shared" si="64"/>
        <v>29.544762844945332</v>
      </c>
      <c r="BN106">
        <f t="shared" si="64"/>
        <v>29.257256703941092</v>
      </c>
      <c r="BO106">
        <f t="shared" si="64"/>
        <v>28.975101818762283</v>
      </c>
      <c r="BP106">
        <f t="shared" si="64"/>
        <v>28.698170727229726</v>
      </c>
      <c r="BQ106">
        <f t="shared" si="64"/>
        <v>28.42633716843288</v>
      </c>
      <c r="BR106">
        <f t="shared" si="64"/>
        <v>28.159476597877216</v>
      </c>
      <c r="BS106">
        <f t="shared" si="64"/>
        <v>27.897466572764234</v>
      </c>
      <c r="BT106">
        <f t="shared" si="64"/>
        <v>27.640187035603848</v>
      </c>
      <c r="BU106">
        <f t="shared" si="64"/>
        <v>27.387520518049268</v>
      </c>
      <c r="BV106">
        <f t="shared" si="64"/>
        <v>27.139352282033766</v>
      </c>
      <c r="BW106">
        <f t="shared" si="64"/>
        <v>26.895570411599273</v>
      </c>
      <c r="BX106">
        <f t="shared" si="64"/>
        <v>26.656065865957974</v>
      </c>
      <c r="BY106">
        <f t="shared" si="64"/>
        <v>26.4207325021187</v>
      </c>
      <c r="BZ106">
        <f t="shared" si="64"/>
        <v>26.189467073685464</v>
      </c>
      <c r="CA106">
        <f t="shared" si="64"/>
        <v>25.962169211083534</v>
      </c>
    </row>
    <row r="107" spans="19:79" x14ac:dyDescent="0.25">
      <c r="S107">
        <f t="shared" si="47"/>
        <v>31.5</v>
      </c>
      <c r="T107">
        <f t="shared" si="45"/>
        <v>0.9664981318747381</v>
      </c>
      <c r="AE107">
        <f t="shared" si="65"/>
        <v>50</v>
      </c>
      <c r="AF107">
        <f t="shared" si="66"/>
        <v>0</v>
      </c>
      <c r="AG107">
        <f t="shared" si="64"/>
        <v>0</v>
      </c>
      <c r="AH107">
        <f t="shared" si="64"/>
        <v>32.890454615485858</v>
      </c>
      <c r="AI107">
        <f t="shared" si="64"/>
        <v>33.961716828220453</v>
      </c>
      <c r="AJ107">
        <f t="shared" si="64"/>
        <v>34.225773682490789</v>
      </c>
      <c r="AK107">
        <f t="shared" si="64"/>
        <v>34.174115286269711</v>
      </c>
      <c r="AL107">
        <f t="shared" si="64"/>
        <v>33.980835690195043</v>
      </c>
      <c r="AM107">
        <f t="shared" si="64"/>
        <v>33.718252168085208</v>
      </c>
      <c r="AN107">
        <f t="shared" si="64"/>
        <v>33.420191799157912</v>
      </c>
      <c r="AO107">
        <f t="shared" si="64"/>
        <v>33.103955633202325</v>
      </c>
      <c r="AP107">
        <f t="shared" si="64"/>
        <v>32.779015033267633</v>
      </c>
      <c r="AQ107">
        <f t="shared" si="64"/>
        <v>32.450831292341846</v>
      </c>
      <c r="AR107">
        <f t="shared" si="64"/>
        <v>32.122678781482087</v>
      </c>
      <c r="AS107">
        <f t="shared" si="64"/>
        <v>31.796576317311519</v>
      </c>
      <c r="AT107">
        <f t="shared" si="64"/>
        <v>31.473790562502021</v>
      </c>
      <c r="AU107">
        <f t="shared" si="64"/>
        <v>31.155121347432512</v>
      </c>
      <c r="AV107">
        <f t="shared" si="64"/>
        <v>30.841070067426877</v>
      </c>
      <c r="AW107">
        <f t="shared" si="64"/>
        <v>30.531942593280878</v>
      </c>
      <c r="AX107">
        <f t="shared" si="64"/>
        <v>30.227914089348523</v>
      </c>
      <c r="AY107">
        <f t="shared" si="64"/>
        <v>29.929070927941897</v>
      </c>
      <c r="AZ107">
        <f t="shared" si="64"/>
        <v>29.635438424602757</v>
      </c>
      <c r="BA107">
        <f t="shared" si="64"/>
        <v>29.34699956509731</v>
      </c>
      <c r="BB107">
        <f t="shared" si="64"/>
        <v>29.063707875511604</v>
      </c>
      <c r="BC107">
        <f t="shared" si="64"/>
        <v>28.785496404725521</v>
      </c>
      <c r="BD107">
        <f t="shared" si="64"/>
        <v>28.512284077930641</v>
      </c>
      <c r="BE107">
        <f t="shared" si="64"/>
        <v>28.243980242272055</v>
      </c>
      <c r="BF107">
        <f t="shared" si="64"/>
        <v>27.980487950281216</v>
      </c>
      <c r="BG107">
        <f t="shared" si="64"/>
        <v>27.721706349932305</v>
      </c>
      <c r="BH107">
        <f t="shared" si="64"/>
        <v>27.467532434523847</v>
      </c>
      <c r="BI107">
        <f t="shared" si="64"/>
        <v>27.217862328696619</v>
      </c>
      <c r="BJ107">
        <f t="shared" si="64"/>
        <v>26.972592234974023</v>
      </c>
      <c r="BK107">
        <f t="shared" si="64"/>
        <v>26.731619129639853</v>
      </c>
      <c r="BL107">
        <f t="shared" si="64"/>
        <v>26.494841272076329</v>
      </c>
      <c r="BM107">
        <f t="shared" si="64"/>
        <v>26.262158574333078</v>
      </c>
      <c r="BN107">
        <f t="shared" si="64"/>
        <v>26.033472865362722</v>
      </c>
      <c r="BO107">
        <f t="shared" si="64"/>
        <v>25.808688075497429</v>
      </c>
      <c r="BP107">
        <f t="shared" si="64"/>
        <v>25.587710360310496</v>
      </c>
      <c r="BQ107">
        <f t="shared" si="64"/>
        <v>25.370448178298016</v>
      </c>
      <c r="BR107">
        <f t="shared" si="64"/>
        <v>25.156812333336763</v>
      </c>
      <c r="BS107">
        <f t="shared" si="64"/>
        <v>24.946715990283998</v>
      </c>
      <c r="BT107">
        <f t="shared" si="64"/>
        <v>24.740074670140537</v>
      </c>
      <c r="BU107">
        <f t="shared" si="64"/>
        <v>24.536806229729891</v>
      </c>
      <c r="BV107">
        <f t="shared" si="64"/>
        <v>24.336830829728438</v>
      </c>
      <c r="BW107">
        <f t="shared" si="64"/>
        <v>24.140070894027058</v>
      </c>
      <c r="BX107">
        <f t="shared" si="64"/>
        <v>23.946451062745862</v>
      </c>
      <c r="BY107">
        <f t="shared" si="64"/>
        <v>23.755898140715097</v>
      </c>
      <c r="BZ107">
        <f t="shared" si="64"/>
        <v>23.568341042839094</v>
      </c>
      <c r="CA107">
        <f t="shared" si="64"/>
        <v>23.383710737451111</v>
      </c>
    </row>
    <row r="108" spans="19:79" x14ac:dyDescent="0.25">
      <c r="S108">
        <f t="shared" si="47"/>
        <v>32</v>
      </c>
      <c r="T108">
        <f t="shared" si="45"/>
        <v>0.96886038541995889</v>
      </c>
    </row>
    <row r="109" spans="19:79" x14ac:dyDescent="0.25">
      <c r="S109">
        <f t="shared" si="47"/>
        <v>32.5</v>
      </c>
      <c r="T109">
        <f t="shared" ref="T109:T144" si="67">0.449+0.15*LN(S109)</f>
        <v>0.97118601340035382</v>
      </c>
    </row>
    <row r="110" spans="19:79" x14ac:dyDescent="0.25">
      <c r="S110">
        <f t="shared" ref="S110:S114" si="68">S109+0.5</f>
        <v>33</v>
      </c>
      <c r="T110">
        <f t="shared" si="67"/>
        <v>0.97347613421997203</v>
      </c>
    </row>
    <row r="111" spans="19:79" x14ac:dyDescent="0.25">
      <c r="S111">
        <f t="shared" si="68"/>
        <v>33.5</v>
      </c>
      <c r="T111">
        <f t="shared" si="67"/>
        <v>0.97573181582465307</v>
      </c>
    </row>
    <row r="112" spans="19:79" x14ac:dyDescent="0.25">
      <c r="S112">
        <f t="shared" si="68"/>
        <v>34</v>
      </c>
      <c r="T112">
        <f t="shared" si="67"/>
        <v>0.97795407869242412</v>
      </c>
    </row>
    <row r="113" spans="19:20" x14ac:dyDescent="0.25">
      <c r="S113">
        <f t="shared" si="68"/>
        <v>34.5</v>
      </c>
      <c r="T113">
        <f t="shared" si="67"/>
        <v>0.98014389860559703</v>
      </c>
    </row>
    <row r="114" spans="19:20" x14ac:dyDescent="0.25">
      <c r="S114">
        <f t="shared" si="68"/>
        <v>35</v>
      </c>
      <c r="T114">
        <f t="shared" si="67"/>
        <v>0.98230220922341194</v>
      </c>
    </row>
    <row r="115" spans="19:20" x14ac:dyDescent="0.25">
      <c r="S115">
        <f>S114+0.5</f>
        <v>35.5</v>
      </c>
      <c r="T115">
        <f t="shared" si="67"/>
        <v>0.98442990447220557</v>
      </c>
    </row>
    <row r="116" spans="19:20" x14ac:dyDescent="0.25">
      <c r="S116">
        <f t="shared" ref="S116:S126" si="69">S115+0.5</f>
        <v>36</v>
      </c>
      <c r="T116">
        <f t="shared" si="67"/>
        <v>0.98652784076841638</v>
      </c>
    </row>
    <row r="117" spans="19:20" x14ac:dyDescent="0.25">
      <c r="S117">
        <f t="shared" si="69"/>
        <v>36.5</v>
      </c>
      <c r="T117">
        <f t="shared" si="67"/>
        <v>0.9885968390882669</v>
      </c>
    </row>
    <row r="118" spans="19:20" x14ac:dyDescent="0.25">
      <c r="S118">
        <f t="shared" si="69"/>
        <v>37</v>
      </c>
      <c r="T118">
        <f t="shared" si="67"/>
        <v>0.99063768689663356</v>
      </c>
    </row>
    <row r="119" spans="19:20" x14ac:dyDescent="0.25">
      <c r="S119">
        <f t="shared" si="69"/>
        <v>37.5</v>
      </c>
      <c r="T119">
        <f t="shared" si="67"/>
        <v>0.99265113994645482</v>
      </c>
    </row>
    <row r="120" spans="19:20" x14ac:dyDescent="0.25">
      <c r="S120">
        <f t="shared" si="69"/>
        <v>38</v>
      </c>
      <c r="T120">
        <f t="shared" si="67"/>
        <v>0.99463792395895778</v>
      </c>
    </row>
    <row r="121" spans="19:20" x14ac:dyDescent="0.25">
      <c r="S121">
        <f t="shared" si="69"/>
        <v>38.5</v>
      </c>
      <c r="T121">
        <f t="shared" si="67"/>
        <v>0.9965987361940607</v>
      </c>
    </row>
    <row r="122" spans="19:20" x14ac:dyDescent="0.25">
      <c r="S122">
        <f t="shared" si="69"/>
        <v>39</v>
      </c>
      <c r="T122">
        <f t="shared" si="67"/>
        <v>0.99853424691944692</v>
      </c>
    </row>
    <row r="123" spans="19:20" x14ac:dyDescent="0.25">
      <c r="S123">
        <f t="shared" si="69"/>
        <v>39.5</v>
      </c>
      <c r="T123">
        <f t="shared" si="67"/>
        <v>1.0004451007860613</v>
      </c>
    </row>
    <row r="124" spans="19:20" x14ac:dyDescent="0.25">
      <c r="S124">
        <f t="shared" si="69"/>
        <v>40</v>
      </c>
      <c r="T124">
        <f t="shared" si="67"/>
        <v>1.0023319181170904</v>
      </c>
    </row>
    <row r="125" spans="19:20" x14ac:dyDescent="0.25">
      <c r="S125">
        <f t="shared" si="69"/>
        <v>40.5</v>
      </c>
      <c r="T125">
        <f t="shared" si="67"/>
        <v>1.0041952961168741</v>
      </c>
    </row>
    <row r="126" spans="19:20" x14ac:dyDescent="0.25">
      <c r="S126">
        <f t="shared" si="69"/>
        <v>41</v>
      </c>
      <c r="T126">
        <f t="shared" si="67"/>
        <v>1.0060358100056461</v>
      </c>
    </row>
    <row r="127" spans="19:20" x14ac:dyDescent="0.25">
      <c r="S127">
        <f>S126+0.5</f>
        <v>41.5</v>
      </c>
      <c r="T127">
        <f t="shared" si="67"/>
        <v>1.0078540140854979</v>
      </c>
    </row>
    <row r="128" spans="19:20" x14ac:dyDescent="0.25">
      <c r="S128">
        <f t="shared" ref="S128:S144" si="70">S127+0.5</f>
        <v>42</v>
      </c>
      <c r="T128">
        <f t="shared" si="67"/>
        <v>1.0096504427425053</v>
      </c>
    </row>
    <row r="129" spans="19:21" x14ac:dyDescent="0.25">
      <c r="S129">
        <f t="shared" si="70"/>
        <v>42.5</v>
      </c>
      <c r="T129">
        <f t="shared" si="67"/>
        <v>1.0114256113895557</v>
      </c>
    </row>
    <row r="130" spans="19:21" x14ac:dyDescent="0.25">
      <c r="S130">
        <f t="shared" si="70"/>
        <v>43</v>
      </c>
      <c r="T130">
        <f t="shared" si="67"/>
        <v>1.0131800173540344</v>
      </c>
    </row>
    <row r="131" spans="19:21" x14ac:dyDescent="0.25">
      <c r="S131">
        <f t="shared" si="70"/>
        <v>43.5</v>
      </c>
      <c r="T131">
        <f t="shared" si="67"/>
        <v>1.0149141407141957</v>
      </c>
    </row>
    <row r="132" spans="19:21" x14ac:dyDescent="0.25">
      <c r="S132">
        <f t="shared" si="70"/>
        <v>44</v>
      </c>
      <c r="T132">
        <f t="shared" si="67"/>
        <v>1.0166284450877392</v>
      </c>
    </row>
    <row r="133" spans="19:21" x14ac:dyDescent="0.25">
      <c r="S133">
        <f t="shared" si="70"/>
        <v>44.5</v>
      </c>
      <c r="T133">
        <f t="shared" si="67"/>
        <v>1.0183233783758292</v>
      </c>
    </row>
    <row r="134" spans="19:21" x14ac:dyDescent="0.25">
      <c r="S134">
        <f t="shared" si="70"/>
        <v>45</v>
      </c>
      <c r="T134">
        <f t="shared" si="67"/>
        <v>1.0199993734655479</v>
      </c>
    </row>
    <row r="135" spans="19:21" x14ac:dyDescent="0.25">
      <c r="S135">
        <f t="shared" si="70"/>
        <v>45.5</v>
      </c>
      <c r="T135">
        <f t="shared" si="67"/>
        <v>1.0216568488935358</v>
      </c>
    </row>
    <row r="136" spans="19:21" x14ac:dyDescent="0.25">
      <c r="S136">
        <f t="shared" si="70"/>
        <v>46</v>
      </c>
      <c r="T136">
        <f t="shared" si="67"/>
        <v>1.0232962094733642</v>
      </c>
    </row>
    <row r="137" spans="19:21" x14ac:dyDescent="0.25">
      <c r="S137">
        <f t="shared" si="70"/>
        <v>46.5</v>
      </c>
      <c r="T137">
        <f t="shared" si="67"/>
        <v>1.0249178468889966</v>
      </c>
    </row>
    <row r="138" spans="19:21" x14ac:dyDescent="0.25">
      <c r="S138">
        <f t="shared" si="70"/>
        <v>47</v>
      </c>
      <c r="T138">
        <f t="shared" si="67"/>
        <v>1.0265221402565088</v>
      </c>
    </row>
    <row r="139" spans="19:21" x14ac:dyDescent="0.25">
      <c r="S139">
        <f t="shared" si="70"/>
        <v>47.5</v>
      </c>
      <c r="T139">
        <f t="shared" si="67"/>
        <v>1.0281094566560893</v>
      </c>
    </row>
    <row r="140" spans="19:21" x14ac:dyDescent="0.25">
      <c r="S140">
        <f t="shared" si="70"/>
        <v>48</v>
      </c>
      <c r="T140">
        <f t="shared" si="67"/>
        <v>1.0296801516361838</v>
      </c>
      <c r="U140">
        <f>R39</f>
        <v>1</v>
      </c>
    </row>
    <row r="141" spans="19:21" x14ac:dyDescent="0.25">
      <c r="S141">
        <f t="shared" si="70"/>
        <v>48.5</v>
      </c>
      <c r="T141">
        <f t="shared" si="67"/>
        <v>1.0312345696915155</v>
      </c>
    </row>
    <row r="142" spans="19:21" x14ac:dyDescent="0.25">
      <c r="S142">
        <f t="shared" si="70"/>
        <v>49</v>
      </c>
      <c r="T142">
        <f t="shared" si="67"/>
        <v>1.0327730447165939</v>
      </c>
    </row>
    <row r="143" spans="19:21" x14ac:dyDescent="0.25">
      <c r="S143">
        <f t="shared" si="70"/>
        <v>49.5</v>
      </c>
      <c r="T143">
        <f t="shared" si="67"/>
        <v>1.0342959004361967</v>
      </c>
    </row>
    <row r="144" spans="19:21" x14ac:dyDescent="0.25">
      <c r="S144">
        <f t="shared" si="70"/>
        <v>50</v>
      </c>
      <c r="T144">
        <f t="shared" si="67"/>
        <v>1.035803450814222</v>
      </c>
    </row>
    <row r="154" spans="31:79" x14ac:dyDescent="0.25">
      <c r="AF154">
        <f>AF84</f>
        <v>1</v>
      </c>
      <c r="AG154">
        <f t="shared" ref="AG154:CA154" si="71">AG84</f>
        <v>2</v>
      </c>
      <c r="AH154">
        <f t="shared" si="71"/>
        <v>3</v>
      </c>
      <c r="AI154">
        <f t="shared" si="71"/>
        <v>4</v>
      </c>
      <c r="AJ154">
        <f t="shared" si="71"/>
        <v>5</v>
      </c>
      <c r="AK154">
        <f t="shared" si="71"/>
        <v>6</v>
      </c>
      <c r="AL154">
        <f t="shared" si="71"/>
        <v>7</v>
      </c>
      <c r="AM154">
        <f t="shared" si="71"/>
        <v>8</v>
      </c>
      <c r="AN154">
        <f t="shared" si="71"/>
        <v>9</v>
      </c>
      <c r="AO154">
        <f t="shared" si="71"/>
        <v>10</v>
      </c>
      <c r="AP154">
        <f t="shared" si="71"/>
        <v>11</v>
      </c>
      <c r="AQ154">
        <f t="shared" si="71"/>
        <v>12</v>
      </c>
      <c r="AR154">
        <f t="shared" si="71"/>
        <v>13</v>
      </c>
      <c r="AS154">
        <f t="shared" si="71"/>
        <v>14</v>
      </c>
      <c r="AT154">
        <f t="shared" si="71"/>
        <v>15</v>
      </c>
      <c r="AU154">
        <f t="shared" si="71"/>
        <v>16</v>
      </c>
      <c r="AV154">
        <f t="shared" si="71"/>
        <v>17</v>
      </c>
      <c r="AW154">
        <f t="shared" si="71"/>
        <v>18</v>
      </c>
      <c r="AX154">
        <f t="shared" si="71"/>
        <v>19</v>
      </c>
      <c r="AY154">
        <f t="shared" si="71"/>
        <v>20</v>
      </c>
      <c r="AZ154">
        <f t="shared" si="71"/>
        <v>21</v>
      </c>
      <c r="BA154">
        <f t="shared" si="71"/>
        <v>22</v>
      </c>
      <c r="BB154">
        <f t="shared" si="71"/>
        <v>23</v>
      </c>
      <c r="BC154">
        <f t="shared" si="71"/>
        <v>24</v>
      </c>
      <c r="BD154">
        <f t="shared" si="71"/>
        <v>25</v>
      </c>
      <c r="BE154">
        <f t="shared" si="71"/>
        <v>26</v>
      </c>
      <c r="BF154">
        <f t="shared" si="71"/>
        <v>27</v>
      </c>
      <c r="BG154">
        <f t="shared" si="71"/>
        <v>28</v>
      </c>
      <c r="BH154">
        <f t="shared" si="71"/>
        <v>29</v>
      </c>
      <c r="BI154">
        <f t="shared" si="71"/>
        <v>30</v>
      </c>
      <c r="BJ154">
        <f t="shared" si="71"/>
        <v>31</v>
      </c>
      <c r="BK154">
        <f t="shared" si="71"/>
        <v>32</v>
      </c>
      <c r="BL154">
        <f t="shared" si="71"/>
        <v>33</v>
      </c>
      <c r="BM154">
        <f t="shared" si="71"/>
        <v>34</v>
      </c>
      <c r="BN154">
        <f t="shared" si="71"/>
        <v>35</v>
      </c>
      <c r="BO154">
        <f t="shared" si="71"/>
        <v>36</v>
      </c>
      <c r="BP154">
        <f t="shared" si="71"/>
        <v>37</v>
      </c>
      <c r="BQ154">
        <f t="shared" si="71"/>
        <v>38</v>
      </c>
      <c r="BR154">
        <f t="shared" si="71"/>
        <v>39</v>
      </c>
      <c r="BS154">
        <f t="shared" si="71"/>
        <v>40</v>
      </c>
      <c r="BT154">
        <f t="shared" si="71"/>
        <v>41</v>
      </c>
      <c r="BU154">
        <f t="shared" si="71"/>
        <v>42</v>
      </c>
      <c r="BV154">
        <f t="shared" si="71"/>
        <v>43</v>
      </c>
      <c r="BW154">
        <f t="shared" si="71"/>
        <v>44</v>
      </c>
      <c r="BX154">
        <f t="shared" si="71"/>
        <v>45</v>
      </c>
      <c r="BY154">
        <f t="shared" si="71"/>
        <v>46</v>
      </c>
      <c r="BZ154">
        <f t="shared" si="71"/>
        <v>47</v>
      </c>
      <c r="CA154">
        <f t="shared" si="71"/>
        <v>48</v>
      </c>
    </row>
    <row r="155" spans="31:79" x14ac:dyDescent="0.25">
      <c r="AE155">
        <v>800</v>
      </c>
      <c r="AF155">
        <f>EXP(7.192+2.268*LN(AF$154)-1.884*LN($AE155))/(1+EXP(7.192+2.268*LN(AF$154)-1.884*LN($AE155)))</f>
        <v>4.4881854848297809E-3</v>
      </c>
      <c r="AG155">
        <f t="shared" ref="AG155:CA160" si="72">EXP(7.192+2.268*LN(AG$154)-1.884*LN($AE155))/(1+EXP(7.192+2.268*LN(AG$154)-1.884*LN($AE155)))</f>
        <v>2.1253508200111685E-2</v>
      </c>
      <c r="AH155">
        <f t="shared" si="72"/>
        <v>5.1653801776042403E-2</v>
      </c>
      <c r="AI155">
        <f t="shared" si="72"/>
        <v>9.4687955042477387E-2</v>
      </c>
      <c r="AJ155">
        <f t="shared" si="72"/>
        <v>0.14784508793531759</v>
      </c>
      <c r="AK155">
        <f t="shared" si="72"/>
        <v>0.20782301269106537</v>
      </c>
      <c r="AL155">
        <f t="shared" si="72"/>
        <v>0.27121156528413937</v>
      </c>
      <c r="AM155">
        <f t="shared" si="72"/>
        <v>0.33500477418187802</v>
      </c>
      <c r="AN155">
        <f t="shared" si="72"/>
        <v>0.39687498777285635</v>
      </c>
      <c r="AO155">
        <f t="shared" si="72"/>
        <v>0.45523381851233485</v>
      </c>
      <c r="AP155">
        <f t="shared" si="72"/>
        <v>0.50915347316133797</v>
      </c>
      <c r="AQ155">
        <f t="shared" si="72"/>
        <v>0.55822460112649519</v>
      </c>
      <c r="AR155">
        <f t="shared" si="72"/>
        <v>0.60240513663341522</v>
      </c>
      <c r="AS155">
        <f t="shared" si="72"/>
        <v>0.64188926005022595</v>
      </c>
      <c r="AT155">
        <f t="shared" si="72"/>
        <v>0.67700665007378136</v>
      </c>
      <c r="AU155">
        <f t="shared" si="72"/>
        <v>0.70815139775269187</v>
      </c>
      <c r="AV155">
        <f t="shared" si="72"/>
        <v>0.73573534169214871</v>
      </c>
      <c r="AW155">
        <f t="shared" si="72"/>
        <v>0.76015958958606833</v>
      </c>
      <c r="AX155">
        <f t="shared" si="72"/>
        <v>0.78179867449910057</v>
      </c>
      <c r="AY155">
        <f t="shared" si="72"/>
        <v>0.80099301490823138</v>
      </c>
      <c r="AZ155">
        <f t="shared" si="72"/>
        <v>0.81804655549061323</v>
      </c>
      <c r="BA155">
        <f t="shared" si="72"/>
        <v>0.83322745600462944</v>
      </c>
      <c r="BB155">
        <f t="shared" si="72"/>
        <v>0.84677043287977838</v>
      </c>
      <c r="BC155">
        <f t="shared" si="72"/>
        <v>0.85887987511720643</v>
      </c>
      <c r="BD155">
        <f t="shared" si="72"/>
        <v>0.86973320373496377</v>
      </c>
      <c r="BE155">
        <f t="shared" si="72"/>
        <v>0.87948417018557368</v>
      </c>
      <c r="BF155">
        <f t="shared" si="72"/>
        <v>0.88826593211280525</v>
      </c>
      <c r="BG155">
        <f t="shared" si="72"/>
        <v>0.89619383247879447</v>
      </c>
      <c r="BH155">
        <f t="shared" si="72"/>
        <v>0.90336785997406255</v>
      </c>
      <c r="BI155">
        <f t="shared" si="72"/>
        <v>0.90987479785137837</v>
      </c>
      <c r="BJ155">
        <f t="shared" si="72"/>
        <v>0.91579008353022173</v>
      </c>
      <c r="BK155">
        <f t="shared" si="72"/>
        <v>0.92117940806545262</v>
      </c>
      <c r="BL155">
        <f t="shared" si="72"/>
        <v>0.92610008638733188</v>
      </c>
      <c r="BM155">
        <f t="shared" si="72"/>
        <v>0.93060222829656658</v>
      </c>
      <c r="BN155">
        <f t="shared" si="72"/>
        <v>0.93472973787967317</v>
      </c>
      <c r="BO155">
        <f t="shared" si="72"/>
        <v>0.93852116609710878</v>
      </c>
      <c r="BP155">
        <f t="shared" si="72"/>
        <v>0.94201043825072528</v>
      </c>
      <c r="BQ155">
        <f t="shared" si="72"/>
        <v>0.94522747511049332</v>
      </c>
      <c r="BR155">
        <f t="shared" si="72"/>
        <v>0.94819872379875825</v>
      </c>
      <c r="BS155">
        <f t="shared" si="72"/>
        <v>0.95094761214432999</v>
      </c>
      <c r="BT155">
        <f t="shared" si="72"/>
        <v>0.95349493813649555</v>
      </c>
      <c r="BU155">
        <f t="shared" si="72"/>
        <v>0.95585920431565785</v>
      </c>
      <c r="BV155">
        <f t="shared" si="72"/>
        <v>0.95805690540660149</v>
      </c>
      <c r="BW155">
        <f t="shared" si="72"/>
        <v>0.96010277620209805</v>
      </c>
      <c r="BX155">
        <f t="shared" si="72"/>
        <v>0.96201000560810612</v>
      </c>
      <c r="BY155">
        <f t="shared" si="72"/>
        <v>0.96379042183845298</v>
      </c>
      <c r="BZ155">
        <f t="shared" si="72"/>
        <v>0.96545465297065713</v>
      </c>
      <c r="CA155">
        <f t="shared" si="72"/>
        <v>0.96701226642262739</v>
      </c>
    </row>
    <row r="156" spans="31:79" x14ac:dyDescent="0.25">
      <c r="AE156">
        <f>AE155-10</f>
        <v>790</v>
      </c>
      <c r="AF156">
        <f t="shared" ref="AF156:AU219" si="73">EXP(7.192+2.268*LN(AF$154)-1.884*LN($AE156))/(1+EXP(7.192+2.268*LN(AF$154)-1.884*LN($AE156)))</f>
        <v>4.5953241373472981E-3</v>
      </c>
      <c r="AG156">
        <f t="shared" si="73"/>
        <v>2.1752111619605462E-2</v>
      </c>
      <c r="AH156">
        <f t="shared" si="73"/>
        <v>5.2827096893381394E-2</v>
      </c>
      <c r="AI156">
        <f t="shared" si="73"/>
        <v>9.6739040161374371E-2</v>
      </c>
      <c r="AJ156">
        <f t="shared" si="73"/>
        <v>0.15085576429431696</v>
      </c>
      <c r="AK156">
        <f t="shared" si="73"/>
        <v>0.21175156427846525</v>
      </c>
      <c r="AL156">
        <f t="shared" si="73"/>
        <v>0.27592101166824745</v>
      </c>
      <c r="AM156">
        <f t="shared" si="73"/>
        <v>0.34030470365475873</v>
      </c>
      <c r="AN156">
        <f t="shared" si="73"/>
        <v>0.4025611973404063</v>
      </c>
      <c r="AO156">
        <f t="shared" si="73"/>
        <v>0.46111689898239799</v>
      </c>
      <c r="AP156">
        <f t="shared" si="73"/>
        <v>0.51507453245885049</v>
      </c>
      <c r="AQ156">
        <f t="shared" si="73"/>
        <v>0.56406054167321051</v>
      </c>
      <c r="AR156">
        <f t="shared" si="73"/>
        <v>0.6080672161637295</v>
      </c>
      <c r="AS156">
        <f t="shared" si="73"/>
        <v>0.64731824710968699</v>
      </c>
      <c r="AT156">
        <f t="shared" si="73"/>
        <v>0.68216686526060233</v>
      </c>
      <c r="AU156">
        <f t="shared" si="73"/>
        <v>0.7130249537209169</v>
      </c>
      <c r="AV156">
        <f t="shared" si="72"/>
        <v>0.74031718813394876</v>
      </c>
      <c r="AW156">
        <f t="shared" si="72"/>
        <v>0.76445354040702329</v>
      </c>
      <c r="AX156">
        <f t="shared" si="72"/>
        <v>0.78581437174642343</v>
      </c>
      <c r="AY156">
        <f t="shared" si="72"/>
        <v>0.80474369058252071</v>
      </c>
      <c r="AZ156">
        <f t="shared" si="72"/>
        <v>0.82154742992288854</v>
      </c>
      <c r="BA156">
        <f t="shared" si="72"/>
        <v>0.83649462288814691</v>
      </c>
      <c r="BB156">
        <f t="shared" si="72"/>
        <v>0.84982010526551399</v>
      </c>
      <c r="BC156">
        <f t="shared" si="72"/>
        <v>0.8617278930131913</v>
      </c>
      <c r="BD156">
        <f t="shared" si="72"/>
        <v>0.8723947276676266</v>
      </c>
      <c r="BE156">
        <f t="shared" si="72"/>
        <v>0.88197350461182777</v>
      </c>
      <c r="BF156">
        <f t="shared" si="72"/>
        <v>0.89059643784344766</v>
      </c>
      <c r="BG156">
        <f t="shared" si="72"/>
        <v>0.89837789882869468</v>
      </c>
      <c r="BH156">
        <f t="shared" si="72"/>
        <v>0.90541691590401796</v>
      </c>
      <c r="BI156">
        <f t="shared" si="72"/>
        <v>0.91179934759200654</v>
      </c>
      <c r="BJ156">
        <f t="shared" si="72"/>
        <v>0.91759975665748561</v>
      </c>
      <c r="BK156">
        <f t="shared" si="72"/>
        <v>0.92288301718947907</v>
      </c>
      <c r="BL156">
        <f t="shared" si="72"/>
        <v>0.92770568787224794</v>
      </c>
      <c r="BM156">
        <f t="shared" si="72"/>
        <v>0.93211718301117452</v>
      </c>
      <c r="BN156">
        <f t="shared" si="72"/>
        <v>0.9361607700792518</v>
      </c>
      <c r="BO156">
        <f t="shared" si="72"/>
        <v>0.9398744192949855</v>
      </c>
      <c r="BP156">
        <f t="shared" si="72"/>
        <v>0.94329152745493305</v>
      </c>
      <c r="BQ156">
        <f t="shared" si="72"/>
        <v>0.94644153514760576</v>
      </c>
      <c r="BR156">
        <f t="shared" si="72"/>
        <v>0.9493504536750389</v>
      </c>
      <c r="BS156">
        <f t="shared" si="72"/>
        <v>0.95204131553986771</v>
      </c>
      <c r="BT156">
        <f t="shared" si="72"/>
        <v>0.95453456021669214</v>
      </c>
      <c r="BU156">
        <f t="shared" si="72"/>
        <v>0.95684836509432247</v>
      </c>
      <c r="BV156">
        <f t="shared" si="72"/>
        <v>0.9589989299186803</v>
      </c>
      <c r="BW156">
        <f t="shared" si="72"/>
        <v>0.96100072175058149</v>
      </c>
      <c r="BX156">
        <f t="shared" si="72"/>
        <v>0.96286668634507189</v>
      </c>
      <c r="BY156">
        <f t="shared" si="72"/>
        <v>0.96460843092877979</v>
      </c>
      <c r="BZ156">
        <f t="shared" si="72"/>
        <v>0.96623638257158573</v>
      </c>
      <c r="CA156">
        <f t="shared" si="72"/>
        <v>0.96775992569502134</v>
      </c>
    </row>
    <row r="157" spans="31:79" x14ac:dyDescent="0.25">
      <c r="AE157">
        <f t="shared" ref="AE157:AE220" si="74">AE156-10</f>
        <v>780</v>
      </c>
      <c r="AF157">
        <f t="shared" si="73"/>
        <v>4.7064222022589206E-3</v>
      </c>
      <c r="AG157">
        <f t="shared" si="72"/>
        <v>2.2268718368956355E-2</v>
      </c>
      <c r="AH157">
        <f t="shared" si="72"/>
        <v>5.4040955832629974E-2</v>
      </c>
      <c r="AI157">
        <f t="shared" si="72"/>
        <v>9.8856595773429937E-2</v>
      </c>
      <c r="AJ157">
        <f t="shared" si="72"/>
        <v>0.15395599493610646</v>
      </c>
      <c r="AK157">
        <f t="shared" si="72"/>
        <v>0.21578523815788545</v>
      </c>
      <c r="AL157">
        <f t="shared" si="72"/>
        <v>0.28074169717791725</v>
      </c>
      <c r="AM157">
        <f t="shared" si="72"/>
        <v>0.34571318409651913</v>
      </c>
      <c r="AN157">
        <f t="shared" si="72"/>
        <v>0.40834666368338113</v>
      </c>
      <c r="AO157">
        <f t="shared" si="72"/>
        <v>0.46708597800558749</v>
      </c>
      <c r="AP157">
        <f t="shared" si="72"/>
        <v>0.52106670417050782</v>
      </c>
      <c r="AQ157">
        <f t="shared" si="72"/>
        <v>0.569952789401177</v>
      </c>
      <c r="AR157">
        <f t="shared" si="72"/>
        <v>0.61377193908127581</v>
      </c>
      <c r="AS157">
        <f t="shared" si="72"/>
        <v>0.65277789156998567</v>
      </c>
      <c r="AT157">
        <f t="shared" si="72"/>
        <v>0.68734760203610601</v>
      </c>
      <c r="AU157">
        <f t="shared" si="72"/>
        <v>0.71791069529722829</v>
      </c>
      <c r="AV157">
        <f t="shared" si="72"/>
        <v>0.74490451562801041</v>
      </c>
      <c r="AW157">
        <f t="shared" si="72"/>
        <v>0.76874768173671226</v>
      </c>
      <c r="AX157">
        <f t="shared" si="72"/>
        <v>0.78982615788315758</v>
      </c>
      <c r="AY157">
        <f t="shared" si="72"/>
        <v>0.80848733188121724</v>
      </c>
      <c r="AZ157">
        <f t="shared" si="72"/>
        <v>0.82503893909489534</v>
      </c>
      <c r="BA157">
        <f t="shared" si="72"/>
        <v>0.83975072759692748</v>
      </c>
      <c r="BB157">
        <f t="shared" si="72"/>
        <v>0.85285752082314092</v>
      </c>
      <c r="BC157">
        <f t="shared" si="72"/>
        <v>0.86456285399953159</v>
      </c>
      <c r="BD157">
        <f t="shared" si="72"/>
        <v>0.87504270217525848</v>
      </c>
      <c r="BE157">
        <f t="shared" si="72"/>
        <v>0.88444903497771443</v>
      </c>
      <c r="BF157">
        <f t="shared" si="72"/>
        <v>0.89291306730605224</v>
      </c>
      <c r="BG157">
        <f t="shared" si="72"/>
        <v>0.90054815522609744</v>
      </c>
      <c r="BH157">
        <f t="shared" si="72"/>
        <v>0.90745233210069753</v>
      </c>
      <c r="BI157">
        <f t="shared" si="72"/>
        <v>0.91371050452086167</v>
      </c>
      <c r="BJ157">
        <f t="shared" si="72"/>
        <v>0.91939633929540099</v>
      </c>
      <c r="BK157">
        <f t="shared" si="72"/>
        <v>0.92457387692373338</v>
      </c>
      <c r="BL157">
        <f t="shared" si="72"/>
        <v>0.92929890692019457</v>
      </c>
      <c r="BM157">
        <f t="shared" si="72"/>
        <v>0.93362013809236299</v>
      </c>
      <c r="BN157">
        <f t="shared" si="72"/>
        <v>0.93758019360091227</v>
      </c>
      <c r="BO157">
        <f t="shared" si="72"/>
        <v>0.94121645703800949</v>
      </c>
      <c r="BP157">
        <f t="shared" si="72"/>
        <v>0.9445617922379117</v>
      </c>
      <c r="BQ157">
        <f t="shared" si="72"/>
        <v>0.94764515627212886</v>
      </c>
      <c r="BR157">
        <f t="shared" si="72"/>
        <v>0.95049212216657175</v>
      </c>
      <c r="BS157">
        <f t="shared" si="72"/>
        <v>0.9531253253306271</v>
      </c>
      <c r="BT157">
        <f t="shared" si="72"/>
        <v>0.95556484549497456</v>
      </c>
      <c r="BU157">
        <f t="shared" si="72"/>
        <v>0.9578285340862106</v>
      </c>
      <c r="BV157">
        <f t="shared" si="72"/>
        <v>0.95993229538518154</v>
      </c>
      <c r="BW157">
        <f t="shared" si="72"/>
        <v>0.96189032848452638</v>
      </c>
      <c r="BX157">
        <f t="shared" si="72"/>
        <v>0.96371533594338088</v>
      </c>
      <c r="BY157">
        <f t="shared" si="72"/>
        <v>0.96541870410102415</v>
      </c>
      <c r="BZ157">
        <f t="shared" si="72"/>
        <v>0.96701065922783291</v>
      </c>
      <c r="CA157">
        <f t="shared" si="72"/>
        <v>0.96850040303660068</v>
      </c>
    </row>
    <row r="158" spans="31:79" x14ac:dyDescent="0.25">
      <c r="AE158">
        <f t="shared" si="74"/>
        <v>770</v>
      </c>
      <c r="AF158">
        <f t="shared" si="73"/>
        <v>4.8216790026791674E-3</v>
      </c>
      <c r="AG158">
        <f t="shared" si="72"/>
        <v>2.2804208632774353E-2</v>
      </c>
      <c r="AH158">
        <f t="shared" si="72"/>
        <v>5.5297254698131272E-2</v>
      </c>
      <c r="AI158">
        <f t="shared" si="72"/>
        <v>0.10104344641375604</v>
      </c>
      <c r="AJ158">
        <f t="shared" si="72"/>
        <v>0.15714916533179429</v>
      </c>
      <c r="AK158">
        <f t="shared" si="72"/>
        <v>0.21992744231014758</v>
      </c>
      <c r="AL158">
        <f t="shared" si="72"/>
        <v>0.28567657699494275</v>
      </c>
      <c r="AM158">
        <f t="shared" si="72"/>
        <v>0.35123243124808295</v>
      </c>
      <c r="AN158">
        <f t="shared" si="72"/>
        <v>0.41423278005987652</v>
      </c>
      <c r="AO158">
        <f t="shared" si="72"/>
        <v>0.47314169303860143</v>
      </c>
      <c r="AP158">
        <f t="shared" si="72"/>
        <v>0.52713001509895108</v>
      </c>
      <c r="AQ158">
        <f t="shared" si="72"/>
        <v>0.57590092657336289</v>
      </c>
      <c r="AR158">
        <f t="shared" si="72"/>
        <v>0.61951859551584487</v>
      </c>
      <c r="AS158">
        <f t="shared" si="72"/>
        <v>0.65826731490946178</v>
      </c>
      <c r="AT158">
        <f t="shared" si="72"/>
        <v>0.69254790501168528</v>
      </c>
      <c r="AU158">
        <f t="shared" si="72"/>
        <v>0.72280765382608303</v>
      </c>
      <c r="AV158">
        <f t="shared" si="72"/>
        <v>0.7494963834208872</v>
      </c>
      <c r="AW158">
        <f t="shared" si="72"/>
        <v>0.77304112528417823</v>
      </c>
      <c r="AX158">
        <f t="shared" si="72"/>
        <v>0.79383320999240525</v>
      </c>
      <c r="AY158">
        <f t="shared" si="72"/>
        <v>0.81222318637672697</v>
      </c>
      <c r="AZ158">
        <f t="shared" si="72"/>
        <v>0.82852040120781967</v>
      </c>
      <c r="BA158">
        <f t="shared" si="72"/>
        <v>0.84299515610303066</v>
      </c>
      <c r="BB158">
        <f t="shared" si="72"/>
        <v>0.8558821287803402</v>
      </c>
      <c r="BC158">
        <f t="shared" si="72"/>
        <v>0.86738426526559198</v>
      </c>
      <c r="BD158">
        <f t="shared" si="72"/>
        <v>0.87767668689264189</v>
      </c>
      <c r="BE158">
        <f t="shared" si="72"/>
        <v>0.88691036796201494</v>
      </c>
      <c r="BF158">
        <f t="shared" si="72"/>
        <v>0.89521546912844296</v>
      </c>
      <c r="BG158">
        <f t="shared" si="72"/>
        <v>0.90270428755659016</v>
      </c>
      <c r="BH158">
        <f t="shared" si="72"/>
        <v>0.90947382745747529</v>
      </c>
      <c r="BI158">
        <f t="shared" si="72"/>
        <v>0.91560801673173187</v>
      </c>
      <c r="BJ158">
        <f t="shared" si="72"/>
        <v>0.92117960535367149</v>
      </c>
      <c r="BK158">
        <f t="shared" si="72"/>
        <v>0.92625178400130981</v>
      </c>
      <c r="BL158">
        <f t="shared" si="72"/>
        <v>0.93087956045126374</v>
      </c>
      <c r="BM158">
        <f t="shared" si="72"/>
        <v>0.93511092832999421</v>
      </c>
      <c r="BN158">
        <f t="shared" si="72"/>
        <v>0.93898785907037763</v>
      </c>
      <c r="BO158">
        <f t="shared" si="72"/>
        <v>0.94254714400367379</v>
      </c>
      <c r="BP158">
        <f t="shared" si="72"/>
        <v>0.94582110976409339</v>
      </c>
      <c r="BQ158">
        <f t="shared" si="72"/>
        <v>0.9488382267624268</v>
      </c>
      <c r="BR158">
        <f t="shared" si="72"/>
        <v>0.95162362746012674</v>
      </c>
      <c r="BS158">
        <f t="shared" si="72"/>
        <v>0.95419954855230282</v>
      </c>
      <c r="BT158">
        <f t="shared" si="72"/>
        <v>0.95658570892376205</v>
      </c>
      <c r="BU158">
        <f t="shared" si="72"/>
        <v>0.95879963333918483</v>
      </c>
      <c r="BV158">
        <f t="shared" si="72"/>
        <v>0.96085693022482188</v>
      </c>
      <c r="BW158">
        <f t="shared" si="72"/>
        <v>0.96277153055325382</v>
      </c>
      <c r="BX158">
        <f t="shared" si="72"/>
        <v>0.9645558937163401</v>
      </c>
      <c r="BY158">
        <f t="shared" si="72"/>
        <v>0.96622118533020784</v>
      </c>
      <c r="BZ158">
        <f t="shared" si="72"/>
        <v>0.96777743113016768</v>
      </c>
      <c r="CA158">
        <f t="shared" si="72"/>
        <v>0.9692336504572413</v>
      </c>
    </row>
    <row r="159" spans="31:79" x14ac:dyDescent="0.25">
      <c r="AE159">
        <f t="shared" si="74"/>
        <v>760</v>
      </c>
      <c r="AF159">
        <f t="shared" si="73"/>
        <v>4.9413066260876621E-3</v>
      </c>
      <c r="AG159">
        <f t="shared" si="72"/>
        <v>2.3359516990918629E-2</v>
      </c>
      <c r="AH159">
        <f t="shared" si="72"/>
        <v>5.6597977806121552E-2</v>
      </c>
      <c r="AI159">
        <f t="shared" si="72"/>
        <v>0.1033025625709616</v>
      </c>
      <c r="AJ159">
        <f t="shared" si="72"/>
        <v>0.16043880943621547</v>
      </c>
      <c r="AK159">
        <f t="shared" si="72"/>
        <v>0.22418170129297654</v>
      </c>
      <c r="AL159">
        <f t="shared" si="72"/>
        <v>0.29072867212453779</v>
      </c>
      <c r="AM159">
        <f t="shared" si="72"/>
        <v>0.35686467518771303</v>
      </c>
      <c r="AN159">
        <f t="shared" si="72"/>
        <v>0.42022091379695609</v>
      </c>
      <c r="AO159">
        <f t="shared" si="72"/>
        <v>0.47928463056084625</v>
      </c>
      <c r="AP159">
        <f t="shared" si="72"/>
        <v>0.53326442974587862</v>
      </c>
      <c r="AQ159">
        <f t="shared" si="72"/>
        <v>0.58190447173631188</v>
      </c>
      <c r="AR159">
        <f t="shared" si="72"/>
        <v>0.62530641643306051</v>
      </c>
      <c r="AS159">
        <f t="shared" si="72"/>
        <v>0.66378558687797917</v>
      </c>
      <c r="AT159">
        <f t="shared" si="72"/>
        <v>0.69776677534820031</v>
      </c>
      <c r="AU159">
        <f t="shared" si="72"/>
        <v>0.7277148251500184</v>
      </c>
      <c r="AV159">
        <f t="shared" si="72"/>
        <v>0.75409182231076965</v>
      </c>
      <c r="AW159">
        <f t="shared" si="72"/>
        <v>0.77733296027596788</v>
      </c>
      <c r="AX159">
        <f t="shared" si="72"/>
        <v>0.79783468756546105</v>
      </c>
      <c r="AY159">
        <f t="shared" si="72"/>
        <v>0.8159504879753261</v>
      </c>
      <c r="AZ159">
        <f t="shared" si="72"/>
        <v>0.83199112390248575</v>
      </c>
      <c r="BA159">
        <f t="shared" si="72"/>
        <v>0.84622728625071841</v>
      </c>
      <c r="BB159">
        <f t="shared" si="72"/>
        <v>0.85889337212904959</v>
      </c>
      <c r="BC159">
        <f t="shared" si="72"/>
        <v>0.87019162922955318</v>
      </c>
      <c r="BD159">
        <f t="shared" si="72"/>
        <v>0.88029623781324617</v>
      </c>
      <c r="BE159">
        <f t="shared" si="72"/>
        <v>0.8893571074718325</v>
      </c>
      <c r="BF159">
        <f t="shared" si="72"/>
        <v>0.89750328983497363</v>
      </c>
      <c r="BG159">
        <f t="shared" si="72"/>
        <v>0.90484598011504613</v>
      </c>
      <c r="BH159">
        <f t="shared" si="72"/>
        <v>0.91148111967000944</v>
      </c>
      <c r="BI159">
        <f t="shared" si="72"/>
        <v>0.91749163142152013</v>
      </c>
      <c r="BJ159">
        <f t="shared" si="72"/>
        <v>0.92294932807504571</v>
      </c>
      <c r="BK159">
        <f t="shared" si="72"/>
        <v>0.92791653466374513</v>
      </c>
      <c r="BL159">
        <f t="shared" si="72"/>
        <v>0.93244746502744402</v>
      </c>
      <c r="BM159">
        <f t="shared" si="72"/>
        <v>0.93658938825701876</v>
      </c>
      <c r="BN159">
        <f t="shared" si="72"/>
        <v>0.94038361693283923</v>
      </c>
      <c r="BO159">
        <f t="shared" si="72"/>
        <v>0.94386634474624387</v>
      </c>
      <c r="BP159">
        <f t="shared" si="72"/>
        <v>0.94706935711732765</v>
      </c>
      <c r="BQ159">
        <f t="shared" si="72"/>
        <v>0.95002063484767751</v>
      </c>
      <c r="BR159">
        <f t="shared" si="72"/>
        <v>0.95274486771606326</v>
      </c>
      <c r="BS159">
        <f t="shared" si="72"/>
        <v>0.95526389223036567</v>
      </c>
      <c r="BT159">
        <f t="shared" si="72"/>
        <v>0.95759706545641721</v>
      </c>
      <c r="BU159">
        <f t="shared" si="72"/>
        <v>0.95976158490941266</v>
      </c>
      <c r="BV159">
        <f t="shared" si="72"/>
        <v>0.96177276286911395</v>
      </c>
      <c r="BW159">
        <f t="shared" si="72"/>
        <v>0.96364426212122756</v>
      </c>
      <c r="BX159">
        <f t="shared" si="72"/>
        <v>0.96538829899315903</v>
      </c>
      <c r="BY159">
        <f t="shared" si="72"/>
        <v>0.96701581860686014</v>
      </c>
      <c r="BZ159">
        <f t="shared" si="72"/>
        <v>0.96853664648364612</v>
      </c>
      <c r="CA159">
        <f t="shared" si="72"/>
        <v>0.96995961997931546</v>
      </c>
    </row>
    <row r="160" spans="31:79" x14ac:dyDescent="0.25">
      <c r="AE160">
        <f t="shared" si="74"/>
        <v>750</v>
      </c>
      <c r="AF160">
        <f t="shared" si="73"/>
        <v>5.0655309206820856E-3</v>
      </c>
      <c r="AG160">
        <f t="shared" si="72"/>
        <v>2.3935636488505069E-2</v>
      </c>
      <c r="AH160">
        <f t="shared" si="72"/>
        <v>5.7945225123860258E-2</v>
      </c>
      <c r="AI160">
        <f t="shared" si="72"/>
        <v>0.10563706937082759</v>
      </c>
      <c r="AJ160">
        <f t="shared" si="72"/>
        <v>0.16382861656725378</v>
      </c>
      <c r="AK160">
        <f t="shared" si="72"/>
        <v>0.22855165934205585</v>
      </c>
      <c r="AL160">
        <f t="shared" si="72"/>
        <v>0.2959010686085875</v>
      </c>
      <c r="AM160">
        <f t="shared" si="72"/>
        <v>0.36261215685456588</v>
      </c>
      <c r="AN160">
        <f t="shared" si="72"/>
        <v>0.42631240164849477</v>
      </c>
      <c r="AO160">
        <f t="shared" si="72"/>
        <v>0.48551532145495158</v>
      </c>
      <c r="AP160">
        <f t="shared" si="72"/>
        <v>0.53946984637537265</v>
      </c>
      <c r="AQ160">
        <f t="shared" si="72"/>
        <v>0.58796287669074421</v>
      </c>
      <c r="AR160">
        <f t="shared" si="72"/>
        <v>0.63113457147491425</v>
      </c>
      <c r="AS160">
        <f t="shared" si="72"/>
        <v>0.6693317240545501</v>
      </c>
      <c r="AT160">
        <f t="shared" si="72"/>
        <v>0.70300316985282407</v>
      </c>
      <c r="AU160">
        <f t="shared" si="72"/>
        <v>0.73263116908658887</v>
      </c>
      <c r="AV160">
        <f t="shared" si="72"/>
        <v>0.75868983437889981</v>
      </c>
      <c r="AW160">
        <f t="shared" si="72"/>
        <v>0.78162225335007329</v>
      </c>
      <c r="AX160">
        <f t="shared" si="72"/>
        <v>0.80182973249438971</v>
      </c>
      <c r="AY160">
        <f t="shared" si="72"/>
        <v>0.81966845696572954</v>
      </c>
      <c r="AZ160">
        <f t="shared" si="72"/>
        <v>0.8354504043364388</v>
      </c>
      <c r="BA160">
        <f t="shared" si="72"/>
        <v>0.8494464878449689</v>
      </c>
      <c r="BB160">
        <f t="shared" si="72"/>
        <v>0.86189068771523158</v>
      </c>
      <c r="BC160">
        <f t="shared" si="72"/>
        <v>0.87298444362371996</v>
      </c>
      <c r="BD160">
        <f t="shared" si="72"/>
        <v>0.88290090736717763</v>
      </c>
      <c r="BE160">
        <f t="shared" si="72"/>
        <v>0.89178885471200553</v>
      </c>
      <c r="BF160">
        <f t="shared" si="72"/>
        <v>0.8997761739072424</v>
      </c>
      <c r="BG160">
        <f t="shared" si="72"/>
        <v>0.90697291565804228</v>
      </c>
      <c r="BH160">
        <f t="shared" si="72"/>
        <v>0.91347392528105276</v>
      </c>
      <c r="BI160">
        <f t="shared" si="72"/>
        <v>0.91936109492825346</v>
      </c>
      <c r="BJ160">
        <f t="shared" si="72"/>
        <v>0.92470528006734798</v>
      </c>
      <c r="BK160">
        <f t="shared" si="72"/>
        <v>0.92956792468785654</v>
      </c>
      <c r="BL160">
        <f t="shared" si="72"/>
        <v>0.93400243687498552</v>
      </c>
      <c r="BM160">
        <f t="shared" si="72"/>
        <v>0.93805535216801372</v>
      </c>
      <c r="BN160">
        <f t="shared" si="72"/>
        <v>0.94176731746823339</v>
      </c>
      <c r="BO160">
        <f t="shared" si="72"/>
        <v>0.94517392370926401</v>
      </c>
      <c r="BP160">
        <f t="shared" ref="AG160:CA166" si="75">EXP(7.192+2.268*LN(BP$154)-1.884*LN($AE160))/(1+EXP(7.192+2.268*LN(BP$154)-1.884*LN($AE160)))</f>
        <v>0.9483064113110431</v>
      </c>
      <c r="BQ160">
        <f t="shared" si="75"/>
        <v>0.95119226871605012</v>
      </c>
      <c r="BR160">
        <f t="shared" si="75"/>
        <v>0.95385574107483373</v>
      </c>
      <c r="BS160">
        <f t="shared" si="75"/>
        <v>0.95631826338515502</v>
      </c>
      <c r="BT160">
        <f t="shared" si="75"/>
        <v>0.9585988300511501</v>
      </c>
      <c r="BU160">
        <f t="shared" si="75"/>
        <v>0.96071431086426906</v>
      </c>
      <c r="BV160">
        <f t="shared" si="75"/>
        <v>0.96267972176442962</v>
      </c>
      <c r="BW160">
        <f t="shared" si="75"/>
        <v>0.96450845736941193</v>
      </c>
      <c r="BX160">
        <f t="shared" si="75"/>
        <v>0.96621249111971774</v>
      </c>
      <c r="BY160">
        <f t="shared" si="75"/>
        <v>0.96780254793729081</v>
      </c>
      <c r="BZ160">
        <f t="shared" si="75"/>
        <v>0.96928825350747316</v>
      </c>
      <c r="CA160">
        <f t="shared" si="75"/>
        <v>0.97067826363721066</v>
      </c>
    </row>
    <row r="161" spans="31:79" x14ac:dyDescent="0.25">
      <c r="AE161">
        <f t="shared" si="74"/>
        <v>740</v>
      </c>
      <c r="AF161">
        <f t="shared" si="73"/>
        <v>5.1945925838028121E-3</v>
      </c>
      <c r="AG161">
        <f t="shared" si="75"/>
        <v>2.4533623063822212E-2</v>
      </c>
      <c r="AH161">
        <f t="shared" si="75"/>
        <v>5.9341220298500703E-2</v>
      </c>
      <c r="AI161">
        <f t="shared" si="75"/>
        <v>0.10805025582503366</v>
      </c>
      <c r="AJ161">
        <f t="shared" si="75"/>
        <v>0.1673224385646615</v>
      </c>
      <c r="AK161">
        <f t="shared" si="75"/>
        <v>0.23304108339318977</v>
      </c>
      <c r="AL161">
        <f t="shared" si="75"/>
        <v>0.30119691641265994</v>
      </c>
      <c r="AM161">
        <f t="shared" si="75"/>
        <v>0.36847712416831419</v>
      </c>
      <c r="AN161">
        <f t="shared" si="75"/>
        <v>0.43250854479686618</v>
      </c>
      <c r="AO161">
        <f t="shared" si="75"/>
        <v>0.49183423613204263</v>
      </c>
      <c r="AP161">
        <f t="shared" si="75"/>
        <v>0.54574609292323339</v>
      </c>
      <c r="AQ161">
        <f t="shared" si="75"/>
        <v>0.59407552338595015</v>
      </c>
      <c r="AR161">
        <f t="shared" si="75"/>
        <v>0.63700216677459265</v>
      </c>
      <c r="AS161">
        <f t="shared" si="75"/>
        <v>0.67490468840765194</v>
      </c>
      <c r="AT161">
        <f t="shared" si="75"/>
        <v>0.70825600009199807</v>
      </c>
      <c r="AU161">
        <f t="shared" si="75"/>
        <v>0.73755560892590011</v>
      </c>
      <c r="AV161">
        <f t="shared" si="75"/>
        <v>0.76328939274134422</v>
      </c>
      <c r="AW161">
        <f t="shared" si="75"/>
        <v>0.78590804846785756</v>
      </c>
      <c r="AX161">
        <f t="shared" si="75"/>
        <v>0.80581746907952456</v>
      </c>
      <c r="AY161">
        <f t="shared" si="75"/>
        <v>0.82337630007955964</v>
      </c>
      <c r="AZ161">
        <f t="shared" si="75"/>
        <v>0.8388975292702654</v>
      </c>
      <c r="BA161">
        <f t="shared" si="75"/>
        <v>0.85265212274702062</v>
      </c>
      <c r="BB161">
        <f t="shared" si="75"/>
        <v>0.86487350633390503</v>
      </c>
      <c r="BC161">
        <f t="shared" si="75"/>
        <v>0.87576220158371609</v>
      </c>
      <c r="BD161">
        <f t="shared" si="75"/>
        <v>0.88549024450195613</v>
      </c>
      <c r="BE161">
        <f t="shared" si="75"/>
        <v>0.89420520825654548</v>
      </c>
      <c r="BF161">
        <f t="shared" si="75"/>
        <v>0.90203376384622469</v>
      </c>
      <c r="BG161">
        <f t="shared" si="75"/>
        <v>0.90908477545724331</v>
      </c>
      <c r="BH161">
        <f t="shared" si="75"/>
        <v>0.91545195972589199</v>
      </c>
      <c r="BI161">
        <f t="shared" si="75"/>
        <v>0.92121615276947033</v>
      </c>
      <c r="BJ161">
        <f t="shared" si="75"/>
        <v>0.92644723333570378</v>
      </c>
      <c r="BK161">
        <f t="shared" si="75"/>
        <v>0.93120574941263989</v>
      </c>
      <c r="BL161">
        <f t="shared" si="75"/>
        <v>0.9355442919067295</v>
      </c>
      <c r="BM161">
        <f t="shared" si="75"/>
        <v>0.93950865413761442</v>
      </c>
      <c r="BN161">
        <f t="shared" si="75"/>
        <v>0.94313881080636353</v>
      </c>
      <c r="BO161">
        <f t="shared" si="75"/>
        <v>0.9464697452378763</v>
      </c>
      <c r="BP161">
        <f t="shared" si="75"/>
        <v>0.94953214929819751</v>
      </c>
      <c r="BQ161">
        <f t="shared" si="75"/>
        <v>0.95235301652265814</v>
      </c>
      <c r="BR161">
        <f t="shared" si="75"/>
        <v>0.95495614566325437</v>
      </c>
      <c r="BS161">
        <f t="shared" si="75"/>
        <v>0.95736256903673489</v>
      </c>
      <c r="BT161">
        <f t="shared" si="75"/>
        <v>0.95959091767468541</v>
      </c>
      <c r="BU161">
        <f t="shared" si="75"/>
        <v>0.96165773328500737</v>
      </c>
      <c r="BV161">
        <f t="shared" si="75"/>
        <v>0.96357773537383451</v>
      </c>
      <c r="BW161">
        <f t="shared" si="75"/>
        <v>0.96536405049640672</v>
      </c>
      <c r="BX161">
        <f t="shared" si="75"/>
        <v>0.96702840945911617</v>
      </c>
      <c r="BY161">
        <f t="shared" si="75"/>
        <v>0.96858131734365349</v>
      </c>
      <c r="BZ161">
        <f t="shared" si="75"/>
        <v>0.97003220043465987</v>
      </c>
      <c r="CA161">
        <f t="shared" si="75"/>
        <v>0.97138953347665136</v>
      </c>
    </row>
    <row r="162" spans="31:79" x14ac:dyDescent="0.25">
      <c r="AE162">
        <f t="shared" si="74"/>
        <v>730</v>
      </c>
      <c r="AF162">
        <f t="shared" si="73"/>
        <v>5.3287483522904099E-3</v>
      </c>
      <c r="AG162">
        <f t="shared" si="75"/>
        <v>2.5154600370345344E-2</v>
      </c>
      <c r="AH162">
        <f t="shared" si="75"/>
        <v>6.0788319328178929E-2</v>
      </c>
      <c r="AI162">
        <f t="shared" si="75"/>
        <v>0.11054558468245153</v>
      </c>
      <c r="AJ162">
        <f t="shared" si="75"/>
        <v>0.17092429722982388</v>
      </c>
      <c r="AK162">
        <f t="shared" si="75"/>
        <v>0.23765386599642027</v>
      </c>
      <c r="AL162">
        <f t="shared" si="75"/>
        <v>0.30661942794736752</v>
      </c>
      <c r="AM162">
        <f t="shared" si="75"/>
        <v>0.37446182771210568</v>
      </c>
      <c r="AN162">
        <f t="shared" si="75"/>
        <v>0.43881060347876505</v>
      </c>
      <c r="AO162">
        <f t="shared" si="75"/>
        <v>0.49824177939359954</v>
      </c>
      <c r="AP162">
        <f t="shared" si="75"/>
        <v>0.55209292275143451</v>
      </c>
      <c r="AQ162">
        <f t="shared" si="75"/>
        <v>0.60024172074052684</v>
      </c>
      <c r="AR162">
        <f t="shared" si="75"/>
        <v>0.6429082427491406</v>
      </c>
      <c r="AS162">
        <f t="shared" si="75"/>
        <v>0.68050338586153614</v>
      </c>
      <c r="AT162">
        <f t="shared" si="75"/>
        <v>0.71352413152312588</v>
      </c>
      <c r="AU162">
        <f t="shared" si="75"/>
        <v>0.74248703095064861</v>
      </c>
      <c r="AV162">
        <f t="shared" si="75"/>
        <v>0.76788944132242387</v>
      </c>
      <c r="AW162">
        <f t="shared" si="75"/>
        <v>0.79018936684480612</v>
      </c>
      <c r="AX162">
        <f t="shared" si="75"/>
        <v>0.8097970040524074</v>
      </c>
      <c r="AY162">
        <f t="shared" si="75"/>
        <v>0.82707321056401872</v>
      </c>
      <c r="AZ162">
        <f t="shared" si="75"/>
        <v>0.84233177516331448</v>
      </c>
      <c r="BA162">
        <f t="shared" si="75"/>
        <v>0.85584354497701864</v>
      </c>
      <c r="BB162">
        <f t="shared" si="75"/>
        <v>0.86784125282946001</v>
      </c>
      <c r="BC162">
        <f t="shared" si="75"/>
        <v>0.87852439174155073</v>
      </c>
      <c r="BD162">
        <f t="shared" si="75"/>
        <v>0.88806379476608832</v>
      </c>
      <c r="BE162">
        <f t="shared" si="75"/>
        <v>0.89660576412205573</v>
      </c>
      <c r="BF162">
        <f t="shared" si="75"/>
        <v>0.90427570023577919</v>
      </c>
      <c r="BG162">
        <f t="shared" si="75"/>
        <v>0.91118123935370454</v>
      </c>
      <c r="BH162">
        <f t="shared" si="75"/>
        <v>0.9174149373783711</v>
      </c>
      <c r="BI162">
        <f t="shared" si="75"/>
        <v>0.92305654968094586</v>
      </c>
      <c r="BJ162">
        <f t="shared" si="75"/>
        <v>0.92817495931492122</v>
      </c>
      <c r="BK162">
        <f t="shared" si="75"/>
        <v>0.93282980376619351</v>
      </c>
      <c r="BL162">
        <f t="shared" si="75"/>
        <v>0.93707284574436855</v>
      </c>
      <c r="BM162">
        <f t="shared" si="75"/>
        <v>0.9409491280388107</v>
      </c>
      <c r="BN162">
        <f t="shared" si="75"/>
        <v>0.94449794694183886</v>
      </c>
      <c r="BO162">
        <f t="shared" si="75"/>
        <v>0.94775367359092455</v>
      </c>
      <c r="BP162">
        <f t="shared" si="75"/>
        <v>0.95074644798099317</v>
      </c>
      <c r="BQ162">
        <f t="shared" si="75"/>
        <v>0.95350276639726506</v>
      </c>
      <c r="BR162">
        <f t="shared" si="75"/>
        <v>0.95604597960052295</v>
      </c>
      <c r="BS162">
        <f t="shared" si="75"/>
        <v>0.95839671620949429</v>
      </c>
      <c r="BT162">
        <f t="shared" si="75"/>
        <v>0.96057324330567573</v>
      </c>
      <c r="BU162">
        <f t="shared" si="75"/>
        <v>0.96259177426917852</v>
      </c>
      <c r="BV162">
        <f t="shared" si="75"/>
        <v>0.9644667321786764</v>
      </c>
      <c r="BW162">
        <f t="shared" si="75"/>
        <v>0.96621097571934234</v>
      </c>
      <c r="BX162">
        <f t="shared" si="75"/>
        <v>0.96783599339199278</v>
      </c>
      <c r="BY162">
        <f t="shared" si="75"/>
        <v>0.96935207086378372</v>
      </c>
      <c r="BZ162">
        <f t="shared" si="75"/>
        <v>0.97076843551146463</v>
      </c>
      <c r="CA162">
        <f t="shared" si="75"/>
        <v>0.97209338155381131</v>
      </c>
    </row>
    <row r="163" spans="31:79" x14ac:dyDescent="0.25">
      <c r="AE163">
        <f t="shared" si="74"/>
        <v>720</v>
      </c>
      <c r="AF163">
        <f t="shared" si="73"/>
        <v>5.4682723058418212E-3</v>
      </c>
      <c r="AG163">
        <f t="shared" si="75"/>
        <v>2.5799765033175819E-2</v>
      </c>
      <c r="AH163">
        <f t="shared" si="75"/>
        <v>6.2289019932909272E-2</v>
      </c>
      <c r="AI163">
        <f t="shared" si="75"/>
        <v>0.11312670292268738</v>
      </c>
      <c r="AJ163">
        <f t="shared" si="75"/>
        <v>0.17463839204580725</v>
      </c>
      <c r="AK163">
        <f t="shared" si="75"/>
        <v>0.24239402808865715</v>
      </c>
      <c r="AL163">
        <f t="shared" si="75"/>
        <v>0.31217187618090758</v>
      </c>
      <c r="AM163">
        <f t="shared" si="75"/>
        <v>0.380568515944117</v>
      </c>
      <c r="AN163">
        <f t="shared" si="75"/>
        <v>0.44521979121497363</v>
      </c>
      <c r="AO163">
        <f t="shared" si="75"/>
        <v>0.50473828502206108</v>
      </c>
      <c r="AP163">
        <f t="shared" si="75"/>
        <v>0.55851001024738534</v>
      </c>
      <c r="AQ163">
        <f t="shared" si="75"/>
        <v>0.6064607013925335</v>
      </c>
      <c r="AR163">
        <f t="shared" si="75"/>
        <v>0.64885177187386855</v>
      </c>
      <c r="AS163">
        <f t="shared" si="75"/>
        <v>0.68612666487206131</v>
      </c>
      <c r="AT163">
        <f t="shared" si="75"/>
        <v>0.71880638264775132</v>
      </c>
      <c r="AU163">
        <f t="shared" si="75"/>
        <v>0.74742428398062677</v>
      </c>
      <c r="AV163">
        <f t="shared" si="75"/>
        <v>0.77248889465112236</v>
      </c>
      <c r="AW163">
        <f t="shared" si="75"/>
        <v>0.79446520690094791</v>
      </c>
      <c r="AX163">
        <f t="shared" si="75"/>
        <v>0.81376742661468138</v>
      </c>
      <c r="AY163">
        <f t="shared" si="75"/>
        <v>0.83075836826705851</v>
      </c>
      <c r="AZ163">
        <f t="shared" si="75"/>
        <v>0.8457524082789708</v>
      </c>
      <c r="BA163">
        <f t="shared" si="75"/>
        <v>0.85902010082382918</v>
      </c>
      <c r="BB163">
        <f t="shared" si="75"/>
        <v>0.87079334620126625</v>
      </c>
      <c r="BC163">
        <f t="shared" si="75"/>
        <v>0.88127049832253801</v>
      </c>
      <c r="BD163">
        <f t="shared" si="75"/>
        <v>0.89062110039540066</v>
      </c>
      <c r="BE163">
        <f t="shared" si="75"/>
        <v>0.89899011584309108</v>
      </c>
      <c r="BF163">
        <f t="shared" si="75"/>
        <v>0.90650162180748151</v>
      </c>
      <c r="BG163">
        <f t="shared" si="75"/>
        <v>0.91326198581304907</v>
      </c>
      <c r="BH163">
        <f t="shared" si="75"/>
        <v>0.91936257159745338</v>
      </c>
      <c r="BI163">
        <f t="shared" si="75"/>
        <v>0.92488202965571065</v>
      </c>
      <c r="BJ163">
        <f t="shared" si="75"/>
        <v>0.92988822890198952</v>
      </c>
      <c r="BK163">
        <f t="shared" si="75"/>
        <v>0.93443988229262931</v>
      </c>
      <c r="BL163">
        <f t="shared" si="75"/>
        <v>0.93858791374060235</v>
      </c>
      <c r="BM163">
        <f t="shared" si="75"/>
        <v>0.94237660756107333</v>
      </c>
      <c r="BN163">
        <f t="shared" si="75"/>
        <v>0.9458445757488001</v>
      </c>
      <c r="BO163">
        <f t="shared" si="75"/>
        <v>0.94902557295281564</v>
      </c>
      <c r="BP163">
        <f t="shared" si="75"/>
        <v>0.95194918422033092</v>
      </c>
      <c r="BQ163">
        <f t="shared" si="75"/>
        <v>0.95464140645171913</v>
      </c>
      <c r="BR163">
        <f t="shared" si="75"/>
        <v>0.95712514100396029</v>
      </c>
      <c r="BS163">
        <f t="shared" si="75"/>
        <v>0.95942061193647343</v>
      </c>
      <c r="BT163">
        <f t="shared" si="75"/>
        <v>0.96154572193784293</v>
      </c>
      <c r="BU163">
        <f t="shared" si="75"/>
        <v>0.96351635593278318</v>
      </c>
      <c r="BV163">
        <f t="shared" si="75"/>
        <v>0.9653466406799126</v>
      </c>
      <c r="BW163">
        <f t="shared" si="75"/>
        <v>0.96704916727452117</v>
      </c>
      <c r="BX163">
        <f t="shared" si="75"/>
        <v>0.96863518231659573</v>
      </c>
      <c r="BY163">
        <f t="shared" si="75"/>
        <v>0.97011475255079749</v>
      </c>
      <c r="BZ163">
        <f t="shared" si="75"/>
        <v>0.97149690699660196</v>
      </c>
      <c r="CA163">
        <f t="shared" si="75"/>
        <v>0.97278975993420314</v>
      </c>
    </row>
    <row r="164" spans="31:79" x14ac:dyDescent="0.25">
      <c r="AE164">
        <f t="shared" si="74"/>
        <v>710</v>
      </c>
      <c r="AF164">
        <f t="shared" si="73"/>
        <v>5.6134572958011202E-3</v>
      </c>
      <c r="AG164">
        <f t="shared" si="75"/>
        <v>2.6470392384895604E-2</v>
      </c>
      <c r="AH164">
        <f t="shared" si="75"/>
        <v>6.3845971688512873E-2</v>
      </c>
      <c r="AI164">
        <f t="shared" si="75"/>
        <v>0.11579745293374855</v>
      </c>
      <c r="AJ164">
        <f t="shared" si="75"/>
        <v>0.17846910817445991</v>
      </c>
      <c r="AK164">
        <f t="shared" si="75"/>
        <v>0.24726572158655385</v>
      </c>
      <c r="AL164">
        <f t="shared" si="75"/>
        <v>0.31785759229554761</v>
      </c>
      <c r="AM164">
        <f t="shared" si="75"/>
        <v>0.38679942990088129</v>
      </c>
      <c r="AN164">
        <f t="shared" si="75"/>
        <v>0.45173726862345143</v>
      </c>
      <c r="AO164">
        <f t="shared" si="75"/>
        <v>0.51132401009274386</v>
      </c>
      <c r="AP164">
        <f t="shared" si="75"/>
        <v>0.56499694626830843</v>
      </c>
      <c r="AQ164">
        <f t="shared" si="75"/>
        <v>0.61273161838266554</v>
      </c>
      <c r="AR164">
        <f t="shared" si="75"/>
        <v>0.65483165644277241</v>
      </c>
      <c r="AS164">
        <f t="shared" si="75"/>
        <v>0.69177331501579209</v>
      </c>
      <c r="AT164">
        <f t="shared" si="75"/>
        <v>0.72410152418908169</v>
      </c>
      <c r="AU164">
        <f t="shared" si="75"/>
        <v>0.75236617894370617</v>
      </c>
      <c r="AV164">
        <f t="shared" si="75"/>
        <v>0.77708663768180186</v>
      </c>
      <c r="AW164">
        <f t="shared" si="75"/>
        <v>0.79873454423178047</v>
      </c>
      <c r="AX164">
        <f t="shared" si="75"/>
        <v>0.81772780849343718</v>
      </c>
      <c r="AY164">
        <f t="shared" si="75"/>
        <v>0.83443093973532301</v>
      </c>
      <c r="AZ164">
        <f t="shared" si="75"/>
        <v>0.84915868479961576</v>
      </c>
      <c r="BA164">
        <f t="shared" si="75"/>
        <v>0.86218112896206811</v>
      </c>
      <c r="BB164">
        <f t="shared" si="75"/>
        <v>0.87372919971457208</v>
      </c>
      <c r="BC164">
        <f t="shared" si="75"/>
        <v>0.88400000124603695</v>
      </c>
      <c r="BD164">
        <f t="shared" si="75"/>
        <v>0.89316170040208354</v>
      </c>
      <c r="BE164">
        <f t="shared" si="75"/>
        <v>0.90135785454939943</v>
      </c>
      <c r="BF164">
        <f t="shared" si="75"/>
        <v>0.90871116550672604</v>
      </c>
      <c r="BG164">
        <f t="shared" si="75"/>
        <v>0.91532669198146188</v>
      </c>
      <c r="BH164">
        <f t="shared" si="75"/>
        <v>0.92129457477427057</v>
      </c>
      <c r="BI164">
        <f t="shared" si="75"/>
        <v>0.92669233598331524</v>
      </c>
      <c r="BJ164">
        <f t="shared" si="75"/>
        <v>0.9315868124886475</v>
      </c>
      <c r="BK164">
        <f t="shared" si="75"/>
        <v>0.93603577917892944</v>
      </c>
      <c r="BL164">
        <f t="shared" si="75"/>
        <v>0.9400893110011499</v>
      </c>
      <c r="BM164">
        <f t="shared" si="75"/>
        <v>0.94379092622827776</v>
      </c>
      <c r="BN164">
        <f t="shared" si="75"/>
        <v>0.94717854699539961</v>
      </c>
      <c r="BO164">
        <f t="shared" si="75"/>
        <v>0.95028530744510908</v>
      </c>
      <c r="BP164">
        <f t="shared" si="75"/>
        <v>0.95314023484497667</v>
      </c>
      <c r="BQ164">
        <f t="shared" si="75"/>
        <v>0.95576882478709069</v>
      </c>
      <c r="BR164">
        <f t="shared" si="75"/>
        <v>0.95819352799445268</v>
      </c>
      <c r="BS164">
        <f t="shared" si="75"/>
        <v>0.9604341632633886</v>
      </c>
      <c r="BT164">
        <f t="shared" si="75"/>
        <v>0.96250826858282346</v>
      </c>
      <c r="BU164">
        <f t="shared" si="75"/>
        <v>0.96443140041213393</v>
      </c>
      <c r="BV164">
        <f t="shared" si="75"/>
        <v>0.96621738939915602</v>
      </c>
      <c r="BW164">
        <f t="shared" si="75"/>
        <v>0.96787855941778544</v>
      </c>
      <c r="BX164">
        <f t="shared" si="75"/>
        <v>0.96942591564858915</v>
      </c>
      <c r="BY164">
        <f t="shared" si="75"/>
        <v>0.97086930647243641</v>
      </c>
      <c r="BZ164">
        <f t="shared" si="75"/>
        <v>0.97221756316020724</v>
      </c>
      <c r="CA164">
        <f t="shared" si="75"/>
        <v>0.97347862069133162</v>
      </c>
    </row>
    <row r="165" spans="31:79" x14ac:dyDescent="0.25">
      <c r="AE165">
        <f t="shared" si="74"/>
        <v>700</v>
      </c>
      <c r="AF165">
        <f t="shared" si="73"/>
        <v>5.7646165133823698E-3</v>
      </c>
      <c r="AG165">
        <f t="shared" si="75"/>
        <v>2.7167842731093895E-2</v>
      </c>
      <c r="AH165">
        <f t="shared" si="75"/>
        <v>6.5461986993033947E-2</v>
      </c>
      <c r="AI165">
        <f t="shared" si="75"/>
        <v>0.11856188441791232</v>
      </c>
      <c r="AJ165">
        <f t="shared" si="75"/>
        <v>0.18242102472424646</v>
      </c>
      <c r="AK165">
        <f t="shared" si="75"/>
        <v>0.25227323175597621</v>
      </c>
      <c r="AL165">
        <f t="shared" si="75"/>
        <v>0.32367996283647044</v>
      </c>
      <c r="AM165">
        <f t="shared" si="75"/>
        <v>0.39315679735347581</v>
      </c>
      <c r="AN165">
        <f t="shared" si="75"/>
        <v>0.45836413679481713</v>
      </c>
      <c r="AO165">
        <f t="shared" si="75"/>
        <v>0.51799912900018563</v>
      </c>
      <c r="AP165">
        <f t="shared" si="75"/>
        <v>0.57155323343176567</v>
      </c>
      <c r="AQ165">
        <f t="shared" si="75"/>
        <v>0.61905354177465843</v>
      </c>
      <c r="AR165">
        <f t="shared" si="75"/>
        <v>0.66084672631964914</v>
      </c>
      <c r="AS165">
        <f t="shared" si="75"/>
        <v>0.69744206559634847</v>
      </c>
      <c r="AT165">
        <f t="shared" si="75"/>
        <v>0.72940827829684052</v>
      </c>
      <c r="AU165">
        <f t="shared" si="75"/>
        <v>0.75731148847536178</v>
      </c>
      <c r="AV165">
        <f t="shared" si="75"/>
        <v>0.78168152564057547</v>
      </c>
      <c r="AW165">
        <f t="shared" si="75"/>
        <v>0.80299633160054251</v>
      </c>
      <c r="AX165">
        <f t="shared" si="75"/>
        <v>0.82167720401350441</v>
      </c>
      <c r="AY165">
        <f t="shared" si="75"/>
        <v>0.83809007832513271</v>
      </c>
      <c r="AZ165">
        <f t="shared" si="75"/>
        <v>0.85254985095140412</v>
      </c>
      <c r="BA165">
        <f t="shared" si="75"/>
        <v>0.86532596057638878</v>
      </c>
      <c r="BB165">
        <f t="shared" si="75"/>
        <v>0.87664822101668782</v>
      </c>
      <c r="BC165">
        <f t="shared" si="75"/>
        <v>0.8867123762299769</v>
      </c>
      <c r="BD165">
        <f t="shared" si="75"/>
        <v>0.8956851306663981</v>
      </c>
      <c r="BE165">
        <f t="shared" si="75"/>
        <v>0.90370856904499341</v>
      </c>
      <c r="BF165">
        <f t="shared" si="75"/>
        <v>0.91090396656004358</v>
      </c>
      <c r="BG165">
        <f t="shared" si="75"/>
        <v>0.91737503374244778</v>
      </c>
      <c r="BH165">
        <f t="shared" si="75"/>
        <v>0.92321065837960536</v>
      </c>
      <c r="BI165">
        <f t="shared" si="75"/>
        <v>0.9284872112892899</v>
      </c>
      <c r="BJ165">
        <f t="shared" si="75"/>
        <v>0.93327047999397661</v>
      </c>
      <c r="BK165">
        <f t="shared" si="75"/>
        <v>0.93761728828170654</v>
      </c>
      <c r="BL165">
        <f t="shared" si="75"/>
        <v>0.94157685240658207</v>
      </c>
      <c r="BM165">
        <f t="shared" si="75"/>
        <v>0.94519191741638586</v>
      </c>
      <c r="BN165">
        <f t="shared" si="75"/>
        <v>0.9484997103580024</v>
      </c>
      <c r="BO165">
        <f t="shared" si="75"/>
        <v>0.95153274113780206</v>
      </c>
      <c r="BP165">
        <f t="shared" si="75"/>
        <v>0.95431947666040895</v>
      </c>
      <c r="BQ165">
        <f t="shared" si="75"/>
        <v>0.95688490950048555</v>
      </c>
      <c r="BR165">
        <f t="shared" si="75"/>
        <v>0.95925103870156814</v>
      </c>
      <c r="BS165">
        <f t="shared" si="75"/>
        <v>0.96143727725233785</v>
      </c>
      <c r="BT165">
        <f t="shared" si="75"/>
        <v>0.96346079827269793</v>
      </c>
      <c r="BU165">
        <f t="shared" si="75"/>
        <v>0.96533682986541036</v>
      </c>
      <c r="BV165">
        <f t="shared" si="75"/>
        <v>0.96707890687942055</v>
      </c>
      <c r="BW165">
        <f t="shared" si="75"/>
        <v>0.96869908642459435</v>
      </c>
      <c r="BX165">
        <f t="shared" si="75"/>
        <v>0.97020813282058049</v>
      </c>
      <c r="BY165">
        <f t="shared" si="75"/>
        <v>0.97161567671014104</v>
      </c>
      <c r="BZ165">
        <f t="shared" si="75"/>
        <v>0.97293035228253988</v>
      </c>
      <c r="CA165">
        <f t="shared" si="75"/>
        <v>0.97415991590509565</v>
      </c>
    </row>
    <row r="166" spans="31:79" x14ac:dyDescent="0.25">
      <c r="AE166">
        <f t="shared" si="74"/>
        <v>690</v>
      </c>
      <c r="AF166">
        <f t="shared" si="73"/>
        <v>5.9220852131042154E-3</v>
      </c>
      <c r="AG166">
        <f t="shared" si="75"/>
        <v>2.7893568201774074E-2</v>
      </c>
      <c r="AH166">
        <f t="shared" si="75"/>
        <v>6.7140052941968995E-2</v>
      </c>
      <c r="AI166">
        <f t="shared" si="75"/>
        <v>0.12142426707203965</v>
      </c>
      <c r="AJ166">
        <f t="shared" si="75"/>
        <v>0.18649892327878079</v>
      </c>
      <c r="AK166">
        <f t="shared" si="75"/>
        <v>0.25742097930836971</v>
      </c>
      <c r="AL166">
        <f t="shared" si="75"/>
        <v>0.32964242629670754</v>
      </c>
      <c r="AM166">
        <f t="shared" si="75"/>
        <v>0.39964282637552295</v>
      </c>
      <c r="AN166">
        <f t="shared" si="75"/>
        <v>0.46510143020905792</v>
      </c>
      <c r="AO166">
        <f t="shared" ref="AG166:CA171" si="76">EXP(7.192+2.268*LN(AO$154)-1.884*LN($AE166))/(1+EXP(7.192+2.268*LN(AO$154)-1.884*LN($AE166)))</f>
        <v>0.52476372719264774</v>
      </c>
      <c r="AP166">
        <f t="shared" si="76"/>
        <v>0.57817828125413517</v>
      </c>
      <c r="AQ166">
        <f t="shared" si="76"/>
        <v>0.62542545521773873</v>
      </c>
      <c r="AR166">
        <f t="shared" si="76"/>
        <v>0.66689573668498325</v>
      </c>
      <c r="AS166">
        <f t="shared" si="76"/>
        <v>0.70313158427221456</v>
      </c>
      <c r="AT166">
        <f t="shared" si="76"/>
        <v>0.73472531778254391</v>
      </c>
      <c r="AU166">
        <f t="shared" si="76"/>
        <v>0.76225894654884918</v>
      </c>
      <c r="AV166">
        <f t="shared" si="76"/>
        <v>0.78627238389869392</v>
      </c>
      <c r="AW166">
        <f t="shared" si="76"/>
        <v>0.80724949895265519</v>
      </c>
      <c r="AX166">
        <f t="shared" si="76"/>
        <v>0.82561465018716385</v>
      </c>
      <c r="AY166">
        <f t="shared" si="76"/>
        <v>0.84173492432676167</v>
      </c>
      <c r="AZ166">
        <f t="shared" si="76"/>
        <v>0.85592514313896639</v>
      </c>
      <c r="BA166">
        <f t="shared" si="76"/>
        <v>0.86845391949305317</v>
      </c>
      <c r="BB166">
        <f t="shared" si="76"/>
        <v>0.87954981225842888</v>
      </c>
      <c r="BC166">
        <f t="shared" si="76"/>
        <v>0.88940709489911973</v>
      </c>
      <c r="BD166">
        <f t="shared" si="76"/>
        <v>0.89819092403098555</v>
      </c>
      <c r="BE166">
        <f t="shared" si="76"/>
        <v>0.90604184588898473</v>
      </c>
      <c r="BF166">
        <f t="shared" si="76"/>
        <v>0.91307965854356654</v>
      </c>
      <c r="BG166">
        <f t="shared" si="76"/>
        <v>0.91940668577428741</v>
      </c>
      <c r="BH166">
        <f t="shared" si="76"/>
        <v>0.92511053301174873</v>
      </c>
      <c r="BI166">
        <f t="shared" si="76"/>
        <v>0.93026639757474583</v>
      </c>
      <c r="BJ166">
        <f t="shared" si="76"/>
        <v>0.93493900089696835</v>
      </c>
      <c r="BK166">
        <f t="shared" si="76"/>
        <v>0.93918420315381956</v>
      </c>
      <c r="BL166">
        <f t="shared" si="76"/>
        <v>0.943050352633926</v>
      </c>
      <c r="BM166">
        <f t="shared" si="76"/>
        <v>0.94657941437084914</v>
      </c>
      <c r="BN166">
        <f t="shared" si="76"/>
        <v>0.94980791543507181</v>
      </c>
      <c r="BO166">
        <f t="shared" si="76"/>
        <v>0.95276773806027804</v>
      </c>
      <c r="BP166">
        <f t="shared" si="76"/>
        <v>0.95548678645731866</v>
      </c>
      <c r="BQ166">
        <f t="shared" si="76"/>
        <v>0.95798954869150543</v>
      </c>
      <c r="BR166">
        <f t="shared" si="76"/>
        <v>0.96029757126832271</v>
      </c>
      <c r="BS166">
        <f t="shared" si="76"/>
        <v>0.96242986098515737</v>
      </c>
      <c r="BT166">
        <f t="shared" si="76"/>
        <v>0.96440322606218143</v>
      </c>
      <c r="BU166">
        <f t="shared" si="76"/>
        <v>0.96623256647388178</v>
      </c>
      <c r="BV166">
        <f t="shared" si="76"/>
        <v>0.96793112168554651</v>
      </c>
      <c r="BW166">
        <f t="shared" si="76"/>
        <v>0.96951068258979134</v>
      </c>
      <c r="BX166">
        <f t="shared" si="76"/>
        <v>0.97098177328134649</v>
      </c>
      <c r="BY166">
        <f t="shared" si="76"/>
        <v>0.97235380735783528</v>
      </c>
      <c r="BZ166">
        <f t="shared" si="76"/>
        <v>0.97363522265240854</v>
      </c>
      <c r="CA166">
        <f t="shared" si="76"/>
        <v>0.97483359765992339</v>
      </c>
    </row>
    <row r="167" spans="31:79" x14ac:dyDescent="0.25">
      <c r="AE167">
        <f t="shared" si="74"/>
        <v>680</v>
      </c>
      <c r="AF167">
        <f t="shared" si="73"/>
        <v>6.0862226092536784E-3</v>
      </c>
      <c r="AG167">
        <f t="shared" si="76"/>
        <v>2.8649120251586852E-2</v>
      </c>
      <c r="AH167">
        <f t="shared" si="76"/>
        <v>6.8883344196220705E-2</v>
      </c>
      <c r="AI167">
        <f t="shared" si="76"/>
        <v>0.12438910409066738</v>
      </c>
      <c r="AJ167">
        <f t="shared" si="76"/>
        <v>0.19070779667158919</v>
      </c>
      <c r="AK167">
        <f t="shared" si="76"/>
        <v>0.26271352216758587</v>
      </c>
      <c r="AL167">
        <f t="shared" si="76"/>
        <v>0.33574846907688266</v>
      </c>
      <c r="AM167">
        <f t="shared" si="76"/>
        <v>0.40625969827982095</v>
      </c>
      <c r="AN167">
        <f t="shared" si="76"/>
        <v>0.47195010917220587</v>
      </c>
      <c r="AO167">
        <f t="shared" si="76"/>
        <v>0.53161779460927383</v>
      </c>
      <c r="AP167">
        <f t="shared" si="76"/>
        <v>0.58487140113971015</v>
      </c>
      <c r="AQ167">
        <f t="shared" si="76"/>
        <v>0.63184625245660919</v>
      </c>
      <c r="AR167">
        <f t="shared" si="76"/>
        <v>0.67297736578410405</v>
      </c>
      <c r="AS167">
        <f t="shared" si="76"/>
        <v>0.70884047571044606</v>
      </c>
      <c r="AT167">
        <f t="shared" si="76"/>
        <v>0.74005126538840271</v>
      </c>
      <c r="AU167">
        <f t="shared" si="76"/>
        <v>0.76720724813817653</v>
      </c>
      <c r="AV167">
        <f t="shared" si="76"/>
        <v>0.79085800787430616</v>
      </c>
      <c r="AW167">
        <f t="shared" si="76"/>
        <v>0.81149295345315342</v>
      </c>
      <c r="AX167">
        <f t="shared" si="76"/>
        <v>0.82953916682173767</v>
      </c>
      <c r="AY167">
        <f t="shared" si="76"/>
        <v>0.8453646051022361</v>
      </c>
      <c r="AZ167">
        <f t="shared" si="76"/>
        <v>0.8592837880901294</v>
      </c>
      <c r="BA167">
        <f t="shared" si="76"/>
        <v>0.8715643223187981</v>
      </c>
      <c r="BB167">
        <f t="shared" si="76"/>
        <v>0.8824333702207855</v>
      </c>
      <c r="BC167">
        <f t="shared" si="76"/>
        <v>0.89208362489700066</v>
      </c>
      <c r="BD167">
        <f t="shared" si="76"/>
        <v>0.90067861039770869</v>
      </c>
      <c r="BE167">
        <f t="shared" si="76"/>
        <v>0.90835726947811035</v>
      </c>
      <c r="BF167">
        <f t="shared" si="76"/>
        <v>0.91523787345257046</v>
      </c>
      <c r="BG167">
        <f t="shared" si="76"/>
        <v>0.92142132160812695</v>
      </c>
      <c r="BH167">
        <f t="shared" si="76"/>
        <v>0.926993908444669</v>
      </c>
      <c r="BI167">
        <f t="shared" si="76"/>
        <v>0.93202963625605728</v>
      </c>
      <c r="BJ167">
        <f t="shared" si="76"/>
        <v>0.93659214426901127</v>
      </c>
      <c r="BK167">
        <f t="shared" si="76"/>
        <v>0.94073631707079719</v>
      </c>
      <c r="BL167">
        <f t="shared" si="76"/>
        <v>0.94450962617800072</v>
      </c>
      <c r="BM167">
        <f t="shared" si="76"/>
        <v>0.94795325022368804</v>
      </c>
      <c r="BN167">
        <f t="shared" si="76"/>
        <v>0.95110301176069922</v>
      </c>
      <c r="BO167">
        <f t="shared" si="76"/>
        <v>0.95399016221188115</v>
      </c>
      <c r="BP167">
        <f t="shared" si="76"/>
        <v>0.95664204101972583</v>
      </c>
      <c r="BQ167">
        <f t="shared" si="76"/>
        <v>0.95908263046832498</v>
      </c>
      <c r="BR167">
        <f t="shared" si="76"/>
        <v>0.96133302385556363</v>
      </c>
      <c r="BS167">
        <f t="shared" si="76"/>
        <v>0.9634118215664047</v>
      </c>
      <c r="BT167">
        <f t="shared" si="76"/>
        <v>0.96533546703044704</v>
      </c>
      <c r="BU167">
        <f t="shared" si="76"/>
        <v>0.96711853244277568</v>
      </c>
      <c r="BV167">
        <f t="shared" si="76"/>
        <v>0.96877396240428104</v>
      </c>
      <c r="BW167">
        <f t="shared" si="76"/>
        <v>0.97031328222703983</v>
      </c>
      <c r="BX167">
        <f t="shared" si="76"/>
        <v>0.97174677649474039</v>
      </c>
      <c r="BY167">
        <f t="shared" si="76"/>
        <v>0.97308364252040402</v>
      </c>
      <c r="BZ167">
        <f t="shared" si="76"/>
        <v>0.97433212256530066</v>
      </c>
      <c r="CA167">
        <f t="shared" si="76"/>
        <v>0.97549961804262253</v>
      </c>
    </row>
    <row r="168" spans="31:79" x14ac:dyDescent="0.25">
      <c r="AE168">
        <f t="shared" si="74"/>
        <v>670</v>
      </c>
      <c r="AF168">
        <f t="shared" si="73"/>
        <v>6.2574139655313266E-3</v>
      </c>
      <c r="AG168">
        <f t="shared" si="76"/>
        <v>2.9436157879473519E-2</v>
      </c>
      <c r="AH168">
        <f t="shared" si="76"/>
        <v>7.0695236935065492E-2</v>
      </c>
      <c r="AI168">
        <f t="shared" si="76"/>
        <v>0.12746114654217583</v>
      </c>
      <c r="AJ168">
        <f t="shared" si="76"/>
        <v>0.19505285798737781</v>
      </c>
      <c r="AK168">
        <f t="shared" si="76"/>
        <v>0.26815555684321879</v>
      </c>
      <c r="AL168">
        <f t="shared" si="76"/>
        <v>0.34200162075315349</v>
      </c>
      <c r="AM168">
        <f t="shared" si="76"/>
        <v>0.41300955987831611</v>
      </c>
      <c r="AN168">
        <f t="shared" si="76"/>
        <v>0.47891105175177745</v>
      </c>
      <c r="AO168">
        <f t="shared" si="76"/>
        <v>0.53856121881530616</v>
      </c>
      <c r="AP168">
        <f t="shared" si="76"/>
        <v>0.59163180122403891</v>
      </c>
      <c r="AQ168">
        <f t="shared" si="76"/>
        <v>0.63831473379516224</v>
      </c>
      <c r="AR168">
        <f t="shared" si="76"/>
        <v>0.6790902126825541</v>
      </c>
      <c r="AS168">
        <f t="shared" si="76"/>
        <v>0.71456728027095595</v>
      </c>
      <c r="AT168">
        <f t="shared" si="76"/>
        <v>0.74538469309316657</v>
      </c>
      <c r="AU168">
        <f t="shared" si="76"/>
        <v>0.77215504891606834</v>
      </c>
      <c r="AV168">
        <f t="shared" si="76"/>
        <v>0.79543716296395739</v>
      </c>
      <c r="AW168">
        <f t="shared" si="76"/>
        <v>0.81572557954790903</v>
      </c>
      <c r="AX168">
        <f t="shared" si="76"/>
        <v>0.83344975664550269</v>
      </c>
      <c r="AY168">
        <f t="shared" si="76"/>
        <v>0.84897823523687421</v>
      </c>
      <c r="AZ168">
        <f t="shared" si="76"/>
        <v>0.86262500301073519</v>
      </c>
      <c r="BA168">
        <f t="shared" si="76"/>
        <v>0.87465647858699869</v>
      </c>
      <c r="BB168">
        <f t="shared" si="76"/>
        <v>0.88529828644677788</v>
      </c>
      <c r="BC168">
        <f t="shared" si="76"/>
        <v>0.89474143000148265</v>
      </c>
      <c r="BD168">
        <f t="shared" si="76"/>
        <v>0.90314771682695161</v>
      </c>
      <c r="BE168">
        <f t="shared" si="76"/>
        <v>0.91065442213087222</v>
      </c>
      <c r="BF168">
        <f t="shared" si="76"/>
        <v>0.91737824177201854</v>
      </c>
      <c r="BG168">
        <f t="shared" si="76"/>
        <v>0.92341861368662737</v>
      </c>
      <c r="BH168">
        <f t="shared" si="76"/>
        <v>0.9288604936764242</v>
      </c>
      <c r="BI168">
        <f t="shared" si="76"/>
        <v>0.93377666820456495</v>
      </c>
      <c r="BJ168">
        <f t="shared" si="76"/>
        <v>0.93822967880624031</v>
      </c>
      <c r="BK168">
        <f t="shared" si="76"/>
        <v>0.94227342305701367</v>
      </c>
      <c r="BL168">
        <f t="shared" si="76"/>
        <v>0.94595448737243282</v>
      </c>
      <c r="BM168">
        <f t="shared" si="76"/>
        <v>0.94931325801020561</v>
      </c>
      <c r="BN168">
        <f t="shared" si="76"/>
        <v>0.95238484881773899</v>
      </c>
      <c r="BO168">
        <f t="shared" si="76"/>
        <v>0.95519987757207891</v>
      </c>
      <c r="BP168">
        <f t="shared" si="76"/>
        <v>0.957785117132679</v>
      </c>
      <c r="BQ168">
        <f t="shared" si="76"/>
        <v>0.96016404295335023</v>
      </c>
      <c r="BR168">
        <f t="shared" si="76"/>
        <v>0.962357294645942</v>
      </c>
      <c r="BS168">
        <f t="shared" si="76"/>
        <v>0.96438306612593827</v>
      </c>
      <c r="BT168">
        <f t="shared" si="76"/>
        <v>0.966257436282558</v>
      </c>
      <c r="BU168">
        <f t="shared" si="76"/>
        <v>0.9679946500017651</v>
      </c>
      <c r="BV168">
        <f t="shared" si="76"/>
        <v>0.96960735764399231</v>
      </c>
      <c r="BW168">
        <f t="shared" si="76"/>
        <v>0.97110681966790291</v>
      </c>
      <c r="BX168">
        <f t="shared" si="76"/>
        <v>0.9725030819382583</v>
      </c>
      <c r="BY168">
        <f t="shared" si="76"/>
        <v>0.97380512631184268</v>
      </c>
      <c r="BZ168">
        <f t="shared" si="76"/>
        <v>0.97502100032119743</v>
      </c>
      <c r="CA168">
        <f t="shared" si="76"/>
        <v>0.97615792913992905</v>
      </c>
    </row>
    <row r="169" spans="31:79" x14ac:dyDescent="0.25">
      <c r="AE169">
        <f t="shared" si="74"/>
        <v>660</v>
      </c>
      <c r="AF169">
        <f t="shared" si="73"/>
        <v>6.4360729007089165E-3</v>
      </c>
      <c r="AG169">
        <f t="shared" si="76"/>
        <v>3.0256456646970721E-2</v>
      </c>
      <c r="AH169">
        <f t="shared" si="76"/>
        <v>7.2579323995663872E-2</v>
      </c>
      <c r="AI169">
        <f t="shared" si="76"/>
        <v>0.13064540867008245</v>
      </c>
      <c r="AJ169">
        <f t="shared" si="76"/>
        <v>0.19953954976384</v>
      </c>
      <c r="AK169">
        <f t="shared" si="76"/>
        <v>0.27375191933811865</v>
      </c>
      <c r="AL169">
        <f t="shared" si="76"/>
        <v>0.34840544858104827</v>
      </c>
      <c r="AM169">
        <f t="shared" si="76"/>
        <v>0.41989451501804498</v>
      </c>
      <c r="AN169">
        <f t="shared" si="76"/>
        <v>0.48598504518998115</v>
      </c>
      <c r="AO169">
        <f t="shared" si="76"/>
        <v>0.54559377783179375</v>
      </c>
      <c r="AP169">
        <f t="shared" si="76"/>
        <v>0.59845858107615801</v>
      </c>
      <c r="AQ169">
        <f t="shared" si="76"/>
        <v>0.64482960252084953</v>
      </c>
      <c r="AR169">
        <f t="shared" si="76"/>
        <v>0.68523279503504508</v>
      </c>
      <c r="AS169">
        <f t="shared" si="76"/>
        <v>0.72031047272628068</v>
      </c>
      <c r="AT169">
        <f t="shared" si="76"/>
        <v>0.75072412145831924</v>
      </c>
      <c r="AU169">
        <f t="shared" si="76"/>
        <v>0.77710096498912429</v>
      </c>
      <c r="AV169">
        <f t="shared" si="76"/>
        <v>0.80000858450518653</v>
      </c>
      <c r="AW169">
        <f t="shared" si="76"/>
        <v>0.81994623904943043</v>
      </c>
      <c r="AX169">
        <f t="shared" si="76"/>
        <v>0.83734540545233893</v>
      </c>
      <c r="AY169">
        <f t="shared" si="76"/>
        <v>0.85257491670475449</v>
      </c>
      <c r="AZ169">
        <f t="shared" si="76"/>
        <v>0.86594799574961512</v>
      </c>
      <c r="BA169">
        <f t="shared" si="76"/>
        <v>0.87772969091110598</v>
      </c>
      <c r="BB169">
        <f t="shared" si="76"/>
        <v>0.88814394737843094</v>
      </c>
      <c r="BC169">
        <f t="shared" si="76"/>
        <v>0.89737997024384253</v>
      </c>
      <c r="BD169">
        <f t="shared" si="76"/>
        <v>0.90559776763928823</v>
      </c>
      <c r="BE169">
        <f t="shared" si="76"/>
        <v>0.91293288417320184</v>
      </c>
      <c r="BF169">
        <f t="shared" si="76"/>
        <v>0.91950039254802207</v>
      </c>
      <c r="BG169">
        <f t="shared" si="76"/>
        <v>0.92539823342309335</v>
      </c>
      <c r="BH169">
        <f t="shared" si="76"/>
        <v>0.93070999697774504</v>
      </c>
      <c r="BI169">
        <f t="shared" si="76"/>
        <v>0.93550723378622935</v>
      </c>
      <c r="BJ169">
        <f t="shared" si="76"/>
        <v>0.93985137286168585</v>
      </c>
      <c r="BK169">
        <f t="shared" si="76"/>
        <v>0.94379531391156202</v>
      </c>
      <c r="BL169">
        <f t="shared" si="76"/>
        <v>0.94738475041029901</v>
      </c>
      <c r="BM169">
        <f t="shared" si="76"/>
        <v>0.950659270685285</v>
      </c>
      <c r="BN169">
        <f t="shared" si="76"/>
        <v>0.9536532760505021</v>
      </c>
      <c r="BO169">
        <f t="shared" si="76"/>
        <v>0.95639674811017295</v>
      </c>
      <c r="BP169">
        <f t="shared" si="76"/>
        <v>0.95891589158949864</v>
      </c>
      <c r="BQ169">
        <f t="shared" si="76"/>
        <v>0.96123367428842565</v>
      </c>
      <c r="BR169">
        <f t="shared" si="76"/>
        <v>0.96337028184744045</v>
      </c>
      <c r="BS169">
        <f t="shared" si="76"/>
        <v>0.96534350182106277</v>
      </c>
      <c r="BT169">
        <f t="shared" si="76"/>
        <v>0.96716904895047828</v>
      </c>
      <c r="BU169">
        <f t="shared" si="76"/>
        <v>0.96886084140504947</v>
      </c>
      <c r="BV169">
        <f t="shared" si="76"/>
        <v>0.97043123603399029</v>
      </c>
      <c r="BW169">
        <f t="shared" si="76"/>
        <v>0.97189122926054639</v>
      </c>
      <c r="BX169">
        <f t="shared" si="76"/>
        <v>0.97325062910124083</v>
      </c>
      <c r="BY169">
        <f t="shared" si="76"/>
        <v>0.97451820285305657</v>
      </c>
      <c r="BZ169">
        <f t="shared" si="76"/>
        <v>0.97570180422205255</v>
      </c>
      <c r="CA169">
        <f t="shared" si="76"/>
        <v>0.97680848303573276</v>
      </c>
    </row>
    <row r="170" spans="31:79" x14ac:dyDescent="0.25">
      <c r="AE170">
        <f t="shared" si="74"/>
        <v>650</v>
      </c>
      <c r="AF170">
        <f t="shared" si="73"/>
        <v>6.6226439362115598E-3</v>
      </c>
      <c r="AG170">
        <f t="shared" si="76"/>
        <v>3.1111918584283485E-2</v>
      </c>
      <c r="AH170">
        <f t="shared" si="76"/>
        <v>7.453943131084606E-2</v>
      </c>
      <c r="AI170">
        <f t="shared" si="76"/>
        <v>0.13394718417298435</v>
      </c>
      <c r="AJ170">
        <f t="shared" si="76"/>
        <v>0.20417355336069914</v>
      </c>
      <c r="AK170">
        <f t="shared" si="76"/>
        <v>0.27950758550845267</v>
      </c>
      <c r="AL170">
        <f t="shared" si="76"/>
        <v>0.35496355115689249</v>
      </c>
      <c r="AM170">
        <f t="shared" si="76"/>
        <v>0.42691661534368985</v>
      </c>
      <c r="AN170">
        <f t="shared" si="76"/>
        <v>0.49317277677412646</v>
      </c>
      <c r="AO170">
        <f t="shared" si="76"/>
        <v>0.55271513265744543</v>
      </c>
      <c r="AP170">
        <f t="shared" si="76"/>
        <v>0.60535072626549891</v>
      </c>
      <c r="AQ170">
        <f t="shared" si="76"/>
        <v>0.6513894612974277</v>
      </c>
      <c r="AR170">
        <f t="shared" si="76"/>
        <v>0.69140354687484318</v>
      </c>
      <c r="AS170">
        <f t="shared" si="76"/>
        <v>0.72606846102196754</v>
      </c>
      <c r="AT170">
        <f t="shared" si="76"/>
        <v>0.75606801901813658</v>
      </c>
      <c r="AU170">
        <f t="shared" si="76"/>
        <v>0.78204357267242675</v>
      </c>
      <c r="AV170">
        <f t="shared" si="76"/>
        <v>0.80457097777156894</v>
      </c>
      <c r="AW170">
        <f t="shared" si="76"/>
        <v>0.82415377124800604</v>
      </c>
      <c r="AX170">
        <f t="shared" si="76"/>
        <v>0.84122508226551507</v>
      </c>
      <c r="AY170">
        <f t="shared" si="76"/>
        <v>0.85615373904828651</v>
      </c>
      <c r="AZ170">
        <f t="shared" si="76"/>
        <v>0.86925196497375778</v>
      </c>
      <c r="BA170">
        <f t="shared" si="76"/>
        <v>0.88078325514532807</v>
      </c>
      <c r="BB170">
        <f t="shared" si="76"/>
        <v>0.89096973449880146</v>
      </c>
      <c r="BC170">
        <f t="shared" si="76"/>
        <v>0.89999870203130083</v>
      </c>
      <c r="BD170">
        <f t="shared" si="76"/>
        <v>0.90802828451942563</v>
      </c>
      <c r="BE170">
        <f t="shared" si="76"/>
        <v>0.91519223402555716</v>
      </c>
      <c r="BF170">
        <f t="shared" si="76"/>
        <v>0.92160395346012725</v>
      </c>
      <c r="BG170">
        <f t="shared" si="76"/>
        <v>0.92735985126099951</v>
      </c>
      <c r="BH170">
        <f t="shared" si="76"/>
        <v>0.93254212594071029</v>
      </c>
      <c r="BI170">
        <f t="shared" si="76"/>
        <v>0.93722107290116563</v>
      </c>
      <c r="BJ170">
        <f t="shared" si="76"/>
        <v>0.94145699447715681</v>
      </c>
      <c r="BK170">
        <f t="shared" si="76"/>
        <v>0.94530178223376249</v>
      </c>
      <c r="BL170">
        <f t="shared" si="76"/>
        <v>0.94880022936434205</v>
      </c>
      <c r="BM170">
        <f t="shared" si="76"/>
        <v>0.9519911211392198</v>
      </c>
      <c r="BN170">
        <f t="shared" si="76"/>
        <v>0.95490814287696157</v>
      </c>
      <c r="BO170">
        <f t="shared" si="76"/>
        <v>0.9575806377945113</v>
      </c>
      <c r="BP170">
        <f t="shared" si="76"/>
        <v>0.96003424119852288</v>
      </c>
      <c r="BQ170">
        <f t="shared" si="76"/>
        <v>0.96229141263954932</v>
      </c>
      <c r="BR170">
        <f t="shared" si="76"/>
        <v>0.96437188369641968</v>
      </c>
      <c r="BS170">
        <f t="shared" si="76"/>
        <v>0.96629303583820736</v>
      </c>
      <c r="BT170">
        <f t="shared" si="76"/>
        <v>0.96807022019362909</v>
      </c>
      <c r="BU170">
        <f t="shared" si="76"/>
        <v>0.96971702893099676</v>
      </c>
      <c r="BV170">
        <f t="shared" si="76"/>
        <v>0.97124552622342486</v>
      </c>
      <c r="BW170">
        <f t="shared" si="76"/>
        <v>0.97266644536803692</v>
      </c>
      <c r="BX170">
        <f t="shared" si="76"/>
        <v>0.97398935748268689</v>
      </c>
      <c r="BY170">
        <f t="shared" si="76"/>
        <v>0.97522281626928786</v>
      </c>
      <c r="BZ170">
        <f t="shared" si="76"/>
        <v>0.97637448256891368</v>
      </c>
      <c r="CA170">
        <f t="shared" si="76"/>
        <v>0.9774512318079609</v>
      </c>
    </row>
    <row r="171" spans="31:79" x14ac:dyDescent="0.25">
      <c r="AE171">
        <f t="shared" si="74"/>
        <v>640</v>
      </c>
      <c r="AF171">
        <f t="shared" si="73"/>
        <v>6.8176053150856781E-3</v>
      </c>
      <c r="AG171">
        <f t="shared" si="76"/>
        <v>3.2004583084448888E-2</v>
      </c>
      <c r="AH171">
        <f t="shared" si="76"/>
        <v>7.6579635768150106E-2</v>
      </c>
      <c r="AI171">
        <f t="shared" si="76"/>
        <v>0.13737206351773562</v>
      </c>
      <c r="AJ171">
        <f t="shared" si="76"/>
        <v>0.20896079845403823</v>
      </c>
      <c r="AK171">
        <f t="shared" si="76"/>
        <v>0.28542767078435211</v>
      </c>
      <c r="AL171">
        <f t="shared" si="76"/>
        <v>0.36167955115216088</v>
      </c>
      <c r="AM171">
        <f t="shared" si="76"/>
        <v>0.43407785023550088</v>
      </c>
      <c r="AN171">
        <f t="shared" si="76"/>
        <v>0.50047482414429834</v>
      </c>
      <c r="AO171">
        <f t="shared" si="76"/>
        <v>0.55992481948164874</v>
      </c>
      <c r="AP171">
        <f t="shared" si="76"/>
        <v>0.61230710280046752</v>
      </c>
      <c r="AQ171">
        <f t="shared" si="76"/>
        <v>0.65799280853461073</v>
      </c>
      <c r="AR171">
        <f t="shared" si="76"/>
        <v>0.69760081643088279</v>
      </c>
      <c r="AS171">
        <f t="shared" si="76"/>
        <v>0.73183958508294322</v>
      </c>
      <c r="AT171">
        <f t="shared" si="76"/>
        <v>0.76141480171720277</v>
      </c>
      <c r="AU171">
        <f t="shared" si="76"/>
        <v>0.78698140830584795</v>
      </c>
      <c r="AV171">
        <f t="shared" si="76"/>
        <v>0.80912301800154773</v>
      </c>
      <c r="AW171">
        <f t="shared" si="76"/>
        <v>0.82834699304892667</v>
      </c>
      <c r="AX171">
        <f t="shared" si="76"/>
        <v>0.84508773952097171</v>
      </c>
      <c r="AY171">
        <f t="shared" si="76"/>
        <v>0.85971377957202677</v>
      </c>
      <c r="AZ171">
        <f t="shared" si="76"/>
        <v>0.87253610035368823</v>
      </c>
      <c r="BA171">
        <f t="shared" si="76"/>
        <v>0.88381646055249941</v>
      </c>
      <c r="BB171">
        <f t="shared" si="76"/>
        <v>0.89377502447896595</v>
      </c>
      <c r="BC171">
        <f t="shared" si="76"/>
        <v>0.90259707827289004</v>
      </c>
      <c r="BD171">
        <f t="shared" si="76"/>
        <v>0.91043878662231503</v>
      </c>
      <c r="BE171">
        <f t="shared" si="76"/>
        <v>0.91743204829134506</v>
      </c>
      <c r="BF171">
        <f t="shared" si="76"/>
        <v>0.92368855089432989</v>
      </c>
      <c r="BG171">
        <f t="shared" si="76"/>
        <v>0.92930313673381959</v>
      </c>
      <c r="BH171">
        <f t="shared" si="76"/>
        <v>0.93435658752742901</v>
      </c>
      <c r="BI171">
        <f t="shared" ref="AG171:CA177" si="77">EXP(7.192+2.268*LN(BI$154)-1.884*LN($AE171))/(1+EXP(7.192+2.268*LN(BI$154)-1.884*LN($AE171)))</f>
        <v>0.93891792502297899</v>
      </c>
      <c r="BJ171">
        <f t="shared" si="77"/>
        <v>0.94304631141478679</v>
      </c>
      <c r="BK171">
        <f t="shared" si="77"/>
        <v>0.94679262044824186</v>
      </c>
      <c r="BL171">
        <f t="shared" si="77"/>
        <v>0.95020073820669793</v>
      </c>
      <c r="BM171">
        <f t="shared" si="77"/>
        <v>0.95330864221302281</v>
      </c>
      <c r="BN171">
        <f t="shared" si="77"/>
        <v>0.95614929870041898</v>
      </c>
      <c r="BO171">
        <f t="shared" si="77"/>
        <v>0.95875141060115765</v>
      </c>
      <c r="BP171">
        <f t="shared" si="77"/>
        <v>0.96114004278931353</v>
      </c>
      <c r="BQ171">
        <f t="shared" si="77"/>
        <v>0.96333714620105793</v>
      </c>
      <c r="BR171">
        <f t="shared" si="77"/>
        <v>0.96536199846014747</v>
      </c>
      <c r="BS171">
        <f t="shared" si="77"/>
        <v>0.96723157539410032</v>
      </c>
      <c r="BT171">
        <f t="shared" si="77"/>
        <v>0.96896086519896163</v>
      </c>
      <c r="BU171">
        <f t="shared" si="77"/>
        <v>0.97056313488131951</v>
      </c>
      <c r="BV171">
        <f t="shared" si="77"/>
        <v>0.97205015687973639</v>
      </c>
      <c r="BW171">
        <f t="shared" si="77"/>
        <v>0.9734324023662061</v>
      </c>
      <c r="BX171">
        <f t="shared" si="77"/>
        <v>0.97471920658865163</v>
      </c>
      <c r="BY171">
        <f t="shared" si="77"/>
        <v>0.97591891068714476</v>
      </c>
      <c r="BZ171">
        <f t="shared" si="77"/>
        <v>0.97703898365866204</v>
      </c>
      <c r="CA171">
        <f t="shared" si="77"/>
        <v>0.97808612752509461</v>
      </c>
    </row>
    <row r="172" spans="31:79" x14ac:dyDescent="0.25">
      <c r="AE172">
        <f t="shared" si="74"/>
        <v>630</v>
      </c>
      <c r="AF172">
        <f t="shared" si="73"/>
        <v>7.0214721259116084E-3</v>
      </c>
      <c r="AG172">
        <f t="shared" si="77"/>
        <v>3.2936638898699987E-2</v>
      </c>
      <c r="AH172">
        <f t="shared" si="77"/>
        <v>7.8704284625491241E-2</v>
      </c>
      <c r="AI172">
        <f t="shared" si="77"/>
        <v>0.14092595234097907</v>
      </c>
      <c r="AJ172">
        <f t="shared" si="77"/>
        <v>0.21390747260384252</v>
      </c>
      <c r="AK172">
        <f t="shared" si="77"/>
        <v>0.29151742914775064</v>
      </c>
      <c r="AL172">
        <f t="shared" si="77"/>
        <v>0.36855708702943185</v>
      </c>
      <c r="AM172">
        <f t="shared" si="77"/>
        <v>0.44138013586960956</v>
      </c>
      <c r="AN172">
        <f t="shared" si="77"/>
        <v>0.5078916450192642</v>
      </c>
      <c r="AO172">
        <f t="shared" si="77"/>
        <v>0.56722224158925028</v>
      </c>
      <c r="AP172">
        <f t="shared" si="77"/>
        <v>0.61932645144701803</v>
      </c>
      <c r="AQ172">
        <f t="shared" si="77"/>
        <v>0.66463803474401839</v>
      </c>
      <c r="AR172">
        <f t="shared" si="77"/>
        <v>0.70382286398038174</v>
      </c>
      <c r="AS172">
        <f t="shared" si="77"/>
        <v>0.73762211567144731</v>
      </c>
      <c r="AT172">
        <f t="shared" si="77"/>
        <v>0.76676283239906218</v>
      </c>
      <c r="AU172">
        <f t="shared" si="77"/>
        <v>0.79191296811432899</v>
      </c>
      <c r="AV172">
        <f t="shared" si="77"/>
        <v>0.81366335046236615</v>
      </c>
      <c r="AW172">
        <f t="shared" si="77"/>
        <v>0.83252469913649896</v>
      </c>
      <c r="AX172">
        <f t="shared" si="77"/>
        <v>0.84893231327044361</v>
      </c>
      <c r="AY172">
        <f t="shared" si="77"/>
        <v>0.86325410355085741</v>
      </c>
      <c r="AZ172">
        <f t="shared" si="77"/>
        <v>0.87579958275905079</v>
      </c>
      <c r="BA172">
        <f t="shared" si="77"/>
        <v>0.88682858997906555</v>
      </c>
      <c r="BB172">
        <f t="shared" si="77"/>
        <v>0.89655918932986489</v>
      </c>
      <c r="BC172">
        <f t="shared" si="77"/>
        <v>0.90517454850854473</v>
      </c>
      <c r="BD172">
        <f t="shared" si="77"/>
        <v>0.91282879068130962</v>
      </c>
      <c r="BE172">
        <f t="shared" si="77"/>
        <v>0.91965190184655532</v>
      </c>
      <c r="BF172">
        <f t="shared" si="77"/>
        <v>0.92575381001670964</v>
      </c>
      <c r="BG172">
        <f t="shared" si="77"/>
        <v>0.93122775852506023</v>
      </c>
      <c r="BH172">
        <f t="shared" si="77"/>
        <v>0.93615308811863818</v>
      </c>
      <c r="BI172">
        <f t="shared" si="77"/>
        <v>0.94059752923782014</v>
      </c>
      <c r="BJ172">
        <f t="shared" si="77"/>
        <v>0.94461909118816501</v>
      </c>
      <c r="BK172">
        <f t="shared" si="77"/>
        <v>0.94826762082951288</v>
      </c>
      <c r="BL172">
        <f t="shared" si="77"/>
        <v>0.95158609082807155</v>
      </c>
      <c r="BM172">
        <f t="shared" si="77"/>
        <v>0.95461166671315401</v>
      </c>
      <c r="BN172">
        <f t="shared" si="77"/>
        <v>0.95737659292057753</v>
      </c>
      <c r="BO172">
        <f t="shared" si="77"/>
        <v>0.9599089305219658</v>
      </c>
      <c r="BP172">
        <f t="shared" si="77"/>
        <v>0.96223317321827395</v>
      </c>
      <c r="BQ172">
        <f t="shared" si="77"/>
        <v>0.9643707631992352</v>
      </c>
      <c r="BR172">
        <f t="shared" si="77"/>
        <v>0.96634052443876706</v>
      </c>
      <c r="BS172">
        <f t="shared" si="77"/>
        <v>0.9681590277364025</v>
      </c>
      <c r="BT172">
        <f t="shared" si="77"/>
        <v>0.96984089918050487</v>
      </c>
      <c r="BU172">
        <f t="shared" si="77"/>
        <v>0.9713990815797453</v>
      </c>
      <c r="BV172">
        <f t="shared" si="77"/>
        <v>0.97284505668662136</v>
      </c>
      <c r="BW172">
        <f t="shared" si="77"/>
        <v>0.97418903464105289</v>
      </c>
      <c r="BX172">
        <f t="shared" si="77"/>
        <v>0.9754401159292011</v>
      </c>
      <c r="BY172">
        <f t="shared" si="77"/>
        <v>0.97660643023120397</v>
      </c>
      <c r="BZ172">
        <f t="shared" si="77"/>
        <v>0.97769525578034422</v>
      </c>
      <c r="CA172">
        <f t="shared" si="77"/>
        <v>0.97871312224229567</v>
      </c>
    </row>
    <row r="173" spans="31:79" x14ac:dyDescent="0.25">
      <c r="AE173">
        <f t="shared" si="74"/>
        <v>620</v>
      </c>
      <c r="AF173">
        <f t="shared" si="73"/>
        <v>7.234799769960081E-3</v>
      </c>
      <c r="AG173">
        <f t="shared" si="77"/>
        <v>3.3910437360738392E-2</v>
      </c>
      <c r="AH173">
        <f t="shared" si="77"/>
        <v>8.0918016632494733E-2</v>
      </c>
      <c r="AI173">
        <f t="shared" si="77"/>
        <v>0.14461509099397613</v>
      </c>
      <c r="AJ173">
        <f t="shared" si="77"/>
        <v>0.21902003083084259</v>
      </c>
      <c r="AK173">
        <f t="shared" si="77"/>
        <v>0.2977822512513838</v>
      </c>
      <c r="AL173">
        <f t="shared" si="77"/>
        <v>0.37559980364165907</v>
      </c>
      <c r="AM173">
        <f t="shared" si="77"/>
        <v>0.44882530334623938</v>
      </c>
      <c r="AN173">
        <f t="shared" si="77"/>
        <v>0.51542356632276509</v>
      </c>
      <c r="AO173">
        <f t="shared" si="77"/>
        <v>0.57460666095946167</v>
      </c>
      <c r="AP173">
        <f t="shared" si="77"/>
        <v>0.626407381936956</v>
      </c>
      <c r="AQ173">
        <f t="shared" si="77"/>
        <v>0.67132341889170655</v>
      </c>
      <c r="AR173">
        <f t="shared" si="77"/>
        <v>0.71006785974520592</v>
      </c>
      <c r="AS173">
        <f t="shared" si="77"/>
        <v>0.74341425330232691</v>
      </c>
      <c r="AT173">
        <f t="shared" si="77"/>
        <v>0.77211042034975519</v>
      </c>
      <c r="AU173">
        <f t="shared" si="77"/>
        <v>0.79683670811440144</v>
      </c>
      <c r="AV173">
        <f t="shared" si="77"/>
        <v>0.81819059055039589</v>
      </c>
      <c r="AW173">
        <f t="shared" si="77"/>
        <v>0.83668566216552354</v>
      </c>
      <c r="AX173">
        <f t="shared" si="77"/>
        <v>0.85275772340472178</v>
      </c>
      <c r="AY173">
        <f t="shared" si="77"/>
        <v>0.86677376445261523</v>
      </c>
      <c r="AZ173">
        <f t="shared" si="77"/>
        <v>0.87904158446436476</v>
      </c>
      <c r="BA173">
        <f t="shared" si="77"/>
        <v>0.88981892003708973</v>
      </c>
      <c r="BB173">
        <f t="shared" si="77"/>
        <v>0.89932159655888233</v>
      </c>
      <c r="BC173">
        <f t="shared" si="77"/>
        <v>0.90773055904128241</v>
      </c>
      <c r="BD173">
        <f t="shared" si="77"/>
        <v>0.91519781111824239</v>
      </c>
      <c r="BE173">
        <f t="shared" si="77"/>
        <v>0.92185136793048383</v>
      </c>
      <c r="BF173">
        <f t="shared" si="77"/>
        <v>0.92779935484756915</v>
      </c>
      <c r="BG173">
        <f t="shared" si="77"/>
        <v>0.93313338452839378</v>
      </c>
      <c r="BH173">
        <f t="shared" si="77"/>
        <v>0.93793133356211988</v>
      </c>
      <c r="BI173">
        <f t="shared" si="77"/>
        <v>0.94225962428306742</v>
      </c>
      <c r="BJ173">
        <f t="shared" si="77"/>
        <v>0.94617510109297309</v>
      </c>
      <c r="BK173">
        <f t="shared" si="77"/>
        <v>0.94972657552597839</v>
      </c>
      <c r="BL173">
        <f t="shared" si="77"/>
        <v>0.95295610105629036</v>
      </c>
      <c r="BM173">
        <f t="shared" si="77"/>
        <v>0.95590002742560221</v>
      </c>
      <c r="BN173">
        <f t="shared" si="77"/>
        <v>0.95858987494396175</v>
      </c>
      <c r="BO173">
        <f t="shared" si="77"/>
        <v>0.96105306157200499</v>
      </c>
      <c r="BP173">
        <f t="shared" si="77"/>
        <v>0.9633135093736287</v>
      </c>
      <c r="BQ173">
        <f t="shared" si="77"/>
        <v>0.96539215189529848</v>
      </c>
      <c r="BR173">
        <f t="shared" si="77"/>
        <v>0.96730735996666306</v>
      </c>
      <c r="BS173">
        <f t="shared" si="77"/>
        <v>0.96907530014375876</v>
      </c>
      <c r="BT173">
        <f t="shared" si="77"/>
        <v>0.97071023737835516</v>
      </c>
      <c r="BU173">
        <f t="shared" si="77"/>
        <v>0.97222479137015183</v>
      </c>
      <c r="BV173">
        <f t="shared" si="77"/>
        <v>0.97363015434148181</v>
      </c>
      <c r="BW173">
        <f t="shared" si="77"/>
        <v>0.97493627658565063</v>
      </c>
      <c r="BX173">
        <f t="shared" si="77"/>
        <v>0.97615202501489207</v>
      </c>
      <c r="BY173">
        <f t="shared" si="77"/>
        <v>0.97728531902016047</v>
      </c>
      <c r="BZ173">
        <f t="shared" si="77"/>
        <v>0.97834324721106891</v>
      </c>
      <c r="CA173">
        <f t="shared" si="77"/>
        <v>0.97933216799711653</v>
      </c>
    </row>
    <row r="174" spans="31:79" x14ac:dyDescent="0.25">
      <c r="AE174">
        <f t="shared" si="74"/>
        <v>610</v>
      </c>
      <c r="AF174">
        <f t="shared" si="73"/>
        <v>7.4581878153871066E-3</v>
      </c>
      <c r="AG174">
        <f t="shared" si="77"/>
        <v>3.4928506984313296E-2</v>
      </c>
      <c r="AH174">
        <f t="shared" si="77"/>
        <v>8.3225785021545845E-2</v>
      </c>
      <c r="AI174">
        <f t="shared" si="77"/>
        <v>0.14844607528458922</v>
      </c>
      <c r="AJ174">
        <f t="shared" si="77"/>
        <v>0.22430520512492613</v>
      </c>
      <c r="AK174">
        <f t="shared" si="77"/>
        <v>0.30422766154898156</v>
      </c>
      <c r="AL174">
        <f t="shared" si="77"/>
        <v>0.38281134160924218</v>
      </c>
      <c r="AM174">
        <f t="shared" si="77"/>
        <v>0.45641508583004514</v>
      </c>
      <c r="AN174">
        <f t="shared" si="77"/>
        <v>0.52307077269384961</v>
      </c>
      <c r="AO174">
        <f t="shared" si="77"/>
        <v>0.58207718956322085</v>
      </c>
      <c r="AP174">
        <f t="shared" si="77"/>
        <v>0.63354836707722151</v>
      </c>
      <c r="AQ174">
        <f t="shared" si="77"/>
        <v>0.67804712475847251</v>
      </c>
      <c r="AR174">
        <f t="shared" si="77"/>
        <v>0.71633388184069968</v>
      </c>
      <c r="AS174">
        <f t="shared" si="77"/>
        <v>0.74921412722168668</v>
      </c>
      <c r="AT174">
        <f t="shared" si="77"/>
        <v>0.77745582090004217</v>
      </c>
      <c r="AU174">
        <f t="shared" si="77"/>
        <v>0.80175104406921627</v>
      </c>
      <c r="AV174">
        <f t="shared" si="77"/>
        <v>0.82270332392911427</v>
      </c>
      <c r="AW174">
        <f t="shared" si="77"/>
        <v>0.84082863298087052</v>
      </c>
      <c r="AX174">
        <f t="shared" si="77"/>
        <v>0.85656287389731933</v>
      </c>
      <c r="AY174">
        <f t="shared" si="77"/>
        <v>0.87027180417522465</v>
      </c>
      <c r="AZ174">
        <f t="shared" si="77"/>
        <v>0.88226126936489035</v>
      </c>
      <c r="BA174">
        <f t="shared" si="77"/>
        <v>0.89278672129316383</v>
      </c>
      <c r="BB174">
        <f t="shared" si="77"/>
        <v>0.90206160933101731</v>
      </c>
      <c r="BC174">
        <f t="shared" si="77"/>
        <v>0.91026455307232668</v>
      </c>
      <c r="BD174">
        <f t="shared" si="77"/>
        <v>0.91754536015527466</v>
      </c>
      <c r="BE174">
        <f t="shared" si="77"/>
        <v>0.92403001823740516</v>
      </c>
      <c r="BF174">
        <f t="shared" si="77"/>
        <v>0.92982480833594949</v>
      </c>
      <c r="BG174">
        <f t="shared" si="77"/>
        <v>0.93501968190777007</v>
      </c>
      <c r="BH174">
        <f t="shared" si="77"/>
        <v>0.93969102922082848</v>
      </c>
      <c r="BI174">
        <f t="shared" si="77"/>
        <v>0.94390394858554283</v>
      </c>
      <c r="BJ174">
        <f t="shared" si="77"/>
        <v>0.94771410823703572</v>
      </c>
      <c r="BK174">
        <f t="shared" si="77"/>
        <v>0.95116927658328077</v>
      </c>
      <c r="BL174">
        <f t="shared" si="77"/>
        <v>0.95431058267416247</v>
      </c>
      <c r="BM174">
        <f t="shared" si="77"/>
        <v>0.95717355712925445</v>
      </c>
      <c r="BN174">
        <f t="shared" si="77"/>
        <v>0.95978899419362163</v>
      </c>
      <c r="BO174">
        <f t="shared" si="77"/>
        <v>0.96218366779627584</v>
      </c>
      <c r="BP174">
        <f t="shared" si="77"/>
        <v>0.96438092817970988</v>
      </c>
      <c r="BQ174">
        <f t="shared" si="77"/>
        <v>0.96640120058771151</v>
      </c>
      <c r="BR174">
        <f t="shared" si="77"/>
        <v>0.96826240341317515</v>
      </c>
      <c r="BS174">
        <f t="shared" si="77"/>
        <v>0.96998029992521995</v>
      </c>
      <c r="BT174">
        <f t="shared" si="77"/>
        <v>0.97156879505706029</v>
      </c>
      <c r="BU174">
        <f t="shared" si="77"/>
        <v>0.97304018661412017</v>
      </c>
      <c r="BV174">
        <f t="shared" si="77"/>
        <v>0.97440537855232068</v>
      </c>
      <c r="BW174">
        <f t="shared" si="77"/>
        <v>0.97567406259652167</v>
      </c>
      <c r="BX174">
        <f t="shared" si="77"/>
        <v>0.97685487335274379</v>
      </c>
      <c r="BY174">
        <f t="shared" si="77"/>
        <v>0.97795552116248918</v>
      </c>
      <c r="BZ174">
        <f t="shared" si="77"/>
        <v>0.97898290621143857</v>
      </c>
      <c r="CA174">
        <f t="shared" si="77"/>
        <v>0.97994321680476415</v>
      </c>
    </row>
    <row r="175" spans="31:79" x14ac:dyDescent="0.25">
      <c r="AE175">
        <f t="shared" si="74"/>
        <v>600</v>
      </c>
      <c r="AF175">
        <f t="shared" si="73"/>
        <v>7.6922842886474304E-3</v>
      </c>
      <c r="AG175">
        <f t="shared" si="77"/>
        <v>3.5993569597620283E-2</v>
      </c>
      <c r="AH175">
        <f t="shared" si="77"/>
        <v>8.5632882549120132E-2</v>
      </c>
      <c r="AI175">
        <f t="shared" si="77"/>
        <v>0.15242587846802766</v>
      </c>
      <c r="AJ175">
        <f t="shared" si="77"/>
        <v>0.22977001379132886</v>
      </c>
      <c r="AK175">
        <f t="shared" si="77"/>
        <v>0.31085931429137115</v>
      </c>
      <c r="AL175">
        <f t="shared" si="77"/>
        <v>0.39019532536194551</v>
      </c>
      <c r="AM175">
        <f t="shared" si="77"/>
        <v>0.46415110464589654</v>
      </c>
      <c r="AN175">
        <f t="shared" si="77"/>
        <v>0.53083329436679327</v>
      </c>
      <c r="AO175">
        <f t="shared" si="77"/>
        <v>0.58963278036557509</v>
      </c>
      <c r="AP175">
        <f t="shared" si="77"/>
        <v>0.64074773677303865</v>
      </c>
      <c r="AQ175">
        <f t="shared" si="77"/>
        <v>0.68480719732010553</v>
      </c>
      <c r="AR175">
        <f t="shared" si="77"/>
        <v>0.72261891428618508</v>
      </c>
      <c r="AS175">
        <f t="shared" si="77"/>
        <v>0.75501979445509504</v>
      </c>
      <c r="AT175">
        <f t="shared" si="77"/>
        <v>0.78279723509017674</v>
      </c>
      <c r="AU175">
        <f t="shared" si="77"/>
        <v>0.80665435149432907</v>
      </c>
      <c r="AV175">
        <f t="shared" si="77"/>
        <v>0.82720010670595689</v>
      </c>
      <c r="AW175">
        <f t="shared" si="77"/>
        <v>0.84495234086575033</v>
      </c>
      <c r="AX175">
        <f t="shared" si="77"/>
        <v>0.86034665306877034</v>
      </c>
      <c r="AY175">
        <f t="shared" si="77"/>
        <v>0.8737472532983569</v>
      </c>
      <c r="AZ175">
        <f t="shared" si="77"/>
        <v>0.88545779320252216</v>
      </c>
      <c r="BA175">
        <f t="shared" si="77"/>
        <v>0.89573125846408674</v>
      </c>
      <c r="BB175">
        <f t="shared" si="77"/>
        <v>0.90477858663449073</v>
      </c>
      <c r="BC175">
        <f t="shared" si="77"/>
        <v>0.91277597083901107</v>
      </c>
      <c r="BD175">
        <f t="shared" si="77"/>
        <v>0.91987094792836477</v>
      </c>
      <c r="BE175">
        <f t="shared" si="77"/>
        <v>0.92618742300905155</v>
      </c>
      <c r="BF175">
        <f t="shared" si="77"/>
        <v>0.93182979243438957</v>
      </c>
      <c r="BG175">
        <f t="shared" si="77"/>
        <v>0.93688631715738857</v>
      </c>
      <c r="BH175">
        <f t="shared" si="77"/>
        <v>0.9414318800206174</v>
      </c>
      <c r="BI175">
        <f t="shared" si="77"/>
        <v>0.94553024029915544</v>
      </c>
      <c r="BJ175">
        <f t="shared" si="77"/>
        <v>0.94923587956969335</v>
      </c>
      <c r="BK175">
        <f t="shared" si="77"/>
        <v>0.9525955159669075</v>
      </c>
      <c r="BL175">
        <f t="shared" si="77"/>
        <v>0.95564934943656044</v>
      </c>
      <c r="BM175">
        <f t="shared" si="77"/>
        <v>0.95843208860847851</v>
      </c>
      <c r="BN175">
        <f t="shared" si="77"/>
        <v>0.96097380011805378</v>
      </c>
      <c r="BO175">
        <f t="shared" si="77"/>
        <v>0.96330061327565852</v>
      </c>
      <c r="BP175">
        <f t="shared" si="77"/>
        <v>0.9654353066004927</v>
      </c>
      <c r="BQ175">
        <f t="shared" si="77"/>
        <v>0.96739779761376954</v>
      </c>
      <c r="BR175">
        <f t="shared" si="77"/>
        <v>0.96920555318261081</v>
      </c>
      <c r="BS175">
        <f t="shared" si="77"/>
        <v>0.9708739344189925</v>
      </c>
      <c r="BT175">
        <f t="shared" si="77"/>
        <v>0.97241648750335741</v>
      </c>
      <c r="BU175">
        <f t="shared" si="77"/>
        <v>0.97384518968787015</v>
      </c>
      <c r="BV175">
        <f t="shared" si="77"/>
        <v>0.9751706580340429</v>
      </c>
      <c r="BW175">
        <f t="shared" si="77"/>
        <v>0.97640232706944607</v>
      </c>
      <c r="BX175">
        <f t="shared" si="77"/>
        <v>0.9775486004416658</v>
      </c>
      <c r="BY175">
        <f t="shared" si="77"/>
        <v>0.97861698075158854</v>
      </c>
      <c r="BZ175">
        <f t="shared" si="77"/>
        <v>0.97961418102048337</v>
      </c>
      <c r="CA175">
        <f t="shared" si="77"/>
        <v>0.9805462206528881</v>
      </c>
    </row>
    <row r="176" spans="31:79" x14ac:dyDescent="0.25">
      <c r="AE176">
        <f t="shared" si="74"/>
        <v>590</v>
      </c>
      <c r="AF176">
        <f t="shared" si="73"/>
        <v>7.9377904607415995E-3</v>
      </c>
      <c r="AG176">
        <f t="shared" si="77"/>
        <v>3.710855819994862E-2</v>
      </c>
      <c r="AH176">
        <f t="shared" si="77"/>
        <v>8.8144968786052935E-2</v>
      </c>
      <c r="AI176">
        <f t="shared" si="77"/>
        <v>0.15656187453422549</v>
      </c>
      <c r="AJ176">
        <f t="shared" si="77"/>
        <v>0.23542177052213795</v>
      </c>
      <c r="AK176">
        <f t="shared" si="77"/>
        <v>0.31768298822638186</v>
      </c>
      <c r="AL176">
        <f t="shared" si="77"/>
        <v>0.39775534972508042</v>
      </c>
      <c r="AM176">
        <f t="shared" si="77"/>
        <v>0.47203485427286174</v>
      </c>
      <c r="AN176">
        <f t="shared" si="77"/>
        <v>0.53871099440840842</v>
      </c>
      <c r="AO176">
        <f t="shared" si="77"/>
        <v>0.59727221804206332</v>
      </c>
      <c r="AP176">
        <f t="shared" si="77"/>
        <v>0.64800367197950937</v>
      </c>
      <c r="AQ176">
        <f t="shared" si="77"/>
        <v>0.6916015591607001</v>
      </c>
      <c r="AR176">
        <f t="shared" si="77"/>
        <v>0.72892084508678268</v>
      </c>
      <c r="AS176">
        <f t="shared" si="77"/>
        <v>0.76082923893170362</v>
      </c>
      <c r="AT176">
        <f t="shared" si="77"/>
        <v>0.78813280940111108</v>
      </c>
      <c r="AU176">
        <f t="shared" si="77"/>
        <v>0.81154496571645784</v>
      </c>
      <c r="AV176">
        <f t="shared" si="77"/>
        <v>0.83167946564920614</v>
      </c>
      <c r="AW176">
        <f t="shared" si="77"/>
        <v>0.84905549381921142</v>
      </c>
      <c r="AX176">
        <f t="shared" si="77"/>
        <v>0.86410793387173623</v>
      </c>
      <c r="AY176">
        <f t="shared" si="77"/>
        <v>0.87719913134959293</v>
      </c>
      <c r="AZ176">
        <f t="shared" si="77"/>
        <v>0.88863030380158192</v>
      </c>
      <c r="BA176">
        <f t="shared" si="77"/>
        <v>0.89865179061913614</v>
      </c>
      <c r="BB176">
        <f t="shared" si="77"/>
        <v>0.90747188345059915</v>
      </c>
      <c r="BC176">
        <f t="shared" si="77"/>
        <v>0.91526424975527909</v>
      </c>
      <c r="BD176">
        <f t="shared" si="77"/>
        <v>0.92217408260217604</v>
      </c>
      <c r="BE176">
        <f t="shared" si="77"/>
        <v>0.92832315112773178</v>
      </c>
      <c r="BF176">
        <f t="shared" si="77"/>
        <v>0.93381392817377695</v>
      </c>
      <c r="BG176">
        <f t="shared" si="77"/>
        <v>0.93873295616138941</v>
      </c>
      <c r="BH176">
        <f t="shared" si="77"/>
        <v>0.94315359049744074</v>
      </c>
      <c r="BI176">
        <f t="shared" si="77"/>
        <v>0.94713823734186009</v>
      </c>
      <c r="BJ176">
        <f t="shared" si="77"/>
        <v>0.95074018191039233</v>
      </c>
      <c r="BK176">
        <f t="shared" si="77"/>
        <v>0.95400508558396069</v>
      </c>
      <c r="BL176">
        <f t="shared" si="77"/>
        <v>0.95697221508664099</v>
      </c>
      <c r="BM176">
        <f t="shared" si="77"/>
        <v>0.95967545466483772</v>
      </c>
      <c r="BN176">
        <f t="shared" si="77"/>
        <v>0.96214414219926381</v>
      </c>
      <c r="BO176">
        <f t="shared" si="77"/>
        <v>0.96440376213201817</v>
      </c>
      <c r="BP176">
        <f t="shared" si="77"/>
        <v>0.96647652164231523</v>
      </c>
      <c r="BQ176">
        <f t="shared" si="77"/>
        <v>0.96838183135039679</v>
      </c>
      <c r="BR176">
        <f t="shared" si="77"/>
        <v>0.97013670771349847</v>
      </c>
      <c r="BS176">
        <f t="shared" si="77"/>
        <v>0.97175611099045811</v>
      </c>
      <c r="BT176">
        <f t="shared" si="77"/>
        <v>0.97325323002321329</v>
      </c>
      <c r="BU176">
        <f t="shared" si="77"/>
        <v>0.9746397229785263</v>
      </c>
      <c r="BV176">
        <f t="shared" si="77"/>
        <v>0.97592592150411761</v>
      </c>
      <c r="BW176">
        <f t="shared" si="77"/>
        <v>0.97712100439465721</v>
      </c>
      <c r="BX176">
        <f t="shared" si="77"/>
        <v>0.97823314576730269</v>
      </c>
      <c r="BY176">
        <f t="shared" si="77"/>
        <v>0.97926964186036414</v>
      </c>
      <c r="BZ176">
        <f t="shared" si="77"/>
        <v>0.98023701985006118</v>
      </c>
      <c r="CA176">
        <f t="shared" si="77"/>
        <v>0.9811411314958588</v>
      </c>
    </row>
    <row r="177" spans="31:79" x14ac:dyDescent="0.25">
      <c r="AE177">
        <f t="shared" si="74"/>
        <v>580</v>
      </c>
      <c r="AF177">
        <f t="shared" si="73"/>
        <v>8.1954661945915688E-3</v>
      </c>
      <c r="AG177">
        <f t="shared" si="77"/>
        <v>3.8276636751186151E-2</v>
      </c>
      <c r="AH177">
        <f t="shared" ref="AG177:CA182" si="78">EXP(7.192+2.268*LN(AH$154)-1.884*LN($AE177))/(1+EXP(7.192+2.268*LN(AH$154)-1.884*LN($AE177)))</f>
        <v>9.0768099875230587E-2</v>
      </c>
      <c r="AI177">
        <f t="shared" si="78"/>
        <v>0.16086186283415291</v>
      </c>
      <c r="AJ177">
        <f t="shared" si="78"/>
        <v>0.2412680930590404</v>
      </c>
      <c r="AK177">
        <f t="shared" si="78"/>
        <v>0.32470457982207984</v>
      </c>
      <c r="AL177">
        <f t="shared" si="78"/>
        <v>0.4054949649216919</v>
      </c>
      <c r="AM177">
        <f t="shared" si="78"/>
        <v>0.48006768617912243</v>
      </c>
      <c r="AN177">
        <f t="shared" si="78"/>
        <v>0.54670355530329373</v>
      </c>
      <c r="AO177">
        <f t="shared" si="78"/>
        <v>0.60499410942080578</v>
      </c>
      <c r="AP177">
        <f t="shared" si="78"/>
        <v>0.65531419859808271</v>
      </c>
      <c r="AQ177">
        <f t="shared" si="78"/>
        <v>0.69842800693317753</v>
      </c>
      <c r="AR177">
        <f t="shared" si="78"/>
        <v>0.73523746439668503</v>
      </c>
      <c r="AS177">
        <f t="shared" si="78"/>
        <v>0.76664037069081992</v>
      </c>
      <c r="AT177">
        <f t="shared" si="78"/>
        <v>0.7934606355560484</v>
      </c>
      <c r="AU177">
        <f t="shared" si="78"/>
        <v>0.81642118198739988</v>
      </c>
      <c r="AV177">
        <f t="shared" si="78"/>
        <v>0.83613989844603698</v>
      </c>
      <c r="AW177">
        <f t="shared" si="78"/>
        <v>0.85313677886335837</v>
      </c>
      <c r="AX177">
        <f t="shared" si="78"/>
        <v>0.8678455741970531</v>
      </c>
      <c r="AY177">
        <f t="shared" si="78"/>
        <v>0.88062644708503524</v>
      </c>
      <c r="AZ177">
        <f t="shared" si="78"/>
        <v>0.8917779413143655</v>
      </c>
      <c r="BA177">
        <f t="shared" si="78"/>
        <v>0.90154757138874853</v>
      </c>
      <c r="BB177">
        <f t="shared" si="78"/>
        <v>0.91014085092761632</v>
      </c>
      <c r="BC177">
        <f t="shared" si="78"/>
        <v>0.91772882455458094</v>
      </c>
      <c r="BD177">
        <f t="shared" si="78"/>
        <v>0.92445427048623974</v>
      </c>
      <c r="BE177">
        <f t="shared" si="78"/>
        <v>0.93043677020991955</v>
      </c>
      <c r="BF177">
        <f t="shared" si="78"/>
        <v>0.93577683573813342</v>
      </c>
      <c r="BG177">
        <f t="shared" si="78"/>
        <v>0.94055926425312253</v>
      </c>
      <c r="BH177">
        <f t="shared" si="78"/>
        <v>0.94485586484389605</v>
      </c>
      <c r="BI177">
        <f t="shared" si="78"/>
        <v>0.9487276774318123</v>
      </c>
      <c r="BJ177">
        <f t="shared" si="78"/>
        <v>0.95222678197638289</v>
      </c>
      <c r="BK177">
        <f t="shared" si="78"/>
        <v>0.955397777303989</v>
      </c>
      <c r="BL177">
        <f t="shared" si="78"/>
        <v>0.95827899337111278</v>
      </c>
      <c r="BM177">
        <f t="shared" si="78"/>
        <v>0.96090348812785542</v>
      </c>
      <c r="BN177">
        <f t="shared" si="78"/>
        <v>0.96329986995989303</v>
      </c>
      <c r="BO177">
        <f t="shared" si="78"/>
        <v>0.96549297853240079</v>
      </c>
      <c r="BP177">
        <f t="shared" si="78"/>
        <v>0.96750445035571531</v>
      </c>
      <c r="BQ177">
        <f t="shared" si="78"/>
        <v>0.9693531902140925</v>
      </c>
      <c r="BR177">
        <f t="shared" si="78"/>
        <v>0.97105576547702499</v>
      </c>
      <c r="BS177">
        <f t="shared" si="78"/>
        <v>0.97262673702941072</v>
      </c>
      <c r="BT177">
        <f t="shared" si="78"/>
        <v>0.97407893793811429</v>
      </c>
      <c r="BU177">
        <f t="shared" si="78"/>
        <v>0.97542370887966812</v>
      </c>
      <c r="BV177">
        <f t="shared" si="78"/>
        <v>0.97667109767755644</v>
      </c>
      <c r="BW177">
        <f t="shared" si="78"/>
        <v>0.97783002895138582</v>
      </c>
      <c r="BX177">
        <f t="shared" si="78"/>
        <v>0.97890844879625372</v>
      </c>
      <c r="BY177">
        <f t="shared" si="78"/>
        <v>0.97991344853521689</v>
      </c>
      <c r="BZ177">
        <f t="shared" si="78"/>
        <v>0.98085137087868723</v>
      </c>
      <c r="CA177">
        <f t="shared" si="78"/>
        <v>0.98172790124849885</v>
      </c>
    </row>
    <row r="178" spans="31:79" x14ac:dyDescent="0.25">
      <c r="AE178">
        <f t="shared" si="74"/>
        <v>570</v>
      </c>
      <c r="AF178">
        <f t="shared" si="73"/>
        <v>8.4661359299939634E-3</v>
      </c>
      <c r="AG178">
        <f t="shared" si="78"/>
        <v>3.9501222133750791E-2</v>
      </c>
      <c r="AH178">
        <f t="shared" si="78"/>
        <v>9.3508760996811532E-2</v>
      </c>
      <c r="AI178">
        <f t="shared" si="78"/>
        <v>0.16533409407945443</v>
      </c>
      <c r="AJ178">
        <f t="shared" si="78"/>
        <v>0.2473169112882472</v>
      </c>
      <c r="AK178">
        <f t="shared" si="78"/>
        <v>0.33193009481281033</v>
      </c>
      <c r="AL178">
        <f t="shared" si="78"/>
        <v>0.41341765985478102</v>
      </c>
      <c r="AM178">
        <f t="shared" si="78"/>
        <v>0.48825079144106509</v>
      </c>
      <c r="AN178">
        <f t="shared" si="78"/>
        <v>0.5548104648807719</v>
      </c>
      <c r="AO178">
        <f t="shared" si="78"/>
        <v>0.61279687366494728</v>
      </c>
      <c r="AP178">
        <f t="shared" si="78"/>
        <v>0.66267718133622067</v>
      </c>
      <c r="AQ178">
        <f t="shared" si="78"/>
        <v>0.70528420788215584</v>
      </c>
      <c r="AR178">
        <f t="shared" si="78"/>
        <v>0.74156646277444216</v>
      </c>
      <c r="AS178">
        <f t="shared" si="78"/>
        <v>0.77245102517760289</v>
      </c>
      <c r="AT178">
        <f t="shared" si="78"/>
        <v>0.7987787503962499</v>
      </c>
      <c r="AU178">
        <f t="shared" si="78"/>
        <v>0.82128125565523602</v>
      </c>
      <c r="AV178">
        <f t="shared" si="78"/>
        <v>0.84057987400276701</v>
      </c>
      <c r="AW178">
        <f t="shared" si="78"/>
        <v>0.85719486238070908</v>
      </c>
      <c r="AX178">
        <f t="shared" si="78"/>
        <v>0.87155841720079685</v>
      </c>
      <c r="AY178">
        <f t="shared" si="78"/>
        <v>0.88402819878426009</v>
      </c>
      <c r="AZ178">
        <f t="shared" si="78"/>
        <v>0.89489983847624632</v>
      </c>
      <c r="BA178">
        <f t="shared" si="78"/>
        <v>0.90441784917937584</v>
      </c>
      <c r="BB178">
        <f t="shared" si="78"/>
        <v>0.91278483655850895</v>
      </c>
      <c r="BC178">
        <f t="shared" si="78"/>
        <v>0.92016912743494628</v>
      </c>
      <c r="BD178">
        <f t="shared" si="78"/>
        <v>0.92671101615216467</v>
      </c>
      <c r="BE178">
        <f t="shared" si="78"/>
        <v>0.93252784670011923</v>
      </c>
      <c r="BF178">
        <f t="shared" si="78"/>
        <v>0.93771813453916064</v>
      </c>
      <c r="BG178">
        <f t="shared" si="78"/>
        <v>0.94236490627383451</v>
      </c>
      <c r="BH178">
        <f t="shared" si="78"/>
        <v>0.94653840695496816</v>
      </c>
      <c r="BI178">
        <f t="shared" si="78"/>
        <v>0.95029829812258682</v>
      </c>
      <c r="BJ178">
        <f t="shared" si="78"/>
        <v>0.95369544640940696</v>
      </c>
      <c r="BK178">
        <f t="shared" si="78"/>
        <v>0.95677338297877212</v>
      </c>
      <c r="BL178">
        <f t="shared" si="78"/>
        <v>0.95956949805444736</v>
      </c>
      <c r="BM178">
        <f t="shared" si="78"/>
        <v>0.96211602186473344</v>
      </c>
      <c r="BN178">
        <f t="shared" si="78"/>
        <v>0.96444083296932281</v>
      </c>
      <c r="BO178">
        <f t="shared" si="78"/>
        <v>0.96656812669223446</v>
      </c>
      <c r="BP178">
        <f t="shared" si="78"/>
        <v>0.96851896983630947</v>
      </c>
      <c r="BQ178">
        <f t="shared" si="78"/>
        <v>0.97031176265995678</v>
      </c>
      <c r="BR178">
        <f t="shared" si="78"/>
        <v>0.97196262497458896</v>
      </c>
      <c r="BS178">
        <f t="shared" si="78"/>
        <v>0.97348571994644928</v>
      </c>
      <c r="BT178">
        <f t="shared" si="78"/>
        <v>0.97489352658055006</v>
      </c>
      <c r="BU178">
        <f t="shared" si="78"/>
        <v>0.97619706978610943</v>
      </c>
      <c r="BV178">
        <f t="shared" si="78"/>
        <v>0.97740611526115495</v>
      </c>
      <c r="BW178">
        <f t="shared" si="78"/>
        <v>0.97852933510169915</v>
      </c>
      <c r="BX178">
        <f t="shared" si="78"/>
        <v>0.9795744489696212</v>
      </c>
      <c r="BY178">
        <f t="shared" si="78"/>
        <v>0.98054834478938946</v>
      </c>
      <c r="BZ178">
        <f t="shared" si="78"/>
        <v>0.98145718224475154</v>
      </c>
      <c r="CA178">
        <f t="shared" si="78"/>
        <v>0.98230648177922952</v>
      </c>
    </row>
    <row r="179" spans="31:79" x14ac:dyDescent="0.25">
      <c r="AE179">
        <f t="shared" si="74"/>
        <v>560</v>
      </c>
      <c r="AF179">
        <f t="shared" si="73"/>
        <v>8.7506953945112338E-3</v>
      </c>
      <c r="AG179">
        <f t="shared" si="78"/>
        <v>4.0786008559888454E-2</v>
      </c>
      <c r="AH179">
        <f t="shared" si="78"/>
        <v>9.6373901804625559E-2</v>
      </c>
      <c r="AI179">
        <f t="shared" si="78"/>
        <v>0.16998729773903859</v>
      </c>
      <c r="AJ179">
        <f t="shared" si="78"/>
        <v>0.25357647457969656</v>
      </c>
      <c r="AK179">
        <f t="shared" si="78"/>
        <v>0.33936563784576834</v>
      </c>
      <c r="AL179">
        <f t="shared" si="78"/>
        <v>0.42152684352602854</v>
      </c>
      <c r="AM179">
        <f t="shared" si="78"/>
        <v>0.49658518209100599</v>
      </c>
      <c r="AN179">
        <f t="shared" si="78"/>
        <v>0.56303100158102137</v>
      </c>
      <c r="AO179">
        <f t="shared" si="78"/>
        <v>0.62067873221333048</v>
      </c>
      <c r="AP179">
        <f t="shared" si="78"/>
        <v>0.67009031755060267</v>
      </c>
      <c r="AQ179">
        <f t="shared" si="78"/>
        <v>0.71216769644533628</v>
      </c>
      <c r="AR179">
        <f t="shared" si="78"/>
        <v>0.74790542954125327</v>
      </c>
      <c r="AS179">
        <f t="shared" si="78"/>
        <v>0.7782589626346722</v>
      </c>
      <c r="AT179">
        <f t="shared" si="78"/>
        <v>0.80408513583499186</v>
      </c>
      <c r="AU179">
        <f t="shared" si="78"/>
        <v>0.82612340239488258</v>
      </c>
      <c r="AV179">
        <f t="shared" si="78"/>
        <v>0.84499783278828067</v>
      </c>
      <c r="AW179">
        <f t="shared" si="78"/>
        <v>0.86122839048204347</v>
      </c>
      <c r="AX179">
        <f t="shared" si="78"/>
        <v>0.87524529165238041</v>
      </c>
      <c r="AY179">
        <f t="shared" si="78"/>
        <v>0.88740337455945884</v>
      </c>
      <c r="AZ179">
        <f t="shared" si="78"/>
        <v>0.89799512087010802</v>
      </c>
      <c r="BA179">
        <f t="shared" si="78"/>
        <v>0.90726186739426495</v>
      </c>
      <c r="BB179">
        <f t="shared" si="78"/>
        <v>0.91540318436220858</v>
      </c>
      <c r="BC179">
        <f t="shared" si="78"/>
        <v>0.9225845882059851</v>
      </c>
      <c r="BD179">
        <f t="shared" si="78"/>
        <v>0.92894382255166508</v>
      </c>
      <c r="BE179">
        <f t="shared" si="78"/>
        <v>0.93459594596480022</v>
      </c>
      <c r="BF179">
        <f t="shared" si="78"/>
        <v>0.9396374432903557</v>
      </c>
      <c r="BG179">
        <f t="shared" si="78"/>
        <v>0.94414954663060147</v>
      </c>
      <c r="BH179">
        <f t="shared" si="78"/>
        <v>0.94820092047281401</v>
      </c>
      <c r="BI179">
        <f t="shared" si="78"/>
        <v>0.95184983683731894</v>
      </c>
      <c r="BJ179">
        <f t="shared" si="78"/>
        <v>0.9551459418012429</v>
      </c>
      <c r="BK179">
        <f t="shared" si="78"/>
        <v>0.95813169446094038</v>
      </c>
      <c r="BL179">
        <f t="shared" si="78"/>
        <v>0.9608435429319262</v>
      </c>
      <c r="BM179">
        <f t="shared" si="78"/>
        <v>0.96331288878892474</v>
      </c>
      <c r="BN179">
        <f t="shared" si="78"/>
        <v>0.96556688084866227</v>
      </c>
      <c r="BO179">
        <f t="shared" si="78"/>
        <v>0.96762907087745254</v>
      </c>
      <c r="BP179">
        <f t="shared" si="78"/>
        <v>0.96951995722463236</v>
      </c>
      <c r="BQ179">
        <f t="shared" si="78"/>
        <v>0.97125743717971869</v>
      </c>
      <c r="BR179">
        <f t="shared" si="78"/>
        <v>0.97285718473440053</v>
      </c>
      <c r="BS179">
        <f t="shared" si="78"/>
        <v>0.9743329671684583</v>
      </c>
      <c r="BT179">
        <f t="shared" si="78"/>
        <v>0.9756969112886259</v>
      </c>
      <c r="BU179">
        <f t="shared" si="78"/>
        <v>0.97695972808784615</v>
      </c>
      <c r="BV179">
        <f t="shared" si="78"/>
        <v>0.9781309029469416</v>
      </c>
      <c r="BW179">
        <f t="shared" si="78"/>
        <v>0.9792188571835847</v>
      </c>
      <c r="BX179">
        <f t="shared" si="78"/>
        <v>0.98023108569583706</v>
      </c>
      <c r="BY179">
        <f t="shared" si="78"/>
        <v>0.98117427459562312</v>
      </c>
      <c r="BZ179">
        <f t="shared" si="78"/>
        <v>0.98205440203907701</v>
      </c>
      <c r="CA179">
        <f t="shared" si="78"/>
        <v>0.98287682490258788</v>
      </c>
    </row>
    <row r="180" spans="31:79" x14ac:dyDescent="0.25">
      <c r="AE180">
        <f t="shared" si="74"/>
        <v>550</v>
      </c>
      <c r="AF180">
        <f t="shared" si="73"/>
        <v>9.050119142667722E-3</v>
      </c>
      <c r="AG180">
        <f t="shared" si="78"/>
        <v>4.2134994735787815E-2</v>
      </c>
      <c r="AH180">
        <f t="shared" si="78"/>
        <v>9.9370975122915844E-2</v>
      </c>
      <c r="AI180">
        <f t="shared" si="78"/>
        <v>0.17483071084192595</v>
      </c>
      <c r="AJ180">
        <f t="shared" si="78"/>
        <v>0.2600553581494664</v>
      </c>
      <c r="AK180">
        <f t="shared" si="78"/>
        <v>0.34701739998230141</v>
      </c>
      <c r="AL180">
        <f t="shared" si="78"/>
        <v>0.4298258244401999</v>
      </c>
      <c r="AM180">
        <f t="shared" si="78"/>
        <v>0.50507167114003271</v>
      </c>
      <c r="AN180">
        <f t="shared" si="78"/>
        <v>0.57136421906225132</v>
      </c>
      <c r="AO180">
        <f t="shared" si="78"/>
        <v>0.62863769850079443</v>
      </c>
      <c r="AP180">
        <f t="shared" si="78"/>
        <v>0.67755113109630538</v>
      </c>
      <c r="AQ180">
        <f t="shared" si="78"/>
        <v>0.71907587095060954</v>
      </c>
      <c r="AR180">
        <f t="shared" si="78"/>
        <v>0.7542518512536649</v>
      </c>
      <c r="AS180">
        <f t="shared" si="78"/>
        <v>0.78406186759652385</v>
      </c>
      <c r="AT180">
        <f t="shared" si="78"/>
        <v>0.80937771889353516</v>
      </c>
      <c r="AU180">
        <f t="shared" si="78"/>
        <v>0.83094579849998373</v>
      </c>
      <c r="AV180">
        <f t="shared" si="78"/>
        <v>0.84939218722152177</v>
      </c>
      <c r="AW180">
        <f t="shared" si="78"/>
        <v>0.86523598940502489</v>
      </c>
      <c r="AX180">
        <f t="shared" si="78"/>
        <v>0.87890501230364226</v>
      </c>
      <c r="AY180">
        <f t="shared" si="78"/>
        <v>0.89075095267856486</v>
      </c>
      <c r="AZ180">
        <f t="shared" si="78"/>
        <v>0.9010629071998344</v>
      </c>
      <c r="BA180">
        <f t="shared" si="78"/>
        <v>0.91007886465986809</v>
      </c>
      <c r="BB180">
        <f t="shared" si="78"/>
        <v>0.9179952350681575</v>
      </c>
      <c r="BC180">
        <f t="shared" si="78"/>
        <v>0.92497463443755068</v>
      </c>
      <c r="BD180">
        <f t="shared" si="78"/>
        <v>0.9311521911351609</v>
      </c>
      <c r="BE180">
        <f t="shared" si="78"/>
        <v>0.93664063238617623</v>
      </c>
      <c r="BF180">
        <f t="shared" si="78"/>
        <v>0.94153438008049606</v>
      </c>
      <c r="BG180">
        <f t="shared" si="78"/>
        <v>0.94591284935332576</v>
      </c>
      <c r="BH180">
        <f t="shared" si="78"/>
        <v>0.94984310883042433</v>
      </c>
      <c r="BI180">
        <f t="shared" si="78"/>
        <v>0.95338203090161577</v>
      </c>
      <c r="BJ180">
        <f t="shared" si="78"/>
        <v>0.95657803471797132</v>
      </c>
      <c r="BK180">
        <f t="shared" si="78"/>
        <v>0.95947250362129977</v>
      </c>
      <c r="BL180">
        <f t="shared" si="78"/>
        <v>0.9621009418414056</v>
      </c>
      <c r="BM180">
        <f t="shared" si="78"/>
        <v>0.9644939218674532</v>
      </c>
      <c r="BN180">
        <f t="shared" si="78"/>
        <v>0.96667786327452032</v>
      </c>
      <c r="BO180">
        <f t="shared" si="78"/>
        <v>0.96867567540544353</v>
      </c>
      <c r="BP180">
        <f t="shared" si="78"/>
        <v>0.97050728970485189</v>
      </c>
      <c r="BQ180">
        <f t="shared" si="78"/>
        <v>0.97219010229868852</v>
      </c>
      <c r="BR180">
        <f t="shared" si="78"/>
        <v>0.97373934330705203</v>
      </c>
      <c r="BS180">
        <f t="shared" si="78"/>
        <v>0.97516838613310597</v>
      </c>
      <c r="BT180">
        <f t="shared" si="78"/>
        <v>0.97648900739973821</v>
      </c>
      <c r="BU180">
        <f t="shared" si="78"/>
        <v>0.97771160616311137</v>
      </c>
      <c r="BV180">
        <f t="shared" si="78"/>
        <v>0.97884538940477506</v>
      </c>
      <c r="BW180">
        <f t="shared" si="78"/>
        <v>0.97989852950322154</v>
      </c>
      <c r="BX180">
        <f t="shared" si="78"/>
        <v>0.98087829834271412</v>
      </c>
      <c r="BY180">
        <f t="shared" si="78"/>
        <v>0.9817911818780749</v>
      </c>
      <c r="BZ180">
        <f t="shared" si="78"/>
        <v>0.9826429782967715</v>
      </c>
      <c r="CA180">
        <f t="shared" si="78"/>
        <v>0.98343888237106825</v>
      </c>
    </row>
    <row r="181" spans="31:79" x14ac:dyDescent="0.25">
      <c r="AE181">
        <f t="shared" si="74"/>
        <v>540</v>
      </c>
      <c r="AF181">
        <f t="shared" si="73"/>
        <v>9.3654690423317644E-3</v>
      </c>
      <c r="AG181">
        <f t="shared" si="78"/>
        <v>4.355251413847102E-2</v>
      </c>
      <c r="AH181">
        <f t="shared" si="78"/>
        <v>0.10250797922010053</v>
      </c>
      <c r="AI181">
        <f t="shared" si="78"/>
        <v>0.17987410817696958</v>
      </c>
      <c r="AJ181">
        <f t="shared" si="78"/>
        <v>0.26676246818621974</v>
      </c>
      <c r="AK181">
        <f t="shared" si="78"/>
        <v>0.35489164378282279</v>
      </c>
      <c r="AL181">
        <f t="shared" si="78"/>
        <v>0.43831778783755349</v>
      </c>
      <c r="AM181">
        <f t="shared" si="78"/>
        <v>0.51371085122537663</v>
      </c>
      <c r="AN181">
        <f t="shared" si="78"/>
        <v>0.57980893015573476</v>
      </c>
      <c r="AO181">
        <f t="shared" si="78"/>
        <v>0.63667156748327591</v>
      </c>
      <c r="AP181">
        <f t="shared" si="78"/>
        <v>0.68505696620657153</v>
      </c>
      <c r="AQ181">
        <f t="shared" si="78"/>
        <v>0.7260059904271009</v>
      </c>
      <c r="AR181">
        <f t="shared" si="78"/>
        <v>0.76060311030244865</v>
      </c>
      <c r="AS181">
        <f t="shared" si="78"/>
        <v>0.78985734849370925</v>
      </c>
      <c r="AT181">
        <f t="shared" si="78"/>
        <v>0.81465437182291012</v>
      </c>
      <c r="AU181">
        <f t="shared" si="78"/>
        <v>0.8357465812380328</v>
      </c>
      <c r="AV181">
        <f t="shared" si="78"/>
        <v>0.85376132210384903</v>
      </c>
      <c r="AW181">
        <f t="shared" si="78"/>
        <v>0.86921626594378953</v>
      </c>
      <c r="AX181">
        <f t="shared" si="78"/>
        <v>0.88253638027880899</v>
      </c>
      <c r="AY181">
        <f t="shared" si="78"/>
        <v>0.89406990190210633</v>
      </c>
      <c r="AZ181">
        <f t="shared" si="78"/>
        <v>0.90410230957253945</v>
      </c>
      <c r="BA181">
        <f t="shared" si="78"/>
        <v>0.91286807505755807</v>
      </c>
      <c r="BB181">
        <f t="shared" si="78"/>
        <v>0.92056032630381024</v>
      </c>
      <c r="BC181">
        <f t="shared" si="78"/>
        <v>0.927338691609771</v>
      </c>
      <c r="BD181">
        <f t="shared" si="78"/>
        <v>0.93333562197068221</v>
      </c>
      <c r="BE181">
        <f t="shared" si="78"/>
        <v>0.93866146945558615</v>
      </c>
      <c r="BF181">
        <f t="shared" si="78"/>
        <v>0.94340856244626803</v>
      </c>
      <c r="BG181">
        <f t="shared" si="78"/>
        <v>0.947654478150593</v>
      </c>
      <c r="BH181">
        <f t="shared" si="78"/>
        <v>0.9514646752939786</v>
      </c>
      <c r="BI181">
        <f t="shared" si="78"/>
        <v>0.95489461757507221</v>
      </c>
      <c r="BJ181">
        <f t="shared" si="78"/>
        <v>0.95799149172280962</v>
      </c>
      <c r="BK181">
        <f t="shared" si="78"/>
        <v>0.96079560236472539</v>
      </c>
      <c r="BL181">
        <f t="shared" si="78"/>
        <v>0.96334150867367341</v>
      </c>
      <c r="BM181">
        <f t="shared" si="78"/>
        <v>0.96565895412685965</v>
      </c>
      <c r="BN181">
        <f t="shared" si="78"/>
        <v>0.96777362998145144</v>
      </c>
      <c r="BO181">
        <f t="shared" si="78"/>
        <v>0.96970780464472695</v>
      </c>
      <c r="BP181">
        <f t="shared" si="78"/>
        <v>0.97148084450226124</v>
      </c>
      <c r="BQ181">
        <f t="shared" si="78"/>
        <v>0.9731096465715412</v>
      </c>
      <c r="BR181">
        <f t="shared" si="78"/>
        <v>0.97460899925997435</v>
      </c>
      <c r="BS181">
        <f t="shared" si="78"/>
        <v>0.97599188428228056</v>
      </c>
      <c r="BT181">
        <f t="shared" si="78"/>
        <v>0.97726973024323849</v>
      </c>
      <c r="BU181">
        <f t="shared" si="78"/>
        <v>0.97845262637046593</v>
      </c>
      <c r="BV181">
        <f t="shared" si="78"/>
        <v>0.97954950327402202</v>
      </c>
      <c r="BW181">
        <f t="shared" si="78"/>
        <v>0.98056828632637505</v>
      </c>
      <c r="BX181">
        <f t="shared" si="78"/>
        <v>0.98151602622866219</v>
      </c>
      <c r="BY181">
        <f t="shared" si="78"/>
        <v>0.98239901050343859</v>
      </c>
      <c r="BZ181">
        <f t="shared" si="78"/>
        <v>0.98322285898831907</v>
      </c>
      <c r="CA181">
        <f t="shared" si="78"/>
        <v>0.98399260586623727</v>
      </c>
    </row>
    <row r="182" spans="31:79" x14ac:dyDescent="0.25">
      <c r="AE182">
        <f t="shared" si="74"/>
        <v>530</v>
      </c>
      <c r="AF182">
        <f t="shared" si="73"/>
        <v>9.6979038466884198E-3</v>
      </c>
      <c r="AG182">
        <f t="shared" si="78"/>
        <v>4.5043268812942593E-2</v>
      </c>
      <c r="AH182">
        <f t="shared" si="78"/>
        <v>0.10579350400571487</v>
      </c>
      <c r="AI182">
        <f t="shared" si="78"/>
        <v>0.18512783385600681</v>
      </c>
      <c r="AJ182">
        <f t="shared" si="78"/>
        <v>0.27370704543884428</v>
      </c>
      <c r="AK182">
        <f t="shared" si="78"/>
        <v>0.36299468567710497</v>
      </c>
      <c r="AL182">
        <f t="shared" si="78"/>
        <v>0.44700577059037411</v>
      </c>
      <c r="AM182">
        <f t="shared" si="78"/>
        <v>0.5225030718357343</v>
      </c>
      <c r="AN182">
        <f t="shared" si="78"/>
        <v>0.58836369018115242</v>
      </c>
      <c r="AO182">
        <f t="shared" si="78"/>
        <v>0.64477790499695498</v>
      </c>
      <c r="AP182">
        <f t="shared" si="78"/>
        <v>0.69260498143001215</v>
      </c>
      <c r="AQ182">
        <f t="shared" si="78"/>
        <v>0.73295517154937284</v>
      </c>
      <c r="AR182">
        <f t="shared" si="78"/>
        <v>0.76695648364976776</v>
      </c>
      <c r="AS182">
        <f t="shared" si="78"/>
        <v>0.79564293737376446</v>
      </c>
      <c r="AT182">
        <f t="shared" si="78"/>
        <v>0.819912912315233</v>
      </c>
      <c r="AU182">
        <f t="shared" si="78"/>
        <v>0.84052384927049761</v>
      </c>
      <c r="AV182">
        <f t="shared" si="78"/>
        <v>0.85810359509693523</v>
      </c>
      <c r="AW182">
        <f t="shared" si="78"/>
        <v>0.87316780790960213</v>
      </c>
      <c r="AX182">
        <f t="shared" si="78"/>
        <v>0.88613818348514251</v>
      </c>
      <c r="AY182">
        <f t="shared" si="78"/>
        <v>0.89735918183345853</v>
      </c>
      <c r="AZ182">
        <f t="shared" si="78"/>
        <v>0.9071124337891675</v>
      </c>
      <c r="BA182">
        <f t="shared" si="78"/>
        <v>0.91562872836027298</v>
      </c>
      <c r="BB182">
        <f t="shared" ref="AG182:CA187" si="79">EXP(7.192+2.268*LN(BB$154)-1.884*LN($AE182))/(1+EXP(7.192+2.268*LN(BB$154)-1.884*LN($AE182)))</f>
        <v>0.92309779278473758</v>
      </c>
      <c r="BC182">
        <f t="shared" si="79"/>
        <v>0.92967618326411994</v>
      </c>
      <c r="BD182">
        <f t="shared" si="79"/>
        <v>0.93549361386277918</v>
      </c>
      <c r="BE182">
        <f t="shared" si="79"/>
        <v>0.94065801986620545</v>
      </c>
      <c r="BF182">
        <f t="shared" si="79"/>
        <v>0.945259607443801</v>
      </c>
      <c r="BG182">
        <f t="shared" si="79"/>
        <v>0.94937409646417215</v>
      </c>
      <c r="BH182">
        <f t="shared" si="79"/>
        <v>0.9530653230036944</v>
      </c>
      <c r="BI182">
        <f t="shared" si="79"/>
        <v>0.95638733408120924</v>
      </c>
      <c r="BJ182">
        <f t="shared" si="79"/>
        <v>0.95938607939734721</v>
      </c>
      <c r="BK182">
        <f t="shared" si="79"/>
        <v>0.96210078264447096</v>
      </c>
      <c r="BL182">
        <f t="shared" si="79"/>
        <v>0.96456505738125353</v>
      </c>
      <c r="BM182">
        <f t="shared" si="79"/>
        <v>0.96680781865764653</v>
      </c>
      <c r="BN182">
        <f t="shared" si="79"/>
        <v>0.96885403076295484</v>
      </c>
      <c r="BO182">
        <f t="shared" si="79"/>
        <v>0.97072532301324188</v>
      </c>
      <c r="BP182">
        <f t="shared" si="79"/>
        <v>0.97244049887944717</v>
      </c>
      <c r="BQ182">
        <f t="shared" si="79"/>
        <v>0.97401595857683576</v>
      </c>
      <c r="BR182">
        <f t="shared" si="79"/>
        <v>0.97546605117068819</v>
      </c>
      <c r="BS182">
        <f t="shared" si="79"/>
        <v>0.97680336905437848</v>
      </c>
      <c r="BT182">
        <f t="shared" si="79"/>
        <v>0.97803899513200332</v>
      </c>
      <c r="BU182">
        <f t="shared" si="79"/>
        <v>0.97918271103984744</v>
      </c>
      <c r="BV182">
        <f t="shared" si="79"/>
        <v>0.98024317315424414</v>
      </c>
      <c r="BW182">
        <f t="shared" si="79"/>
        <v>0.9812280618688477</v>
      </c>
      <c r="BX182">
        <f t="shared" si="79"/>
        <v>0.98214420861300356</v>
      </c>
      <c r="BY182">
        <f t="shared" si="79"/>
        <v>0.98299770427120525</v>
      </c>
      <c r="BZ182">
        <f t="shared" si="79"/>
        <v>0.98379399200985118</v>
      </c>
      <c r="CA182">
        <f t="shared" si="79"/>
        <v>0.98453794698906583</v>
      </c>
    </row>
    <row r="183" spans="31:79" x14ac:dyDescent="0.25">
      <c r="AE183">
        <f t="shared" si="74"/>
        <v>520</v>
      </c>
      <c r="AF183">
        <f t="shared" si="73"/>
        <v>1.0048690013354731E-2</v>
      </c>
      <c r="AG183">
        <f t="shared" si="79"/>
        <v>4.6612367156820718E-2</v>
      </c>
      <c r="AH183">
        <f t="shared" si="79"/>
        <v>0.10923678152805104</v>
      </c>
      <c r="AI183">
        <f t="shared" si="79"/>
        <v>0.19060283417641263</v>
      </c>
      <c r="AJ183">
        <f t="shared" si="79"/>
        <v>0.28089866691257281</v>
      </c>
      <c r="AK183">
        <f t="shared" si="79"/>
        <v>0.37133287529291575</v>
      </c>
      <c r="AL183">
        <f t="shared" si="79"/>
        <v>0.45589263359448073</v>
      </c>
      <c r="AM183">
        <f t="shared" si="79"/>
        <v>0.53144841507318896</v>
      </c>
      <c r="AN183">
        <f t="shared" si="79"/>
        <v>0.59702677964108408</v>
      </c>
      <c r="AO183">
        <f t="shared" si="79"/>
        <v>0.65295403698505783</v>
      </c>
      <c r="AP183">
        <f t="shared" si="79"/>
        <v>0.70019214365440008</v>
      </c>
      <c r="AQ183">
        <f t="shared" si="79"/>
        <v>0.73992038573499985</v>
      </c>
      <c r="AR183">
        <f t="shared" si="79"/>
        <v>0.77330914171705112</v>
      </c>
      <c r="AS183">
        <f t="shared" si="79"/>
        <v>0.80141608974588407</v>
      </c>
      <c r="AT183">
        <f t="shared" si="79"/>
        <v>0.82515110380817258</v>
      </c>
      <c r="AU183">
        <f t="shared" si="79"/>
        <v>0.84527566313960467</v>
      </c>
      <c r="AV183">
        <f t="shared" si="79"/>
        <v>0.86241733724678327</v>
      </c>
      <c r="AW183">
        <f t="shared" si="79"/>
        <v>0.87708918462258323</v>
      </c>
      <c r="AX183">
        <f t="shared" si="79"/>
        <v>0.8897091970439992</v>
      </c>
      <c r="AY183">
        <f t="shared" si="79"/>
        <v>0.90061774328211319</v>
      </c>
      <c r="AZ183">
        <f t="shared" si="79"/>
        <v>0.91009237964304424</v>
      </c>
      <c r="BA183">
        <f t="shared" si="79"/>
        <v>0.9183600502736835</v>
      </c>
      <c r="BB183">
        <f t="shared" si="79"/>
        <v>0.92560696650694896</v>
      </c>
      <c r="BC183">
        <f t="shared" si="79"/>
        <v>0.93198653115517749</v>
      </c>
      <c r="BD183">
        <f t="shared" si="79"/>
        <v>0.93762566447111806</v>
      </c>
      <c r="BE183">
        <f t="shared" si="79"/>
        <v>0.94262984560480079</v>
      </c>
      <c r="BF183">
        <f t="shared" si="79"/>
        <v>0.94708713171884207</v>
      </c>
      <c r="BG183">
        <f t="shared" si="79"/>
        <v>0.95107136752192079</v>
      </c>
      <c r="BH183">
        <f t="shared" si="79"/>
        <v>0.95464475501295654</v>
      </c>
      <c r="BI183">
        <f t="shared" si="79"/>
        <v>0.95785991763564082</v>
      </c>
      <c r="BJ183">
        <f t="shared" si="79"/>
        <v>0.96076156436100701</v>
      </c>
      <c r="BK183">
        <f t="shared" si="79"/>
        <v>0.96338783647472825</v>
      </c>
      <c r="BL183">
        <f t="shared" si="79"/>
        <v>0.96577140198551092</v>
      </c>
      <c r="BM183">
        <f t="shared" si="79"/>
        <v>0.96794034861708111</v>
      </c>
      <c r="BN183">
        <f t="shared" si="79"/>
        <v>0.96991891547089781</v>
      </c>
      <c r="BO183">
        <f t="shared" si="79"/>
        <v>0.97172809497512813</v>
      </c>
      <c r="BP183">
        <f t="shared" si="79"/>
        <v>0.97338613013101882</v>
      </c>
      <c r="BQ183">
        <f t="shared" si="79"/>
        <v>0.97490892691016484</v>
      </c>
      <c r="BR183">
        <f t="shared" si="79"/>
        <v>0.97631039761875082</v>
      </c>
      <c r="BS183">
        <f t="shared" si="79"/>
        <v>0.9776027478753514</v>
      </c>
      <c r="BT183">
        <f t="shared" si="79"/>
        <v>0.97879671735282436</v>
      </c>
      <c r="BU183">
        <f t="shared" si="79"/>
        <v>0.97990178246249715</v>
      </c>
      <c r="BV183">
        <f t="shared" si="79"/>
        <v>0.98092632759481502</v>
      </c>
      <c r="BW183">
        <f t="shared" si="79"/>
        <v>0.98187779028591082</v>
      </c>
      <c r="BX183">
        <f t="shared" si="79"/>
        <v>0.98276278468531797</v>
      </c>
      <c r="BY183">
        <f t="shared" si="79"/>
        <v>0.9835872069029995</v>
      </c>
      <c r="BZ183">
        <f t="shared" si="79"/>
        <v>0.98435632517253457</v>
      </c>
      <c r="CA183">
        <f t="shared" si="79"/>
        <v>0.98507485724941746</v>
      </c>
    </row>
    <row r="184" spans="31:79" x14ac:dyDescent="0.25">
      <c r="AE184">
        <f t="shared" si="74"/>
        <v>510</v>
      </c>
      <c r="AF184">
        <f t="shared" si="73"/>
        <v>1.0419213959710703E-2</v>
      </c>
      <c r="AG184">
        <f t="shared" si="79"/>
        <v>4.8265366229043274E-2</v>
      </c>
      <c r="AH184">
        <f t="shared" si="79"/>
        <v>0.11284774118300397</v>
      </c>
      <c r="AI184">
        <f t="shared" si="79"/>
        <v>0.19631069168044341</v>
      </c>
      <c r="AJ184">
        <f t="shared" si="79"/>
        <v>0.28834724526400474</v>
      </c>
      <c r="AK184">
        <f t="shared" si="79"/>
        <v>0.37991257138551215</v>
      </c>
      <c r="AL184">
        <f t="shared" si="79"/>
        <v>0.46498103148246472</v>
      </c>
      <c r="AM184">
        <f t="shared" si="79"/>
        <v>0.5405466699169873</v>
      </c>
      <c r="AN184">
        <f t="shared" si="79"/>
        <v>0.6057961863206125</v>
      </c>
      <c r="AO184">
        <f t="shared" si="79"/>
        <v>0.66119703863055124</v>
      </c>
      <c r="AP184">
        <f t="shared" si="79"/>
        <v>0.70781522224854865</v>
      </c>
      <c r="AQ184">
        <f t="shared" si="79"/>
        <v>0.74689845641666386</v>
      </c>
      <c r="AR184">
        <f t="shared" si="79"/>
        <v>0.77965814743623496</v>
      </c>
      <c r="AS184">
        <f t="shared" si="79"/>
        <v>0.80717418455628953</v>
      </c>
      <c r="AT184">
        <f t="shared" si="79"/>
        <v>0.83036665588603986</v>
      </c>
      <c r="AU184">
        <f t="shared" si="79"/>
        <v>0.85000004582327826</v>
      </c>
      <c r="AV184">
        <f t="shared" si="79"/>
        <v>0.86670085355428883</v>
      </c>
      <c r="AW184">
        <f t="shared" si="79"/>
        <v>0.88097894743439986</v>
      </c>
      <c r="AX184">
        <f t="shared" si="79"/>
        <v>0.89324818374194137</v>
      </c>
      <c r="AY184">
        <f t="shared" si="79"/>
        <v>0.90384452863950326</v>
      </c>
      <c r="AZ184">
        <f t="shared" si="79"/>
        <v>0.91304124122590002</v>
      </c>
      <c r="BA184">
        <f t="shared" si="79"/>
        <v>0.92106126268141597</v>
      </c>
      <c r="BB184">
        <f t="shared" si="79"/>
        <v>0.92808717694100307</v>
      </c>
      <c r="BC184">
        <f t="shared" si="79"/>
        <v>0.93426915540268707</v>
      </c>
      <c r="BD184">
        <f t="shared" si="79"/>
        <v>0.93973127042841131</v>
      </c>
      <c r="BE184">
        <f t="shared" si="79"/>
        <v>0.94457650804221027</v>
      </c>
      <c r="BF184">
        <f t="shared" si="79"/>
        <v>0.94889075157528724</v>
      </c>
      <c r="BG184">
        <f t="shared" si="79"/>
        <v>0.95274595438883802</v>
      </c>
      <c r="BH184">
        <f t="shared" si="79"/>
        <v>0.956202674325492</v>
      </c>
      <c r="BI184">
        <f t="shared" si="79"/>
        <v>0.95931210547225332</v>
      </c>
      <c r="BJ184">
        <f t="shared" si="79"/>
        <v>0.96211771328853224</v>
      </c>
      <c r="BK184">
        <f t="shared" si="79"/>
        <v>0.96465655594125965</v>
      </c>
      <c r="BL184">
        <f t="shared" si="79"/>
        <v>0.96696035658188906</v>
      </c>
      <c r="BM184">
        <f t="shared" si="79"/>
        <v>0.96905637723020188</v>
      </c>
      <c r="BN184">
        <f t="shared" si="79"/>
        <v>0.97096813401322057</v>
      </c>
      <c r="BO184">
        <f t="shared" si="79"/>
        <v>0.97271598503586665</v>
      </c>
      <c r="BP184">
        <f t="shared" si="79"/>
        <v>0.97431761557677388</v>
      </c>
      <c r="BQ184">
        <f t="shared" si="79"/>
        <v>0.97578844017581534</v>
      </c>
      <c r="BR184">
        <f t="shared" si="79"/>
        <v>0.97714193717628817</v>
      </c>
      <c r="BS184">
        <f t="shared" si="79"/>
        <v>0.97838992814840831</v>
      </c>
      <c r="BT184">
        <f t="shared" si="79"/>
        <v>0.97954281215551919</v>
      </c>
      <c r="BU184">
        <f t="shared" si="79"/>
        <v>0.98060976287966872</v>
      </c>
      <c r="BV184">
        <f t="shared" si="79"/>
        <v>0.9815988950833805</v>
      </c>
      <c r="BW184">
        <f t="shared" si="79"/>
        <v>0.98251740566063472</v>
      </c>
      <c r="BX184">
        <f t="shared" si="79"/>
        <v>0.98337169355373766</v>
      </c>
      <c r="BY184">
        <f t="shared" si="79"/>
        <v>0.98416746203091388</v>
      </c>
      <c r="BZ184">
        <f t="shared" si="79"/>
        <v>0.98490980619100421</v>
      </c>
      <c r="CA184">
        <f t="shared" si="79"/>
        <v>0.98560328805462416</v>
      </c>
    </row>
    <row r="185" spans="31:79" x14ac:dyDescent="0.25">
      <c r="AE185">
        <f t="shared" si="74"/>
        <v>500</v>
      </c>
      <c r="AF185">
        <f t="shared" si="73"/>
        <v>1.0810995976340889E-2</v>
      </c>
      <c r="AG185">
        <f t="shared" si="79"/>
        <v>5.0008319199919084E-2</v>
      </c>
      <c r="AH185">
        <f t="shared" si="79"/>
        <v>0.11663707007889203</v>
      </c>
      <c r="AI185">
        <f t="shared" si="79"/>
        <v>0.20226366026049639</v>
      </c>
      <c r="AJ185">
        <f t="shared" si="79"/>
        <v>0.29606302542084134</v>
      </c>
      <c r="AK185">
        <f t="shared" si="79"/>
        <v>0.38874011397867003</v>
      </c>
      <c r="AL185">
        <f t="shared" si="79"/>
        <v>0.47427337948288217</v>
      </c>
      <c r="AM185">
        <f t="shared" si="79"/>
        <v>0.54979730496258727</v>
      </c>
      <c r="AN185">
        <f t="shared" si="79"/>
        <v>0.61466958682595396</v>
      </c>
      <c r="AO185">
        <f t="shared" si="79"/>
        <v>0.66950372343787234</v>
      </c>
      <c r="AP185">
        <f t="shared" si="79"/>
        <v>0.71547078335613468</v>
      </c>
      <c r="AQ185">
        <f t="shared" si="79"/>
        <v>0.75388605651082408</v>
      </c>
      <c r="AR185">
        <f t="shared" si="79"/>
        <v>0.78600045547724051</v>
      </c>
      <c r="AS185">
        <f t="shared" si="79"/>
        <v>0.81291452430116307</v>
      </c>
      <c r="AT185">
        <f t="shared" si="79"/>
        <v>0.83555722478081684</v>
      </c>
      <c r="AU185">
        <f t="shared" si="79"/>
        <v>0.85469498335956873</v>
      </c>
      <c r="AV185">
        <f t="shared" si="79"/>
        <v>0.87095242359264025</v>
      </c>
      <c r="AW185">
        <f t="shared" si="79"/>
        <v>0.88483563028169077</v>
      </c>
      <c r="AX185">
        <f t="shared" si="79"/>
        <v>0.89675389450144527</v>
      </c>
      <c r="AY185">
        <f t="shared" si="79"/>
        <v>0.90703847226684808</v>
      </c>
      <c r="AZ185">
        <f t="shared" si="79"/>
        <v>0.91595810724082238</v>
      </c>
      <c r="BA185">
        <f t="shared" si="79"/>
        <v>0.92373158389382193</v>
      </c>
      <c r="BB185">
        <f t="shared" si="79"/>
        <v>0.93053775122743509</v>
      </c>
      <c r="BC185">
        <f t="shared" si="79"/>
        <v>0.93652347464348384</v>
      </c>
      <c r="BD185">
        <f t="shared" si="79"/>
        <v>0.94180992745729508</v>
      </c>
      <c r="BE185">
        <f t="shared" si="79"/>
        <v>0.94649756802220042</v>
      </c>
      <c r="BF185">
        <f t="shared" si="79"/>
        <v>0.95067008304175615</v>
      </c>
      <c r="BG185">
        <f t="shared" si="79"/>
        <v>0.9543975200159821</v>
      </c>
      <c r="BH185">
        <f t="shared" si="79"/>
        <v>0.95773878393033229</v>
      </c>
      <c r="BI185">
        <f t="shared" si="79"/>
        <v>0.96074363486716563</v>
      </c>
      <c r="BJ185">
        <f t="shared" si="79"/>
        <v>0.96345429292528983</v>
      </c>
      <c r="BK185">
        <f t="shared" si="79"/>
        <v>0.96590673320990417</v>
      </c>
      <c r="BL185">
        <f t="shared" si="79"/>
        <v>0.96813173534309849</v>
      </c>
      <c r="BM185">
        <f t="shared" si="79"/>
        <v>0.97015573778886299</v>
      </c>
      <c r="BN185">
        <f t="shared" si="79"/>
        <v>0.97200153634976461</v>
      </c>
      <c r="BO185">
        <f t="shared" si="79"/>
        <v>0.97368885773563407</v>
      </c>
      <c r="BP185">
        <f t="shared" si="79"/>
        <v>0.97523483255316501</v>
      </c>
      <c r="BQ185">
        <f t="shared" si="79"/>
        <v>0.97665438697681617</v>
      </c>
      <c r="BR185">
        <f t="shared" si="79"/>
        <v>0.97796056839699352</v>
      </c>
      <c r="BS185">
        <f t="shared" si="79"/>
        <v>0.97916481724226145</v>
      </c>
      <c r="BT185">
        <f t="shared" si="79"/>
        <v>0.98027719474065766</v>
      </c>
      <c r="BU185">
        <f t="shared" si="79"/>
        <v>0.98130657447002279</v>
      </c>
      <c r="BV185">
        <f t="shared" si="79"/>
        <v>0.98226080403306615</v>
      </c>
      <c r="BW185">
        <f t="shared" si="79"/>
        <v>0.98314684199102709</v>
      </c>
      <c r="BX185">
        <f t="shared" si="79"/>
        <v>0.98397087423210716</v>
      </c>
      <c r="BY185">
        <f t="shared" si="79"/>
        <v>0.98473841318476218</v>
      </c>
      <c r="BZ185">
        <f t="shared" si="79"/>
        <v>0.98545438267076479</v>
      </c>
      <c r="CA185">
        <f t="shared" si="79"/>
        <v>0.98612319069707888</v>
      </c>
    </row>
    <row r="186" spans="31:79" x14ac:dyDescent="0.25">
      <c r="AE186">
        <f t="shared" si="74"/>
        <v>490</v>
      </c>
      <c r="AF186">
        <f t="shared" si="73"/>
        <v>1.1225706059744951E-2</v>
      </c>
      <c r="AG186">
        <f t="shared" si="79"/>
        <v>5.1847828653759413E-2</v>
      </c>
      <c r="AH186">
        <f t="shared" si="79"/>
        <v>0.12061627903695861</v>
      </c>
      <c r="AI186">
        <f t="shared" si="79"/>
        <v>0.20847470109939956</v>
      </c>
      <c r="AJ186">
        <f t="shared" si="79"/>
        <v>0.30405657787895624</v>
      </c>
      <c r="AK186">
        <f t="shared" si="79"/>
        <v>0.3978217922949297</v>
      </c>
      <c r="AL186">
        <f t="shared" si="79"/>
        <v>0.48377181724903046</v>
      </c>
      <c r="AM186">
        <f t="shared" si="79"/>
        <v>0.55919943961928831</v>
      </c>
      <c r="AN186">
        <f t="shared" si="79"/>
        <v>0.62364432760480992</v>
      </c>
      <c r="AO186">
        <f t="shared" si="79"/>
        <v>0.67787063231197953</v>
      </c>
      <c r="AP186">
        <f t="shared" si="79"/>
        <v>0.72315518437770132</v>
      </c>
      <c r="AQ186">
        <f t="shared" si="79"/>
        <v>0.76087970610584488</v>
      </c>
      <c r="AR186">
        <f t="shared" si="79"/>
        <v>0.79233291166467901</v>
      </c>
      <c r="AS186">
        <f t="shared" si="79"/>
        <v>0.81863433528388241</v>
      </c>
      <c r="AT186">
        <f t="shared" si="79"/>
        <v>0.84072041397623298</v>
      </c>
      <c r="AU186">
        <f t="shared" si="79"/>
        <v>0.85935842554170572</v>
      </c>
      <c r="AV186">
        <f t="shared" si="79"/>
        <v>0.87517030217167835</v>
      </c>
      <c r="AW186">
        <f t="shared" si="79"/>
        <v>0.8886577502698696</v>
      </c>
      <c r="AX186">
        <f t="shared" si="79"/>
        <v>0.90022506887064346</v>
      </c>
      <c r="AY186">
        <f t="shared" si="79"/>
        <v>0.91019850089439758</v>
      </c>
      <c r="AZ186">
        <f t="shared" si="79"/>
        <v>0.91884206132152935</v>
      </c>
      <c r="BA186">
        <f t="shared" si="79"/>
        <v>0.92637022889972176</v>
      </c>
      <c r="BB186">
        <f t="shared" si="79"/>
        <v>0.93295801437298298</v>
      </c>
      <c r="BC186">
        <f t="shared" si="79"/>
        <v>0.93874890618282403</v>
      </c>
      <c r="BD186">
        <f t="shared" si="79"/>
        <v>0.94386113048573639</v>
      </c>
      <c r="BE186">
        <f t="shared" si="79"/>
        <v>0.94839258594832609</v>
      </c>
      <c r="BF186">
        <f t="shared" si="79"/>
        <v>0.9524247419358709</v>
      </c>
      <c r="BG186">
        <f t="shared" si="79"/>
        <v>0.95602572728694479</v>
      </c>
      <c r="BH186">
        <f t="shared" si="79"/>
        <v>0.95925278683428694</v>
      </c>
      <c r="BI186">
        <f t="shared" si="79"/>
        <v>0.96215424316021436</v>
      </c>
      <c r="BJ186">
        <f t="shared" si="79"/>
        <v>0.96477107010015262</v>
      </c>
      <c r="BK186">
        <f t="shared" si="79"/>
        <v>0.96713816053274482</v>
      </c>
      <c r="BL186">
        <f t="shared" si="79"/>
        <v>0.96928535252005843</v>
      </c>
      <c r="BM186">
        <f t="shared" si="79"/>
        <v>0.97123826364862853</v>
      </c>
      <c r="BN186">
        <f t="shared" si="79"/>
        <v>0.97301897248605518</v>
      </c>
      <c r="BO186">
        <f t="shared" si="79"/>
        <v>0.97464657764071061</v>
      </c>
      <c r="BP186">
        <f t="shared" si="79"/>
        <v>0.97613765840291922</v>
      </c>
      <c r="BQ186">
        <f t="shared" si="79"/>
        <v>0.9775066559032306</v>
      </c>
      <c r="BR186">
        <f t="shared" si="79"/>
        <v>0.97876618980346064</v>
      </c>
      <c r="BS186">
        <f t="shared" si="79"/>
        <v>0.9799273224777898</v>
      </c>
      <c r="BT186">
        <f t="shared" si="79"/>
        <v>0.98099978024578716</v>
      </c>
      <c r="BU186">
        <f t="shared" si="79"/>
        <v>0.98199213933559359</v>
      </c>
      <c r="BV186">
        <f t="shared" si="79"/>
        <v>0.98291198276832914</v>
      </c>
      <c r="BW186">
        <f t="shared" si="79"/>
        <v>0.98376603317588074</v>
      </c>
      <c r="BX186">
        <f t="shared" si="79"/>
        <v>0.98456026562591514</v>
      </c>
      <c r="BY186">
        <f t="shared" si="79"/>
        <v>0.98530000377816118</v>
      </c>
      <c r="BZ186">
        <f t="shared" si="79"/>
        <v>0.98599000209447407</v>
      </c>
      <c r="CA186">
        <f t="shared" si="79"/>
        <v>0.98663451634075983</v>
      </c>
    </row>
    <row r="187" spans="31:79" x14ac:dyDescent="0.25">
      <c r="AE187">
        <f t="shared" si="74"/>
        <v>480</v>
      </c>
      <c r="AF187">
        <f t="shared" si="73"/>
        <v>1.166518197259547E-2</v>
      </c>
      <c r="AG187">
        <f t="shared" si="79"/>
        <v>5.3791106564925133E-2</v>
      </c>
      <c r="AH187">
        <f t="shared" si="79"/>
        <v>0.12479777474199324</v>
      </c>
      <c r="AI187">
        <f t="shared" si="79"/>
        <v>0.21495751916064545</v>
      </c>
      <c r="AJ187">
        <f t="shared" si="79"/>
        <v>0.31233878804680065</v>
      </c>
      <c r="AK187">
        <f t="shared" si="79"/>
        <v>0.40716380801900459</v>
      </c>
      <c r="AL187">
        <f t="shared" si="79"/>
        <v>0.49347816948274115</v>
      </c>
      <c r="AM187">
        <f t="shared" si="79"/>
        <v>0.56875181376157147</v>
      </c>
      <c r="AN187">
        <f t="shared" si="79"/>
        <v>0.63271740550077971</v>
      </c>
      <c r="AO187">
        <f t="shared" si="79"/>
        <v>0.68629402268839546</v>
      </c>
      <c r="AP187">
        <f t="shared" si="79"/>
        <v>0.7308645686794204</v>
      </c>
      <c r="AQ187">
        <f t="shared" si="79"/>
        <v>0.76787577039321975</v>
      </c>
      <c r="AR187">
        <f t="shared" si="79"/>
        <v>0.7986522525968357</v>
      </c>
      <c r="AS187">
        <f t="shared" si="79"/>
        <v>0.82433076802310901</v>
      </c>
      <c r="AT187">
        <f t="shared" si="79"/>
        <v>0.84585377491776736</v>
      </c>
      <c r="AU187">
        <f t="shared" si="79"/>
        <v>0.86398828668470007</v>
      </c>
      <c r="AV187">
        <f t="shared" si="79"/>
        <v>0.87935272004916076</v>
      </c>
      <c r="AW187">
        <f t="shared" si="79"/>
        <v>0.89244380828679726</v>
      </c>
      <c r="AX187">
        <f t="shared" si="79"/>
        <v>0.90366043553142317</v>
      </c>
      <c r="AY187">
        <f t="shared" si="79"/>
        <v>0.9133235340313629</v>
      </c>
      <c r="AZ187">
        <f t="shared" si="79"/>
        <v>0.92169218235727501</v>
      </c>
      <c r="BA187">
        <f t="shared" si="79"/>
        <v>0.92897640962048933</v>
      </c>
      <c r="BB187">
        <f t="shared" si="79"/>
        <v>0.93534728944703438</v>
      </c>
      <c r="BC187">
        <f t="shared" si="79"/>
        <v>0.94094486614460082</v>
      </c>
      <c r="BD187">
        <f t="shared" si="79"/>
        <v>0.94588437376050361</v>
      </c>
      <c r="BE187">
        <f t="shared" si="79"/>
        <v>0.95026112186837453</v>
      </c>
      <c r="BF187">
        <f t="shared" si="79"/>
        <v>0.95415434392586218</v>
      </c>
      <c r="BG187">
        <f t="shared" si="79"/>
        <v>0.95763023906154421</v>
      </c>
      <c r="BH187">
        <f t="shared" si="79"/>
        <v>0.96074438609161683</v>
      </c>
      <c r="BI187">
        <f t="shared" si="79"/>
        <v>0.96354366777368228</v>
      </c>
      <c r="BJ187">
        <f t="shared" si="79"/>
        <v>0.96606781173570455</v>
      </c>
      <c r="BK187">
        <f t="shared" si="79"/>
        <v>0.96835063025169699</v>
      </c>
      <c r="BL187">
        <f t="shared" si="79"/>
        <v>0.97042102244037132</v>
      </c>
      <c r="BM187">
        <f t="shared" si="79"/>
        <v>0.97230378822331776</v>
      </c>
      <c r="BN187">
        <f t="shared" si="79"/>
        <v>0.97402029246484889</v>
      </c>
      <c r="BO187">
        <f t="shared" si="79"/>
        <v>0.97558900933276538</v>
      </c>
      <c r="BP187">
        <f t="shared" si="79"/>
        <v>0.97702597046264217</v>
      </c>
      <c r="BQ187">
        <f t="shared" si="79"/>
        <v>0.97834513551853808</v>
      </c>
      <c r="BR187">
        <f t="shared" si="79"/>
        <v>0.97955869987270505</v>
      </c>
      <c r="BS187">
        <f t="shared" si="79"/>
        <v>0.98067735111298471</v>
      </c>
      <c r="BT187">
        <f t="shared" si="79"/>
        <v>0.98171048373002545</v>
      </c>
      <c r="BU187">
        <f t="shared" si="79"/>
        <v>0.98266637948620572</v>
      </c>
      <c r="BV187">
        <f t="shared" ref="AG187:CA193" si="80">EXP(7.192+2.268*LN(BV$154)-1.884*LN($AE187))/(1+EXP(7.192+2.268*LN(BV$154)-1.884*LN($AE187)))</f>
        <v>0.9835523595093365</v>
      </c>
      <c r="BW187">
        <f t="shared" si="80"/>
        <v>0.98437491299922009</v>
      </c>
      <c r="BX187">
        <f t="shared" si="80"/>
        <v>0.98513980651689093</v>
      </c>
      <c r="BY187">
        <f t="shared" si="80"/>
        <v>0.98585217709334139</v>
      </c>
      <c r="BZ187">
        <f t="shared" si="80"/>
        <v>0.98651661180701544</v>
      </c>
      <c r="CA187">
        <f t="shared" si="80"/>
        <v>0.98713721600659887</v>
      </c>
    </row>
    <row r="188" spans="31:79" x14ac:dyDescent="0.25">
      <c r="AE188">
        <f t="shared" si="74"/>
        <v>470</v>
      </c>
      <c r="AF188">
        <f t="shared" si="73"/>
        <v>1.2131449896559204E-2</v>
      </c>
      <c r="AG188">
        <f t="shared" si="80"/>
        <v>5.5846041896142076E-2</v>
      </c>
      <c r="AH188">
        <f t="shared" si="80"/>
        <v>0.12919493859079184</v>
      </c>
      <c r="AI188">
        <f t="shared" si="80"/>
        <v>0.22172659985220192</v>
      </c>
      <c r="AJ188">
        <f t="shared" si="80"/>
        <v>0.32092084091426792</v>
      </c>
      <c r="AK188">
        <f t="shared" si="80"/>
        <v>0.41677223340437325</v>
      </c>
      <c r="AL188">
        <f t="shared" si="80"/>
        <v>0.50339390318336708</v>
      </c>
      <c r="AM188">
        <f t="shared" si="80"/>
        <v>0.57845275584323486</v>
      </c>
      <c r="AN188">
        <f t="shared" si="80"/>
        <v>0.64188544790472046</v>
      </c>
      <c r="AO188">
        <f t="shared" si="80"/>
        <v>0.69476985777350009</v>
      </c>
      <c r="AP188">
        <f t="shared" si="80"/>
        <v>0.73859486056951451</v>
      </c>
      <c r="AQ188">
        <f t="shared" si="80"/>
        <v>0.77487045786620057</v>
      </c>
      <c r="AR188">
        <f t="shared" si="80"/>
        <v>0.80495510547998161</v>
      </c>
      <c r="AS188">
        <f t="shared" si="80"/>
        <v>0.83000089781804864</v>
      </c>
      <c r="AT188">
        <f t="shared" si="80"/>
        <v>0.85095480783118482</v>
      </c>
      <c r="AU188">
        <f t="shared" si="80"/>
        <v>0.86858244646417693</v>
      </c>
      <c r="AV188">
        <f t="shared" si="80"/>
        <v>0.88349788468868273</v>
      </c>
      <c r="AW188">
        <f t="shared" si="80"/>
        <v>0.89619228964567399</v>
      </c>
      <c r="AX188">
        <f t="shared" si="80"/>
        <v>0.90705871282508665</v>
      </c>
      <c r="AY188">
        <f t="shared" si="80"/>
        <v>0.91641248438572409</v>
      </c>
      <c r="AZ188">
        <f t="shared" si="80"/>
        <v>0.92450754482262354</v>
      </c>
      <c r="BA188">
        <f t="shared" si="80"/>
        <v>0.93154933516577687</v>
      </c>
      <c r="BB188">
        <f t="shared" si="80"/>
        <v>0.93770489777766874</v>
      </c>
      <c r="BC188">
        <f t="shared" si="80"/>
        <v>0.94311076961988161</v>
      </c>
      <c r="BD188">
        <f t="shared" si="80"/>
        <v>0.94787915095819919</v>
      </c>
      <c r="BE188">
        <f t="shared" si="80"/>
        <v>0.95210273555594205</v>
      </c>
      <c r="BF188">
        <f t="shared" si="80"/>
        <v>0.95585850458909793</v>
      </c>
      <c r="BG188">
        <f t="shared" si="80"/>
        <v>0.95921071821636672</v>
      </c>
      <c r="BH188">
        <f t="shared" si="80"/>
        <v>0.96221328483057467</v>
      </c>
      <c r="BI188">
        <f t="shared" si="80"/>
        <v>0.9649116462279651</v>
      </c>
      <c r="BJ188">
        <f t="shared" si="80"/>
        <v>0.96734428485548829</v>
      </c>
      <c r="BK188">
        <f t="shared" si="80"/>
        <v>0.96954393479926171</v>
      </c>
      <c r="BL188">
        <f t="shared" si="80"/>
        <v>0.97153855950409285</v>
      </c>
      <c r="BM188">
        <f t="shared" si="80"/>
        <v>0.97335214497697597</v>
      </c>
      <c r="BN188">
        <f t="shared" si="80"/>
        <v>0.97500534635523761</v>
      </c>
      <c r="BO188">
        <f t="shared" si="80"/>
        <v>0.97651601739582639</v>
      </c>
      <c r="BP188">
        <f t="shared" si="80"/>
        <v>0.97789964604822865</v>
      </c>
      <c r="BQ188">
        <f t="shared" si="80"/>
        <v>0.97916971434393796</v>
      </c>
      <c r="BR188">
        <f t="shared" si="80"/>
        <v>0.98033799701971491</v>
      </c>
      <c r="BS188">
        <f t="shared" si="80"/>
        <v>0.98141481032602662</v>
      </c>
      <c r="BT188">
        <f t="shared" si="80"/>
        <v>0.9824092201568817</v>
      </c>
      <c r="BU188">
        <f t="shared" si="80"/>
        <v>0.98332921682220864</v>
      </c>
      <c r="BV188">
        <f t="shared" si="80"/>
        <v>0.98418186235474392</v>
      </c>
      <c r="BW188">
        <f t="shared" si="80"/>
        <v>0.98497341511322645</v>
      </c>
      <c r="BX188">
        <f t="shared" si="80"/>
        <v>0.98570943554615353</v>
      </c>
      <c r="BY188">
        <f t="shared" si="80"/>
        <v>0.98639487626457822</v>
      </c>
      <c r="BZ188">
        <f t="shared" si="80"/>
        <v>0.98703415899925395</v>
      </c>
      <c r="CA188">
        <f t="shared" si="80"/>
        <v>0.98763124055659468</v>
      </c>
    </row>
    <row r="189" spans="31:79" x14ac:dyDescent="0.25">
      <c r="AE189">
        <f t="shared" si="74"/>
        <v>460</v>
      </c>
      <c r="AF189">
        <f t="shared" si="73"/>
        <v>1.2626748111248386E-2</v>
      </c>
      <c r="AG189">
        <f t="shared" si="80"/>
        <v>5.8021276917649738E-2</v>
      </c>
      <c r="AH189">
        <f t="shared" si="80"/>
        <v>0.1338222128162003</v>
      </c>
      <c r="AI189">
        <f t="shared" si="80"/>
        <v>0.22879724537568991</v>
      </c>
      <c r="AJ189">
        <f t="shared" si="80"/>
        <v>0.32981420021915175</v>
      </c>
      <c r="AK189">
        <f t="shared" si="80"/>
        <v>0.4266529636995926</v>
      </c>
      <c r="AL189">
        <f t="shared" si="80"/>
        <v>0.51352008136035499</v>
      </c>
      <c r="AM189">
        <f t="shared" si="80"/>
        <v>0.58830014949963816</v>
      </c>
      <c r="AN189">
        <f t="shared" si="80"/>
        <v>0.65114469257734198</v>
      </c>
      <c r="AO189">
        <f t="shared" si="80"/>
        <v>0.70329379596006447</v>
      </c>
      <c r="AP189">
        <f t="shared" si="80"/>
        <v>0.74634176058545221</v>
      </c>
      <c r="AQ189">
        <f t="shared" si="80"/>
        <v>0.78185981881067856</v>
      </c>
      <c r="AR189">
        <f t="shared" si="80"/>
        <v>0.81123798819092696</v>
      </c>
      <c r="AS189">
        <f t="shared" si="80"/>
        <v>0.8356417254768892</v>
      </c>
      <c r="AT189">
        <f t="shared" si="80"/>
        <v>0.85602096265188976</v>
      </c>
      <c r="AU189">
        <f t="shared" si="80"/>
        <v>0.87313875082784842</v>
      </c>
      <c r="AV189">
        <f t="shared" si="80"/>
        <v>0.88760398106378169</v>
      </c>
      <c r="AW189">
        <f t="shared" si="80"/>
        <v>0.89990166475631028</v>
      </c>
      <c r="AX189">
        <f t="shared" si="80"/>
        <v>0.91041860929463125</v>
      </c>
      <c r="AY189">
        <f t="shared" si="80"/>
        <v>0.91946425829298783</v>
      </c>
      <c r="AZ189">
        <f t="shared" si="80"/>
        <v>0.92728721911123058</v>
      </c>
      <c r="BA189">
        <f t="shared" si="80"/>
        <v>0.93408821209010251</v>
      </c>
      <c r="BB189">
        <f t="shared" si="80"/>
        <v>0.94003015914659316</v>
      </c>
      <c r="BC189">
        <f t="shared" si="80"/>
        <v>0.94524603081314296</v>
      </c>
      <c r="BD189">
        <f t="shared" si="80"/>
        <v>0.94984495529329316</v>
      </c>
      <c r="BE189">
        <f t="shared" si="80"/>
        <v>0.95391698658864243</v>
      </c>
      <c r="BF189">
        <f t="shared" si="80"/>
        <v>0.95753683946708135</v>
      </c>
      <c r="BG189">
        <f t="shared" si="80"/>
        <v>0.96076682768175026</v>
      </c>
      <c r="BH189">
        <f t="shared" si="80"/>
        <v>0.96365918627643921</v>
      </c>
      <c r="BI189">
        <f t="shared" si="80"/>
        <v>0.96625791615383549</v>
      </c>
      <c r="BJ189">
        <f t="shared" si="80"/>
        <v>0.96860025658798155</v>
      </c>
      <c r="BK189">
        <f t="shared" si="80"/>
        <v>0.97071786669615379</v>
      </c>
      <c r="BL189">
        <f t="shared" si="80"/>
        <v>0.97263777817652686</v>
      </c>
      <c r="BM189">
        <f t="shared" si="80"/>
        <v>0.97438316741302411</v>
      </c>
      <c r="BN189">
        <f t="shared" si="80"/>
        <v>0.97597398423907944</v>
      </c>
      <c r="BO189">
        <f t="shared" si="80"/>
        <v>0.97742746640071865</v>
      </c>
      <c r="BP189">
        <f t="shared" si="80"/>
        <v>0.9787585624378764</v>
      </c>
      <c r="BQ189">
        <f t="shared" si="80"/>
        <v>0.97998028084038302</v>
      </c>
      <c r="BR189">
        <f t="shared" si="80"/>
        <v>0.98110397957885243</v>
      </c>
      <c r="BS189">
        <f t="shared" si="80"/>
        <v>0.98213960719632498</v>
      </c>
      <c r="BT189">
        <f t="shared" si="80"/>
        <v>0.98309590437514471</v>
      </c>
      <c r="BU189">
        <f t="shared" si="80"/>
        <v>0.98398057311537634</v>
      </c>
      <c r="BV189">
        <f t="shared" si="80"/>
        <v>0.98480041926273287</v>
      </c>
      <c r="BW189">
        <f t="shared" si="80"/>
        <v>0.98556147301950747</v>
      </c>
      <c r="BX189">
        <f t="shared" si="80"/>
        <v>0.98626909119578487</v>
      </c>
      <c r="BY189">
        <f t="shared" si="80"/>
        <v>0.98692804426012193</v>
      </c>
      <c r="BZ189">
        <f t="shared" si="80"/>
        <v>0.98754259069036154</v>
      </c>
      <c r="CA189">
        <f t="shared" si="80"/>
        <v>0.98811654067655896</v>
      </c>
    </row>
    <row r="190" spans="31:79" x14ac:dyDescent="0.25">
      <c r="AE190">
        <f t="shared" si="74"/>
        <v>450</v>
      </c>
      <c r="AF190">
        <f t="shared" si="73"/>
        <v>1.3153554215990468E-2</v>
      </c>
      <c r="AG190">
        <f t="shared" si="80"/>
        <v>6.0326293521061947E-2</v>
      </c>
      <c r="AH190">
        <f t="shared" si="80"/>
        <v>0.13869519448883325</v>
      </c>
      <c r="AI190">
        <f t="shared" si="80"/>
        <v>0.23618561013630057</v>
      </c>
      <c r="AJ190">
        <f t="shared" si="80"/>
        <v>0.33903058116855633</v>
      </c>
      <c r="AK190">
        <f t="shared" si="80"/>
        <v>0.43681166333882887</v>
      </c>
      <c r="AL190">
        <f t="shared" si="80"/>
        <v>0.52385731306021266</v>
      </c>
      <c r="AM190">
        <f t="shared" si="80"/>
        <v>0.59829139868215686</v>
      </c>
      <c r="AN190">
        <f t="shared" si="80"/>
        <v>0.66049096722964951</v>
      </c>
      <c r="AO190">
        <f t="shared" si="80"/>
        <v>0.71186118048889513</v>
      </c>
      <c r="AP190">
        <f t="shared" si="80"/>
        <v>0.75410074113717218</v>
      </c>
      <c r="AQ190">
        <f t="shared" si="80"/>
        <v>0.78883974411359559</v>
      </c>
      <c r="AR190">
        <f t="shared" si="80"/>
        <v>0.81749730958054123</v>
      </c>
      <c r="AS190">
        <f t="shared" si="80"/>
        <v>0.84125017821405923</v>
      </c>
      <c r="AT190">
        <f t="shared" si="80"/>
        <v>0.8610496400670351</v>
      </c>
      <c r="AU190">
        <f t="shared" si="80"/>
        <v>0.87765501297974158</v>
      </c>
      <c r="AV190">
        <f t="shared" si="80"/>
        <v>0.89166917250752364</v>
      </c>
      <c r="AW190">
        <f t="shared" si="80"/>
        <v>0.90357038982376825</v>
      </c>
      <c r="AX190">
        <f t="shared" si="80"/>
        <v>0.91373882424256903</v>
      </c>
      <c r="AY190">
        <f t="shared" si="80"/>
        <v>0.92247775615285899</v>
      </c>
      <c r="AZ190">
        <f t="shared" si="80"/>
        <v>0.93003027187267784</v>
      </c>
      <c r="BA190">
        <f t="shared" si="80"/>
        <v>0.93659224464943969</v>
      </c>
      <c r="BB190">
        <f t="shared" si="80"/>
        <v>0.94232239198220502</v>
      </c>
      <c r="BC190">
        <f t="shared" si="80"/>
        <v>0.94735006318552029</v>
      </c>
      <c r="BD190">
        <f t="shared" si="80"/>
        <v>0.95178127962254866</v>
      </c>
      <c r="BE190">
        <f t="shared" si="80"/>
        <v>0.9557034344223988</v>
      </c>
      <c r="BF190">
        <f t="shared" si="80"/>
        <v>0.95918896411642418</v>
      </c>
      <c r="BG190">
        <f t="shared" si="80"/>
        <v>0.96229823047475971</v>
      </c>
      <c r="BH190">
        <f t="shared" si="80"/>
        <v>0.96508179377063585</v>
      </c>
      <c r="BI190">
        <f t="shared" si="80"/>
        <v>0.96758221530093169</v>
      </c>
      <c r="BJ190">
        <f t="shared" si="80"/>
        <v>0.96983549416696024</v>
      </c>
      <c r="BK190">
        <f t="shared" si="80"/>
        <v>0.97187221854549033</v>
      </c>
      <c r="BL190">
        <f t="shared" si="80"/>
        <v>0.97371849297775814</v>
      </c>
      <c r="BM190">
        <f t="shared" si="80"/>
        <v>0.97539668906031607</v>
      </c>
      <c r="BN190">
        <f t="shared" si="80"/>
        <v>0.97692605619450368</v>
      </c>
      <c r="BO190">
        <f t="shared" si="80"/>
        <v>0.97832322088673473</v>
      </c>
      <c r="BP190">
        <f t="shared" si="80"/>
        <v>0.9796025968524823</v>
      </c>
      <c r="BQ190">
        <f t="shared" si="80"/>
        <v>0.98077672338813704</v>
      </c>
      <c r="BR190">
        <f t="shared" si="80"/>
        <v>0.98185654578291093</v>
      </c>
      <c r="BS190">
        <f t="shared" si="80"/>
        <v>0.98285164868333685</v>
      </c>
      <c r="BT190">
        <f t="shared" si="80"/>
        <v>0.98377045109766581</v>
      </c>
      <c r="BU190">
        <f t="shared" si="80"/>
        <v>0.98462036998780933</v>
      </c>
      <c r="BV190">
        <f t="shared" si="80"/>
        <v>0.98540795803014913</v>
      </c>
      <c r="BW190">
        <f t="shared" si="80"/>
        <v>0.98613902004856069</v>
      </c>
      <c r="BX190">
        <f t="shared" si="80"/>
        <v>0.98681871176868541</v>
      </c>
      <c r="BY190">
        <f t="shared" si="80"/>
        <v>0.98745162386249141</v>
      </c>
      <c r="BZ190">
        <f t="shared" si="80"/>
        <v>0.988041853708583</v>
      </c>
      <c r="CA190">
        <f t="shared" si="80"/>
        <v>0.98859306685737636</v>
      </c>
    </row>
    <row r="191" spans="31:79" x14ac:dyDescent="0.25">
      <c r="AE191">
        <f t="shared" si="74"/>
        <v>440</v>
      </c>
      <c r="AF191">
        <f t="shared" si="73"/>
        <v>1.371461651226197E-2</v>
      </c>
      <c r="AG191">
        <f t="shared" si="80"/>
        <v>6.2771511007306324E-2</v>
      </c>
      <c r="AH191">
        <f t="shared" si="80"/>
        <v>0.14383073801381949</v>
      </c>
      <c r="AI191">
        <f t="shared" si="80"/>
        <v>0.24390873442300195</v>
      </c>
      <c r="AJ191">
        <f t="shared" si="80"/>
        <v>0.34858191564438029</v>
      </c>
      <c r="AK191">
        <f t="shared" si="80"/>
        <v>0.44725370531152137</v>
      </c>
      <c r="AL191">
        <f t="shared" si="80"/>
        <v>0.53440569957594186</v>
      </c>
      <c r="AM191">
        <f t="shared" si="80"/>
        <v>0.60842339139036805</v>
      </c>
      <c r="AN191">
        <f t="shared" si="80"/>
        <v>0.6699196689609791</v>
      </c>
      <c r="AO191">
        <f t="shared" si="80"/>
        <v>0.72046702943337038</v>
      </c>
      <c r="AP191">
        <f t="shared" si="80"/>
        <v>0.76186704255354343</v>
      </c>
      <c r="AQ191">
        <f t="shared" si="80"/>
        <v>0.79580596441441176</v>
      </c>
      <c r="AR191">
        <f t="shared" si="80"/>
        <v>0.82372937003062707</v>
      </c>
      <c r="AS191">
        <f t="shared" si="80"/>
        <v>0.84682311072149841</v>
      </c>
      <c r="AT191">
        <f t="shared" si="80"/>
        <v>0.86603819267190407</v>
      </c>
      <c r="AU191">
        <f t="shared" si="80"/>
        <v>0.88212901443695646</v>
      </c>
      <c r="AV191">
        <f t="shared" si="80"/>
        <v>0.89569160160659955</v>
      </c>
      <c r="AW191">
        <f t="shared" si="80"/>
        <v>0.90719690757314364</v>
      </c>
      <c r="AX191">
        <f t="shared" si="80"/>
        <v>0.91701804830303546</v>
      </c>
      <c r="AY191">
        <f t="shared" si="80"/>
        <v>0.9254518728726463</v>
      </c>
      <c r="AZ191">
        <f t="shared" si="80"/>
        <v>0.93273576635129074</v>
      </c>
      <c r="BA191">
        <f t="shared" si="80"/>
        <v>0.93906063505685133</v>
      </c>
      <c r="BB191">
        <f t="shared" si="80"/>
        <v>0.94458091354993146</v>
      </c>
      <c r="BC191">
        <f t="shared" si="80"/>
        <v>0.94942227959431136</v>
      </c>
      <c r="BD191">
        <f t="shared" si="80"/>
        <v>0.95368761654516154</v>
      </c>
      <c r="BE191">
        <f t="shared" si="80"/>
        <v>0.9574616384612108</v>
      </c>
      <c r="BF191">
        <f t="shared" si="80"/>
        <v>0.96081449415524811</v>
      </c>
      <c r="BG191">
        <f t="shared" si="80"/>
        <v>0.96380458972765815</v>
      </c>
      <c r="BH191">
        <f t="shared" si="80"/>
        <v>0.96648081078549142</v>
      </c>
      <c r="BI191">
        <f t="shared" si="80"/>
        <v>0.96888428154205597</v>
      </c>
      <c r="BJ191">
        <f t="shared" si="80"/>
        <v>0.9710497649278671</v>
      </c>
      <c r="BK191">
        <f t="shared" si="80"/>
        <v>0.97300678302318599</v>
      </c>
      <c r="BL191">
        <f t="shared" si="80"/>
        <v>0.9747805184685906</v>
      </c>
      <c r="BM191">
        <f t="shared" si="80"/>
        <v>0.97639254345579929</v>
      </c>
      <c r="BN191">
        <f t="shared" si="80"/>
        <v>0.97786141227620549</v>
      </c>
      <c r="BO191">
        <f t="shared" si="80"/>
        <v>0.97920314534027286</v>
      </c>
      <c r="BP191">
        <f t="shared" si="80"/>
        <v>0.98043162643317228</v>
      </c>
      <c r="BQ191">
        <f t="shared" si="80"/>
        <v>0.98155893026362184</v>
      </c>
      <c r="BR191">
        <f t="shared" si="80"/>
        <v>0.98259559373960692</v>
      </c>
      <c r="BS191">
        <f t="shared" si="80"/>
        <v>0.98355084160295692</v>
      </c>
      <c r="BT191">
        <f t="shared" si="80"/>
        <v>0.98443277487783953</v>
      </c>
      <c r="BU191">
        <f t="shared" si="80"/>
        <v>0.98524852888865277</v>
      </c>
      <c r="BV191">
        <f t="shared" si="80"/>
        <v>0.98600440626956831</v>
      </c>
      <c r="BW191">
        <f t="shared" si="80"/>
        <v>0.98670598933726827</v>
      </c>
      <c r="BX191">
        <f t="shared" si="80"/>
        <v>0.98735823536655487</v>
      </c>
      <c r="BY191">
        <f t="shared" si="80"/>
        <v>0.98796555764698391</v>
      </c>
      <c r="BZ191">
        <f t="shared" si="80"/>
        <v>0.98853189467029934</v>
      </c>
      <c r="CA191">
        <f t="shared" si="80"/>
        <v>0.98906076937463883</v>
      </c>
    </row>
    <row r="192" spans="31:79" x14ac:dyDescent="0.25">
      <c r="AE192">
        <f t="shared" si="74"/>
        <v>430</v>
      </c>
      <c r="AF192">
        <f t="shared" si="73"/>
        <v>1.4312990288214341E-2</v>
      </c>
      <c r="AG192">
        <f t="shared" si="80"/>
        <v>6.536839706911178E-2</v>
      </c>
      <c r="AH192">
        <f t="shared" si="80"/>
        <v>0.14924706674159197</v>
      </c>
      <c r="AI192">
        <f t="shared" si="80"/>
        <v>0.25198457536784108</v>
      </c>
      <c r="AJ192">
        <f t="shared" si="80"/>
        <v>0.3584803086810095</v>
      </c>
      <c r="AK192">
        <f t="shared" si="80"/>
        <v>0.4579841031004841</v>
      </c>
      <c r="AL192">
        <f t="shared" si="80"/>
        <v>0.54516477672997377</v>
      </c>
      <c r="AM192">
        <f t="shared" si="80"/>
        <v>0.6186924620918155</v>
      </c>
      <c r="AN192">
        <f t="shared" si="80"/>
        <v>0.67942574366835828</v>
      </c>
      <c r="AO192">
        <f t="shared" si="80"/>
        <v>0.72910602608959274</v>
      </c>
      <c r="AP192">
        <f t="shared" si="80"/>
        <v>0.76963566958107144</v>
      </c>
      <c r="AQ192">
        <f t="shared" si="80"/>
        <v>0.80275404962526697</v>
      </c>
      <c r="AR192">
        <f t="shared" si="80"/>
        <v>0.82993036227610106</v>
      </c>
      <c r="AS192">
        <f t="shared" si="80"/>
        <v>0.85235730641861007</v>
      </c>
      <c r="AT192">
        <f t="shared" si="80"/>
        <v>0.87098392624163046</v>
      </c>
      <c r="AU192">
        <f t="shared" si="80"/>
        <v>0.88655850615836795</v>
      </c>
      <c r="AV192">
        <f t="shared" si="80"/>
        <v>0.89966939113867861</v>
      </c>
      <c r="AW192">
        <f t="shared" si="80"/>
        <v>0.91077964799904454</v>
      </c>
      <c r="AX192">
        <f t="shared" si="80"/>
        <v>0.92025496402676132</v>
      </c>
      <c r="AY192">
        <f t="shared" si="80"/>
        <v>0.92838549831608363</v>
      </c>
      <c r="AZ192">
        <f t="shared" si="80"/>
        <v>0.93540276272575285</v>
      </c>
      <c r="BA192">
        <f t="shared" si="80"/>
        <v>0.941492583736114</v>
      </c>
      <c r="BB192">
        <f t="shared" si="80"/>
        <v>0.94680504013890521</v>
      </c>
      <c r="BC192">
        <f t="shared" si="80"/>
        <v>0.95146209242790225</v>
      </c>
      <c r="BD192">
        <f t="shared" si="80"/>
        <v>0.95556345849786717</v>
      </c>
      <c r="BE192">
        <f t="shared" si="80"/>
        <v>0.95919115812172862</v>
      </c>
      <c r="BF192">
        <f t="shared" si="80"/>
        <v>0.96241304530440919</v>
      </c>
      <c r="BG192">
        <f t="shared" si="80"/>
        <v>0.9652855687113272</v>
      </c>
      <c r="BH192">
        <f t="shared" si="80"/>
        <v>0.96785594093412153</v>
      </c>
      <c r="BI192">
        <f t="shared" si="80"/>
        <v>0.97016385287282592</v>
      </c>
      <c r="BJ192">
        <f t="shared" si="80"/>
        <v>0.9722428362997636</v>
      </c>
      <c r="BK192">
        <f t="shared" si="80"/>
        <v>0.97412135286416612</v>
      </c>
      <c r="BL192">
        <f t="shared" si="80"/>
        <v>0.97582366923253527</v>
      </c>
      <c r="BM192">
        <f t="shared" si="80"/>
        <v>0.97737056412344314</v>
      </c>
      <c r="BN192">
        <f t="shared" si="80"/>
        <v>0.97877990249221802</v>
      </c>
      <c r="BO192">
        <f t="shared" si="80"/>
        <v>0.98006710417014831</v>
      </c>
      <c r="BP192">
        <f t="shared" si="80"/>
        <v>0.98124552821569</v>
      </c>
      <c r="BQ192">
        <f t="shared" si="80"/>
        <v>0.98232678961329589</v>
      </c>
      <c r="BR192">
        <f t="shared" si="80"/>
        <v>0.98332102140526556</v>
      </c>
      <c r="BS192">
        <f t="shared" si="80"/>
        <v>0.98423709260125047</v>
      </c>
      <c r="BT192">
        <f t="shared" si="80"/>
        <v>0.98508279008356681</v>
      </c>
      <c r="BU192">
        <f t="shared" si="80"/>
        <v>0.98586497106842685</v>
      </c>
      <c r="BV192">
        <f t="shared" si="80"/>
        <v>0.98658969138409425</v>
      </c>
      <c r="BW192">
        <f t="shared" si="80"/>
        <v>0.98726231380423557</v>
      </c>
      <c r="BX192">
        <f t="shared" si="80"/>
        <v>0.98788759986582331</v>
      </c>
      <c r="BY192">
        <f t="shared" si="80"/>
        <v>0.98846978795823093</v>
      </c>
      <c r="BZ192">
        <f t="shared" si="80"/>
        <v>0.98901265995723198</v>
      </c>
      <c r="CA192">
        <f t="shared" si="80"/>
        <v>0.98951959826650682</v>
      </c>
    </row>
    <row r="193" spans="31:79" x14ac:dyDescent="0.25">
      <c r="AE193">
        <f t="shared" si="74"/>
        <v>420</v>
      </c>
      <c r="AF193">
        <f t="shared" si="73"/>
        <v>1.4952079898292789E-2</v>
      </c>
      <c r="AG193">
        <f t="shared" si="80"/>
        <v>6.8129593971573532E-2</v>
      </c>
      <c r="AH193">
        <f t="shared" si="80"/>
        <v>0.15496389429364882</v>
      </c>
      <c r="AI193">
        <f t="shared" si="80"/>
        <v>0.2604320339509551</v>
      </c>
      <c r="AJ193">
        <f t="shared" si="80"/>
        <v>0.3687379848494784</v>
      </c>
      <c r="AK193">
        <f t="shared" si="80"/>
        <v>0.46900743455774668</v>
      </c>
      <c r="AL193">
        <f t="shared" si="80"/>
        <v>0.55613345315111429</v>
      </c>
      <c r="AM193">
        <f t="shared" si="80"/>
        <v>0.62909435294647398</v>
      </c>
      <c r="AN193">
        <f t="shared" si="80"/>
        <v>0.68900366555560633</v>
      </c>
      <c r="AO193">
        <f t="shared" si="80"/>
        <v>0.73777250986071075</v>
      </c>
      <c r="AP193">
        <f t="shared" si="80"/>
        <v>0.77740138838539108</v>
      </c>
      <c r="AQ193">
        <f t="shared" si="80"/>
        <v>0.80967940884534251</v>
      </c>
      <c r="AR193">
        <f t="shared" si="80"/>
        <v>0.83609637250384372</v>
      </c>
      <c r="AS193">
        <f t="shared" si="80"/>
        <v>0.85784947888495089</v>
      </c>
      <c r="AT193">
        <f t="shared" si="80"/>
        <v>0.87588410111880022</v>
      </c>
      <c r="AU193">
        <f t="shared" ref="AG193:CA198" si="81">EXP(7.192+2.268*LN(AU$154)-1.884*LN($AE193))/(1+EXP(7.192+2.268*LN(AU$154)-1.884*LN($AE193)))</f>
        <v>0.89094120974427127</v>
      </c>
      <c r="AV193">
        <f t="shared" si="81"/>
        <v>0.90360064505144366</v>
      </c>
      <c r="AW193">
        <f t="shared" si="81"/>
        <v>0.91431702913806734</v>
      </c>
      <c r="AX193">
        <f t="shared" si="81"/>
        <v>0.92344824647727985</v>
      </c>
      <c r="AY193">
        <f t="shared" si="81"/>
        <v>0.93127751775608225</v>
      </c>
      <c r="AZ193">
        <f t="shared" si="81"/>
        <v>0.93803031844818818</v>
      </c>
      <c r="BA193">
        <f t="shared" si="81"/>
        <v>0.94388728957215162</v>
      </c>
      <c r="BB193">
        <f t="shared" si="81"/>
        <v>0.94899408724393419</v>
      </c>
      <c r="BC193">
        <f t="shared" si="81"/>
        <v>0.95346891373518461</v>
      </c>
      <c r="BD193">
        <f t="shared" si="81"/>
        <v>0.95740829784418835</v>
      </c>
      <c r="BE193">
        <f t="shared" si="81"/>
        <v>0.96089155289188899</v>
      </c>
      <c r="BF193">
        <f t="shared" si="81"/>
        <v>0.96398423342287309</v>
      </c>
      <c r="BG193">
        <f t="shared" si="81"/>
        <v>0.96674083085302243</v>
      </c>
      <c r="BH193">
        <f t="shared" si="81"/>
        <v>0.9692068879748954</v>
      </c>
      <c r="BI193">
        <f t="shared" si="81"/>
        <v>0.97142066740616317</v>
      </c>
      <c r="BJ193">
        <f t="shared" si="81"/>
        <v>0.97341447579239548</v>
      </c>
      <c r="BK193">
        <f t="shared" si="81"/>
        <v>0.97521572084396257</v>
      </c>
      <c r="BL193">
        <f t="shared" si="81"/>
        <v>0.97684775985343975</v>
      </c>
      <c r="BM193">
        <f t="shared" si="81"/>
        <v>0.9783305845490593</v>
      </c>
      <c r="BN193">
        <f t="shared" si="81"/>
        <v>0.97968137677681111</v>
      </c>
      <c r="BO193">
        <f t="shared" si="81"/>
        <v>0.98091496167925263</v>
      </c>
      <c r="BP193">
        <f t="shared" si="81"/>
        <v>0.9820441791013379</v>
      </c>
      <c r="BQ193">
        <f t="shared" si="81"/>
        <v>0.983080189424276</v>
      </c>
      <c r="BR193">
        <f t="shared" si="81"/>
        <v>0.98403272655542628</v>
      </c>
      <c r="BS193">
        <f t="shared" si="81"/>
        <v>0.98491030812527236</v>
      </c>
      <c r="BT193">
        <f t="shared" si="81"/>
        <v>0.98572041086845796</v>
      </c>
      <c r="BU193">
        <f t="shared" si="81"/>
        <v>0.98646961755073903</v>
      </c>
      <c r="BV193">
        <f t="shared" si="81"/>
        <v>0.98716374053967182</v>
      </c>
      <c r="BW193">
        <f t="shared" si="81"/>
        <v>0.98780792612276869</v>
      </c>
      <c r="BX193">
        <f t="shared" si="81"/>
        <v>0.98840674289133568</v>
      </c>
      <c r="BY193">
        <f t="shared" si="81"/>
        <v>0.98896425688461664</v>
      </c>
      <c r="BZ193">
        <f t="shared" si="81"/>
        <v>0.98948409569160645</v>
      </c>
      <c r="CA193">
        <f t="shared" si="81"/>
        <v>0.98996950330962363</v>
      </c>
    </row>
    <row r="194" spans="31:79" x14ac:dyDescent="0.25">
      <c r="AE194">
        <f t="shared" si="74"/>
        <v>410</v>
      </c>
      <c r="AF194">
        <f t="shared" si="73"/>
        <v>1.5635687717622849E-2</v>
      </c>
      <c r="AG194">
        <f t="shared" si="81"/>
        <v>7.106906226681714E-2</v>
      </c>
      <c r="AH194">
        <f t="shared" si="81"/>
        <v>0.16100255615823203</v>
      </c>
      <c r="AI194">
        <f t="shared" si="81"/>
        <v>0.26927097652687004</v>
      </c>
      <c r="AJ194">
        <f t="shared" si="81"/>
        <v>0.37936722301608172</v>
      </c>
      <c r="AK194">
        <f t="shared" si="81"/>
        <v>0.48032775707519176</v>
      </c>
      <c r="AL194">
        <f t="shared" si="81"/>
        <v>0.5673099445029256</v>
      </c>
      <c r="AM194">
        <f t="shared" si="81"/>
        <v>0.63962417398345883</v>
      </c>
      <c r="AN194">
        <f t="shared" si="81"/>
        <v>0.69864741688594956</v>
      </c>
      <c r="AO194">
        <f t="shared" si="81"/>
        <v>0.74646046772966168</v>
      </c>
      <c r="AP194">
        <f t="shared" si="81"/>
        <v>0.78515872410735665</v>
      </c>
      <c r="AQ194">
        <f t="shared" si="81"/>
        <v>0.81657729069461404</v>
      </c>
      <c r="AR194">
        <f t="shared" si="81"/>
        <v>0.84222338173885891</v>
      </c>
      <c r="AS194">
        <f t="shared" si="81"/>
        <v>0.86329627347900595</v>
      </c>
      <c r="AT194">
        <f t="shared" si="81"/>
        <v>0.88073593371690073</v>
      </c>
      <c r="AU194">
        <f t="shared" si="81"/>
        <v>0.89527481870552295</v>
      </c>
      <c r="AV194">
        <f t="shared" si="81"/>
        <v>0.90748344948138826</v>
      </c>
      <c r="AW194">
        <f t="shared" si="81"/>
        <v>0.91780745786230022</v>
      </c>
      <c r="AX194">
        <f t="shared" si="81"/>
        <v>0.92659656383652389</v>
      </c>
      <c r="AY194">
        <f t="shared" si="81"/>
        <v>0.93412681232974826</v>
      </c>
      <c r="AZ194">
        <f t="shared" si="81"/>
        <v>0.94061748858123451</v>
      </c>
      <c r="BA194">
        <f t="shared" si="81"/>
        <v>0.94624395015697549</v>
      </c>
      <c r="BB194">
        <f t="shared" si="81"/>
        <v>0.95114736974160952</v>
      </c>
      <c r="BC194">
        <f t="shared" si="81"/>
        <v>0.95544215534843979</v>
      </c>
      <c r="BD194">
        <f t="shared" si="81"/>
        <v>0.95922162695690349</v>
      </c>
      <c r="BE194">
        <f t="shared" si="81"/>
        <v>0.96256238238278768</v>
      </c>
      <c r="BF194">
        <f t="shared" si="81"/>
        <v>0.96552767453649568</v>
      </c>
      <c r="BG194">
        <f t="shared" si="81"/>
        <v>0.96817003974778892</v>
      </c>
      <c r="BH194">
        <f t="shared" si="81"/>
        <v>0.97053335580985511</v>
      </c>
      <c r="BI194">
        <f t="shared" si="81"/>
        <v>0.97265446336105776</v>
      </c>
      <c r="BJ194">
        <f t="shared" si="81"/>
        <v>0.9745644509778455</v>
      </c>
      <c r="BK194">
        <f t="shared" si="81"/>
        <v>0.97628967975520686</v>
      </c>
      <c r="BL194">
        <f t="shared" si="81"/>
        <v>0.97785260488831094</v>
      </c>
      <c r="BM194">
        <f t="shared" si="81"/>
        <v>0.97927243815059406</v>
      </c>
      <c r="BN194">
        <f t="shared" si="81"/>
        <v>0.98056568495912422</v>
      </c>
      <c r="BO194">
        <f t="shared" si="81"/>
        <v>0.98174658203219112</v>
      </c>
      <c r="BP194">
        <f t="shared" si="81"/>
        <v>0.9828274558241249</v>
      </c>
      <c r="BQ194">
        <f t="shared" si="81"/>
        <v>0.98381901749137868</v>
      </c>
      <c r="BR194">
        <f t="shared" si="81"/>
        <v>0.98473060675206481</v>
      </c>
      <c r="BS194">
        <f t="shared" si="81"/>
        <v>0.98557039439068328</v>
      </c>
      <c r="BT194">
        <f t="shared" si="81"/>
        <v>0.98634555114000222</v>
      </c>
      <c r="BU194">
        <f t="shared" si="81"/>
        <v>0.98706238910112143</v>
      </c>
      <c r="BV194">
        <f t="shared" si="81"/>
        <v>0.98772648063467139</v>
      </c>
      <c r="BW194">
        <f t="shared" si="81"/>
        <v>0.98834275869125976</v>
      </c>
      <c r="BX194">
        <f t="shared" si="81"/>
        <v>0.98891560178757032</v>
      </c>
      <c r="BY194">
        <f t="shared" si="81"/>
        <v>0.98944890623034765</v>
      </c>
      <c r="BZ194">
        <f t="shared" si="81"/>
        <v>0.98994614770908018</v>
      </c>
      <c r="CA194">
        <f t="shared" si="81"/>
        <v>0.99041043399289652</v>
      </c>
    </row>
    <row r="195" spans="31:79" x14ac:dyDescent="0.25">
      <c r="AE195">
        <f t="shared" si="74"/>
        <v>400</v>
      </c>
      <c r="AF195">
        <f t="shared" si="73"/>
        <v>1.6368071281722602E-2</v>
      </c>
      <c r="AG195">
        <f t="shared" si="81"/>
        <v>7.4202244769361825E-2</v>
      </c>
      <c r="AH195">
        <f t="shared" si="81"/>
        <v>0.16738615202613788</v>
      </c>
      <c r="AI195">
        <f t="shared" si="81"/>
        <v>0.27852224899925099</v>
      </c>
      <c r="AJ195">
        <f t="shared" si="81"/>
        <v>0.39038027776571937</v>
      </c>
      <c r="AK195">
        <f t="shared" si="81"/>
        <v>0.49194851340498774</v>
      </c>
      <c r="AL195">
        <f t="shared" si="81"/>
        <v>0.57869170366625278</v>
      </c>
      <c r="AM195">
        <f t="shared" si="81"/>
        <v>0.65027636241107256</v>
      </c>
      <c r="AN195">
        <f t="shared" si="81"/>
        <v>0.70835046813776747</v>
      </c>
      <c r="AO195">
        <f t="shared" si="81"/>
        <v>0.75516352641997841</v>
      </c>
      <c r="AP195">
        <f t="shared" si="81"/>
        <v>0.79290195902644589</v>
      </c>
      <c r="AQ195">
        <f t="shared" si="81"/>
        <v>0.82344278409158445</v>
      </c>
      <c r="AR195">
        <f t="shared" si="81"/>
        <v>0.84830726752748375</v>
      </c>
      <c r="AS195">
        <f t="shared" si="81"/>
        <v>0.86869426914558345</v>
      </c>
      <c r="AT195">
        <f t="shared" si="81"/>
        <v>0.8855365981389316</v>
      </c>
      <c r="AU195">
        <f t="shared" si="81"/>
        <v>0.8995569998002273</v>
      </c>
      <c r="AV195">
        <f t="shared" si="81"/>
        <v>0.91131587381006451</v>
      </c>
      <c r="AW195">
        <f t="shared" si="81"/>
        <v>0.92124933069157822</v>
      </c>
      <c r="AX195">
        <f t="shared" si="81"/>
        <v>0.92969857801772016</v>
      </c>
      <c r="AY195">
        <f t="shared" si="81"/>
        <v>0.93693225949379766</v>
      </c>
      <c r="AZ195">
        <f t="shared" si="81"/>
        <v>0.94316332613145692</v>
      </c>
      <c r="BA195">
        <f t="shared" si="81"/>
        <v>0.94856176202967102</v>
      </c>
      <c r="BB195">
        <f t="shared" si="81"/>
        <v>0.95326420205926088</v>
      </c>
      <c r="BC195">
        <f t="shared" si="81"/>
        <v>0.95738122899854206</v>
      </c>
      <c r="BD195">
        <f t="shared" si="81"/>
        <v>0.96100293829271177</v>
      </c>
      <c r="BE195">
        <f t="shared" si="81"/>
        <v>0.96420320637286638</v>
      </c>
      <c r="BF195">
        <f t="shared" si="81"/>
        <v>0.96704298485937301</v>
      </c>
      <c r="BG195">
        <f t="shared" si="81"/>
        <v>0.96957285916277547</v>
      </c>
      <c r="BH195">
        <f t="shared" si="81"/>
        <v>0.97183504847639934</v>
      </c>
      <c r="BI195">
        <f t="shared" si="81"/>
        <v>0.97386497904496305</v>
      </c>
      <c r="BJ195">
        <f t="shared" si="81"/>
        <v>0.97569252946618701</v>
      </c>
      <c r="BK195">
        <f t="shared" si="81"/>
        <v>0.97734302237847548</v>
      </c>
      <c r="BL195">
        <f t="shared" si="81"/>
        <v>0.97883801883482613</v>
      </c>
      <c r="BM195">
        <f t="shared" si="81"/>
        <v>0.98019595824342287</v>
      </c>
      <c r="BN195">
        <f t="shared" si="81"/>
        <v>0.98143267672709433</v>
      </c>
      <c r="BO195">
        <f t="shared" si="81"/>
        <v>0.98256182921848878</v>
      </c>
      <c r="BP195">
        <f t="shared" si="81"/>
        <v>0.98359523491373624</v>
      </c>
      <c r="BQ195">
        <f t="shared" si="81"/>
        <v>0.98454316138021647</v>
      </c>
      <c r="BR195">
        <f t="shared" si="81"/>
        <v>0.98541455930708821</v>
      </c>
      <c r="BS195">
        <f t="shared" si="81"/>
        <v>0.98621725734584353</v>
      </c>
      <c r="BT195">
        <f t="shared" si="81"/>
        <v>0.98695812452440146</v>
      </c>
      <c r="BU195">
        <f t="shared" si="81"/>
        <v>0.98764320619270429</v>
      </c>
      <c r="BV195">
        <f t="shared" si="81"/>
        <v>0.98827783826647098</v>
      </c>
      <c r="BW195">
        <f t="shared" si="81"/>
        <v>0.98886674360071902</v>
      </c>
      <c r="BX195">
        <f t="shared" si="81"/>
        <v>0.98941411358714537</v>
      </c>
      <c r="BY195">
        <f t="shared" si="81"/>
        <v>0.98992367748494059</v>
      </c>
      <c r="BZ195">
        <f t="shared" si="81"/>
        <v>0.99039876152920803</v>
      </c>
      <c r="CA195">
        <f t="shared" si="81"/>
        <v>0.99084233948892952</v>
      </c>
    </row>
    <row r="196" spans="31:79" x14ac:dyDescent="0.25">
      <c r="AE196">
        <f t="shared" si="74"/>
        <v>390</v>
      </c>
      <c r="AF196">
        <f t="shared" si="73"/>
        <v>1.7154010208933854E-2</v>
      </c>
      <c r="AG196">
        <f t="shared" si="81"/>
        <v>7.754625397747418E-2</v>
      </c>
      <c r="AH196">
        <f t="shared" si="81"/>
        <v>0.17413969919908406</v>
      </c>
      <c r="AI196">
        <f t="shared" si="81"/>
        <v>0.28820768135595465</v>
      </c>
      <c r="AJ196">
        <f t="shared" si="81"/>
        <v>0.40178928559307286</v>
      </c>
      <c r="AK196">
        <f t="shared" si="81"/>
        <v>0.50387242749594052</v>
      </c>
      <c r="AL196">
        <f t="shared" si="81"/>
        <v>0.5902753469332469</v>
      </c>
      <c r="AM196">
        <f t="shared" si="81"/>
        <v>0.66104464127804052</v>
      </c>
      <c r="AN196">
        <f t="shared" si="81"/>
        <v>0.7181057587393016</v>
      </c>
      <c r="AO196">
        <f t="shared" si="81"/>
        <v>0.76387494534934319</v>
      </c>
      <c r="AP196">
        <f t="shared" si="81"/>
        <v>0.80062513138471347</v>
      </c>
      <c r="AQ196">
        <f t="shared" si="81"/>
        <v>0.83027081949872639</v>
      </c>
      <c r="AR196">
        <f t="shared" si="81"/>
        <v>0.85434380592632153</v>
      </c>
      <c r="AS196">
        <f t="shared" si="81"/>
        <v>0.87403998041343944</v>
      </c>
      <c r="AT196">
        <f t="shared" si="81"/>
        <v>0.89028322790976966</v>
      </c>
      <c r="AU196">
        <f t="shared" si="81"/>
        <v>0.90378539443546158</v>
      </c>
      <c r="AV196">
        <f t="shared" si="81"/>
        <v>0.91509597175504553</v>
      </c>
      <c r="AW196">
        <f t="shared" si="81"/>
        <v>0.9246410346218763</v>
      </c>
      <c r="AX196">
        <f t="shared" si="81"/>
        <v>0.93275294528321484</v>
      </c>
      <c r="AY196">
        <f t="shared" si="81"/>
        <v>0.93969273347827043</v>
      </c>
      <c r="AZ196">
        <f t="shared" si="81"/>
        <v>0.94566688237725305</v>
      </c>
      <c r="BA196">
        <f t="shared" si="81"/>
        <v>0.95083992090880853</v>
      </c>
      <c r="BB196">
        <f t="shared" si="81"/>
        <v>0.95534389833532452</v>
      </c>
      <c r="BC196">
        <f t="shared" si="81"/>
        <v>0.95928554642120278</v>
      </c>
      <c r="BD196">
        <f t="shared" si="81"/>
        <v>0.96275172445795187</v>
      </c>
      <c r="BE196">
        <f t="shared" si="81"/>
        <v>0.96581358484338498</v>
      </c>
      <c r="BF196">
        <f t="shared" si="81"/>
        <v>0.96852978080683005</v>
      </c>
      <c r="BG196">
        <f t="shared" si="81"/>
        <v>0.9709489530335994</v>
      </c>
      <c r="BH196">
        <f t="shared" si="81"/>
        <v>0.97311167013144884</v>
      </c>
      <c r="BI196">
        <f t="shared" si="81"/>
        <v>0.97505195282911072</v>
      </c>
      <c r="BJ196">
        <f t="shared" si="81"/>
        <v>0.97679847887447768</v>
      </c>
      <c r="BK196">
        <f t="shared" si="81"/>
        <v>0.97837554144687788</v>
      </c>
      <c r="BL196">
        <f t="shared" si="81"/>
        <v>0.97980381609296208</v>
      </c>
      <c r="BM196">
        <f t="shared" si="81"/>
        <v>0.9811009780001162</v>
      </c>
      <c r="BN196">
        <f t="shared" si="81"/>
        <v>0.98228220158618496</v>
      </c>
      <c r="BO196">
        <f t="shared" si="81"/>
        <v>0.98336056701090102</v>
      </c>
      <c r="BP196">
        <f t="shared" si="81"/>
        <v>0.98434739265388893</v>
      </c>
      <c r="BQ196">
        <f t="shared" si="81"/>
        <v>0.98525250838594358</v>
      </c>
      <c r="BR196">
        <f t="shared" si="81"/>
        <v>0.98608448124171966</v>
      </c>
      <c r="BS196">
        <f t="shared" si="81"/>
        <v>0.98685080263201685</v>
      </c>
      <c r="BT196">
        <f t="shared" si="81"/>
        <v>0.98755804432772198</v>
      </c>
      <c r="BU196">
        <f t="shared" si="81"/>
        <v>0.98821198896840168</v>
      </c>
      <c r="BV196">
        <f t="shared" si="81"/>
        <v>0.9888177396947273</v>
      </c>
      <c r="BW196">
        <f t="shared" si="81"/>
        <v>0.98937981259916219</v>
      </c>
      <c r="BX196">
        <f t="shared" si="81"/>
        <v>0.98990221497633257</v>
      </c>
      <c r="BY196">
        <f t="shared" si="81"/>
        <v>0.99038851178986165</v>
      </c>
      <c r="BZ196">
        <f t="shared" si="81"/>
        <v>0.99084188232319392</v>
      </c>
      <c r="CA196">
        <f t="shared" si="81"/>
        <v>0.99126516862286707</v>
      </c>
    </row>
    <row r="197" spans="31:79" x14ac:dyDescent="0.25">
      <c r="AE197">
        <f t="shared" si="74"/>
        <v>380</v>
      </c>
      <c r="AF197">
        <f t="shared" si="73"/>
        <v>1.7998884860957142E-2</v>
      </c>
      <c r="AG197">
        <f t="shared" si="81"/>
        <v>8.1120086664024635E-2</v>
      </c>
      <c r="AH197">
        <f t="shared" si="81"/>
        <v>0.18129029719338316</v>
      </c>
      <c r="AI197">
        <f t="shared" si="81"/>
        <v>0.29835007978339817</v>
      </c>
      <c r="AJ197">
        <f t="shared" si="81"/>
        <v>0.41360615377101395</v>
      </c>
      <c r="AK197">
        <f t="shared" si="81"/>
        <v>0.51610138973957365</v>
      </c>
      <c r="AL197">
        <f t="shared" si="81"/>
        <v>0.60205657633518694</v>
      </c>
      <c r="AM197">
        <f t="shared" si="81"/>
        <v>0.67192197774362894</v>
      </c>
      <c r="AN197">
        <f t="shared" si="81"/>
        <v>0.72790567857450994</v>
      </c>
      <c r="AO197">
        <f t="shared" si="81"/>
        <v>0.7725876104850774</v>
      </c>
      <c r="AP197">
        <f t="shared" si="81"/>
        <v>0.80832203492457366</v>
      </c>
      <c r="AQ197">
        <f t="shared" si="81"/>
        <v>0.83705617065817906</v>
      </c>
      <c r="AR197">
        <f t="shared" si="81"/>
        <v>0.86032867380430389</v>
      </c>
      <c r="AS197">
        <f t="shared" si="81"/>
        <v>0.87932985958369647</v>
      </c>
      <c r="AT197">
        <f t="shared" si="81"/>
        <v>0.89497291782007016</v>
      </c>
      <c r="AU197">
        <f t="shared" si="81"/>
        <v>0.90795762013092385</v>
      </c>
      <c r="AV197">
        <f t="shared" si="81"/>
        <v>0.91882178249238988</v>
      </c>
      <c r="AW197">
        <f t="shared" si="81"/>
        <v>0.92798094796685049</v>
      </c>
      <c r="AX197">
        <f t="shared" si="81"/>
        <v>0.93575831686455624</v>
      </c>
      <c r="AY197">
        <f t="shared" si="81"/>
        <v>0.94240710573619224</v>
      </c>
      <c r="AZ197">
        <f t="shared" si="81"/>
        <v>0.94812720718918864</v>
      </c>
      <c r="BA197">
        <f t="shared" si="81"/>
        <v>0.95307762191545875</v>
      </c>
      <c r="BB197">
        <f t="shared" si="81"/>
        <v>0.95738577256951662</v>
      </c>
      <c r="BC197">
        <f t="shared" si="81"/>
        <v>0.96115451945282837</v>
      </c>
      <c r="BD197">
        <f t="shared" si="81"/>
        <v>0.96446747826409196</v>
      </c>
      <c r="BE197">
        <f t="shared" si="81"/>
        <v>0.9673930780040243</v>
      </c>
      <c r="BF197">
        <f t="shared" si="81"/>
        <v>0.96998767899899918</v>
      </c>
      <c r="BG197">
        <f t="shared" si="81"/>
        <v>0.97229798545180524</v>
      </c>
      <c r="BH197">
        <f t="shared" si="81"/>
        <v>0.97436292502722377</v>
      </c>
      <c r="BI197">
        <f t="shared" si="81"/>
        <v>0.9762151231159405</v>
      </c>
      <c r="BJ197">
        <f t="shared" si="81"/>
        <v>0.97788206678835066</v>
      </c>
      <c r="BK197">
        <f t="shared" si="81"/>
        <v>0.97938702960369661</v>
      </c>
      <c r="BL197">
        <f t="shared" si="81"/>
        <v>0.9807498109201036</v>
      </c>
      <c r="BM197">
        <f t="shared" si="81"/>
        <v>0.98198733040408215</v>
      </c>
      <c r="BN197">
        <f t="shared" si="81"/>
        <v>0.98311410881235684</v>
      </c>
      <c r="BO197">
        <f t="shared" si="81"/>
        <v>0.98414265891830655</v>
      </c>
      <c r="BP197">
        <f t="shared" si="81"/>
        <v>0.98508380503558435</v>
      </c>
      <c r="BQ197">
        <f t="shared" si="81"/>
        <v>0.98594694548718509</v>
      </c>
      <c r="BR197">
        <f t="shared" si="81"/>
        <v>0.98674026924133629</v>
      </c>
      <c r="BS197">
        <f t="shared" si="81"/>
        <v>0.98747093553927789</v>
      </c>
      <c r="BT197">
        <f t="shared" si="81"/>
        <v>0.98814522349297784</v>
      </c>
      <c r="BU197">
        <f t="shared" si="81"/>
        <v>0.9887686571992389</v>
      </c>
      <c r="BV197">
        <f t="shared" si="81"/>
        <v>0.98934611080098811</v>
      </c>
      <c r="BW197">
        <f t="shared" si="81"/>
        <v>0.98988189705252239</v>
      </c>
      <c r="BX197">
        <f t="shared" si="81"/>
        <v>0.99037984225726761</v>
      </c>
      <c r="BY197">
        <f t="shared" si="81"/>
        <v>0.99084334990201939</v>
      </c>
      <c r="BZ197">
        <f t="shared" si="81"/>
        <v>0.9912754548786451</v>
      </c>
      <c r="CA197">
        <f t="shared" si="81"/>
        <v>0.99167886983837872</v>
      </c>
    </row>
    <row r="198" spans="31:79" x14ac:dyDescent="0.25">
      <c r="AE198">
        <f>AE197-10</f>
        <v>370</v>
      </c>
      <c r="AF198">
        <f t="shared" si="73"/>
        <v>1.89087691458221E-2</v>
      </c>
      <c r="AG198">
        <f t="shared" si="81"/>
        <v>8.4944869990934854E-2</v>
      </c>
      <c r="AH198">
        <f t="shared" si="81"/>
        <v>0.18886730335543261</v>
      </c>
      <c r="AI198">
        <f t="shared" si="81"/>
        <v>0.30897320299738323</v>
      </c>
      <c r="AJ198">
        <f t="shared" si="81"/>
        <v>0.42584242960985991</v>
      </c>
      <c r="AK198">
        <f t="shared" si="81"/>
        <v>0.52863633106794239</v>
      </c>
      <c r="AL198">
        <f t="shared" si="81"/>
        <v>0.61403009830256983</v>
      </c>
      <c r="AM198">
        <f t="shared" si="81"/>
        <v>0.68290054125712418</v>
      </c>
      <c r="AN198">
        <f t="shared" si="81"/>
        <v>0.73774205046849683</v>
      </c>
      <c r="AO198">
        <f t="shared" si="81"/>
        <v>0.781294029214604</v>
      </c>
      <c r="AP198">
        <f t="shared" si="81"/>
        <v>0.81598621919318604</v>
      </c>
      <c r="AQ198">
        <f t="shared" si="81"/>
        <v>0.84379345683870932</v>
      </c>
      <c r="AR198">
        <f t="shared" si="81"/>
        <v>0.86625745146380106</v>
      </c>
      <c r="AS198">
        <f t="shared" si="81"/>
        <v>0.88456029910842648</v>
      </c>
      <c r="AT198">
        <f t="shared" si="81"/>
        <v>0.89960272587858436</v>
      </c>
      <c r="AU198">
        <f t="shared" si="81"/>
        <v>0.91207127204069227</v>
      </c>
      <c r="AV198">
        <f t="shared" si="81"/>
        <v>0.92249133180686205</v>
      </c>
      <c r="AW198">
        <f t="shared" si="81"/>
        <v>0.93126744120910898</v>
      </c>
      <c r="AX198">
        <f t="shared" si="81"/>
        <v>0.93871333958181113</v>
      </c>
      <c r="AY198">
        <f t="shared" si="81"/>
        <v>0.94507424538652907</v>
      </c>
      <c r="AZ198">
        <f t="shared" si="81"/>
        <v>0.95054334934043805</v>
      </c>
      <c r="BA198">
        <f t="shared" si="81"/>
        <v>0.95527405978477398</v>
      </c>
      <c r="BB198">
        <f t="shared" si="81"/>
        <v>0.9593891387610054</v>
      </c>
      <c r="BC198">
        <f t="shared" si="81"/>
        <v>0.96298756011437969</v>
      </c>
      <c r="BD198">
        <f t="shared" si="81"/>
        <v>0.96614969277155105</v>
      </c>
      <c r="BE198">
        <f t="shared" si="81"/>
        <v>0.96894124630731671</v>
      </c>
      <c r="BF198">
        <f t="shared" si="81"/>
        <v>0.97141629625380821</v>
      </c>
      <c r="BG198">
        <f t="shared" si="81"/>
        <v>0.9736196206423432</v>
      </c>
      <c r="BH198">
        <f t="shared" si="81"/>
        <v>0.9755885174776423</v>
      </c>
      <c r="BI198">
        <f t="shared" si="81"/>
        <v>0.97735422829773344</v>
      </c>
      <c r="BJ198">
        <f t="shared" si="81"/>
        <v>0.97894306071536219</v>
      </c>
      <c r="BK198">
        <f t="shared" si="81"/>
        <v>0.98037727935230135</v>
      </c>
      <c r="BL198">
        <f t="shared" si="81"/>
        <v>0.98167581737890741</v>
      </c>
      <c r="BM198">
        <f t="shared" si="81"/>
        <v>0.98285484819640712</v>
      </c>
      <c r="BN198">
        <f t="shared" si="81"/>
        <v>0.98392824739864981</v>
      </c>
      <c r="BO198">
        <f t="shared" ref="AG198:CA204" si="82">EXP(7.192+2.268*LN(BO$154)-1.884*LN($AE198))/(1+EXP(7.192+2.268*LN(BO$154)-1.884*LN($AE198)))</f>
        <v>0.98490796813259007</v>
      </c>
      <c r="BP198">
        <f t="shared" si="82"/>
        <v>0.9858043477046996</v>
      </c>
      <c r="BQ198">
        <f t="shared" si="82"/>
        <v>0.98662635929463083</v>
      </c>
      <c r="BR198">
        <f t="shared" si="82"/>
        <v>0.98738181960526861</v>
      </c>
      <c r="BS198">
        <f t="shared" si="82"/>
        <v>0.98807756095765409</v>
      </c>
      <c r="BT198">
        <f t="shared" si="82"/>
        <v>0.98871957455270498</v>
      </c>
      <c r="BU198">
        <f t="shared" si="82"/>
        <v>0.98931313023840883</v>
      </c>
      <c r="BV198">
        <f t="shared" si="82"/>
        <v>0.98986287704424991</v>
      </c>
      <c r="BW198">
        <f t="shared" si="82"/>
        <v>0.99037292790170983</v>
      </c>
      <c r="BX198">
        <f t="shared" si="82"/>
        <v>0.99084693130649681</v>
      </c>
      <c r="BY198">
        <f t="shared" si="82"/>
        <v>0.99128813215377276</v>
      </c>
      <c r="BZ198">
        <f t="shared" si="82"/>
        <v>0.99169942356100327</v>
      </c>
      <c r="CA198">
        <f t="shared" si="82"/>
        <v>0.99208339116047384</v>
      </c>
    </row>
    <row r="199" spans="31:79" x14ac:dyDescent="0.25">
      <c r="AE199">
        <f t="shared" si="74"/>
        <v>360</v>
      </c>
      <c r="AF199">
        <f t="shared" si="73"/>
        <v>1.9890540433453011E-2</v>
      </c>
      <c r="AG199">
        <f t="shared" si="82"/>
        <v>8.9044144238309197E-2</v>
      </c>
      <c r="AH199">
        <f t="shared" si="82"/>
        <v>0.1969025188705926</v>
      </c>
      <c r="AI199">
        <f t="shared" si="82"/>
        <v>0.32010171874445914</v>
      </c>
      <c r="AJ199">
        <f t="shared" si="82"/>
        <v>0.4385091476294779</v>
      </c>
      <c r="AK199">
        <f t="shared" si="82"/>
        <v>0.54147708541837625</v>
      </c>
      <c r="AL199">
        <f t="shared" si="82"/>
        <v>0.62618953894420282</v>
      </c>
      <c r="AM199">
        <f t="shared" si="82"/>
        <v>0.69397166199264215</v>
      </c>
      <c r="AN199">
        <f t="shared" si="82"/>
        <v>0.74760611387681708</v>
      </c>
      <c r="AO199">
        <f t="shared" si="82"/>
        <v>0.78998632634695232</v>
      </c>
      <c r="AP199">
        <f t="shared" si="82"/>
        <v>0.823610990665121</v>
      </c>
      <c r="AQ199">
        <f t="shared" si="82"/>
        <v>0.85047714561303633</v>
      </c>
      <c r="AR199">
        <f t="shared" si="82"/>
        <v>0.87212562558498585</v>
      </c>
      <c r="AS199">
        <f t="shared" si="82"/>
        <v>0.8897276341574355</v>
      </c>
      <c r="AT199">
        <f t="shared" si="82"/>
        <v>0.90416967536876369</v>
      </c>
      <c r="AU199">
        <f t="shared" si="82"/>
        <v>0.91612392452852587</v>
      </c>
      <c r="AV199">
        <f t="shared" si="82"/>
        <v>0.92610263326556519</v>
      </c>
      <c r="AW199">
        <f t="shared" si="82"/>
        <v>0.934498877857321</v>
      </c>
      <c r="AX199">
        <f t="shared" si="82"/>
        <v>0.94161665645869563</v>
      </c>
      <c r="AY199">
        <f t="shared" si="82"/>
        <v>0.94769301964745756</v>
      </c>
      <c r="AZ199">
        <f t="shared" si="82"/>
        <v>0.95291435680472525</v>
      </c>
      <c r="BA199">
        <f t="shared" si="82"/>
        <v>0.95742842906384018</v>
      </c>
      <c r="BB199">
        <f t="shared" si="82"/>
        <v>0.96135331103255273</v>
      </c>
      <c r="BC199">
        <f t="shared" si="82"/>
        <v>0.96478408068142785</v>
      </c>
      <c r="BD199">
        <f t="shared" si="82"/>
        <v>0.96779786132022549</v>
      </c>
      <c r="BE199">
        <f t="shared" si="82"/>
        <v>0.97045765045043897</v>
      </c>
      <c r="BF199">
        <f t="shared" si="82"/>
        <v>0.97281524956804422</v>
      </c>
      <c r="BG199">
        <f t="shared" si="82"/>
        <v>0.97491352292984446</v>
      </c>
      <c r="BH199">
        <f t="shared" si="82"/>
        <v>0.97678815181422329</v>
      </c>
      <c r="BI199">
        <f t="shared" si="82"/>
        <v>0.97846900670542158</v>
      </c>
      <c r="BJ199">
        <f t="shared" si="82"/>
        <v>0.97998122802914345</v>
      </c>
      <c r="BK199">
        <f t="shared" si="82"/>
        <v>0.98134608299745296</v>
      </c>
      <c r="BL199">
        <f t="shared" si="82"/>
        <v>0.98258164927709657</v>
      </c>
      <c r="BM199">
        <f t="shared" si="82"/>
        <v>0.98370336381512935</v>
      </c>
      <c r="BN199">
        <f t="shared" si="82"/>
        <v>0.98472446599465757</v>
      </c>
      <c r="BO199">
        <f t="shared" si="82"/>
        <v>0.98565635746884284</v>
      </c>
      <c r="BP199">
        <f t="shared" si="82"/>
        <v>0.98650889590328827</v>
      </c>
      <c r="BQ199">
        <f t="shared" si="82"/>
        <v>0.98729063599369749</v>
      </c>
      <c r="BR199">
        <f t="shared" si="82"/>
        <v>0.98800902819099945</v>
      </c>
      <c r="BS199">
        <f t="shared" si="82"/>
        <v>0.98867058332297664</v>
      </c>
      <c r="BT199">
        <f t="shared" si="82"/>
        <v>0.98928100957652676</v>
      </c>
      <c r="BU199">
        <f t="shared" si="82"/>
        <v>0.98984532697058036</v>
      </c>
      <c r="BV199">
        <f t="shared" si="82"/>
        <v>0.99036796341201339</v>
      </c>
      <c r="BW199">
        <f t="shared" si="82"/>
        <v>0.99085283561539628</v>
      </c>
      <c r="BX199">
        <f t="shared" si="82"/>
        <v>0.99130341752945794</v>
      </c>
      <c r="BY199">
        <f t="shared" si="82"/>
        <v>0.99172279840906641</v>
      </c>
      <c r="BZ199">
        <f t="shared" si="82"/>
        <v>0.9921137322712883</v>
      </c>
      <c r="CA199">
        <f t="shared" si="82"/>
        <v>0.99247868015479956</v>
      </c>
    </row>
    <row r="200" spans="31:79" x14ac:dyDescent="0.25">
      <c r="AE200">
        <f t="shared" si="74"/>
        <v>350</v>
      </c>
      <c r="AF200">
        <f t="shared" si="73"/>
        <v>2.0952010270835913E-2</v>
      </c>
      <c r="AG200">
        <f t="shared" si="82"/>
        <v>9.3444188097628028E-2</v>
      </c>
      <c r="AH200">
        <f t="shared" si="82"/>
        <v>0.20543038394157684</v>
      </c>
      <c r="AI200">
        <f t="shared" si="82"/>
        <v>0.33176113563130805</v>
      </c>
      <c r="AJ200">
        <f t="shared" si="82"/>
        <v>0.45161665198727158</v>
      </c>
      <c r="AK200">
        <f t="shared" si="82"/>
        <v>0.5546222401834936</v>
      </c>
      <c r="AL200">
        <f t="shared" si="82"/>
        <v>0.63852735633304192</v>
      </c>
      <c r="AM200">
        <f t="shared" si="82"/>
        <v>0.70512578993299158</v>
      </c>
      <c r="AN200">
        <f t="shared" si="82"/>
        <v>0.75748851001808137</v>
      </c>
      <c r="AO200">
        <f t="shared" si="82"/>
        <v>0.79865624136341062</v>
      </c>
      <c r="AP200">
        <f t="shared" si="82"/>
        <v>0.83118941473316843</v>
      </c>
      <c r="AQ200">
        <f t="shared" si="82"/>
        <v>0.85710155618227413</v>
      </c>
      <c r="AR200">
        <f t="shared" si="82"/>
        <v>0.87792859249567656</v>
      </c>
      <c r="AS200">
        <f t="shared" si="82"/>
        <v>0.89482814536977839</v>
      </c>
      <c r="AT200">
        <f t="shared" si="82"/>
        <v>0.90867075700439448</v>
      </c>
      <c r="AU200">
        <f t="shared" si="82"/>
        <v>0.92011313279127416</v>
      </c>
      <c r="AV200">
        <f t="shared" si="82"/>
        <v>0.92965368940997473</v>
      </c>
      <c r="AW200">
        <f t="shared" si="82"/>
        <v>0.93767361530472304</v>
      </c>
      <c r="AX200">
        <f t="shared" si="82"/>
        <v>0.94446690732964922</v>
      </c>
      <c r="AY200">
        <f t="shared" si="82"/>
        <v>0.95026229425657605</v>
      </c>
      <c r="AZ200">
        <f t="shared" si="82"/>
        <v>0.95523927703881706</v>
      </c>
      <c r="BA200">
        <f t="shared" si="82"/>
        <v>0.95953992429321178</v>
      </c>
      <c r="BB200">
        <f t="shared" si="82"/>
        <v>0.96327760373833149</v>
      </c>
      <c r="BC200">
        <f t="shared" si="82"/>
        <v>0.96654349373835324</v>
      </c>
      <c r="BD200">
        <f t="shared" si="82"/>
        <v>0.96941147754487966</v>
      </c>
      <c r="BE200">
        <f t="shared" si="82"/>
        <v>0.97194185136270095</v>
      </c>
      <c r="BF200">
        <f t="shared" si="82"/>
        <v>0.97418415608497788</v>
      </c>
      <c r="BG200">
        <f t="shared" si="82"/>
        <v>0.97617935669231271</v>
      </c>
      <c r="BH200">
        <f t="shared" si="82"/>
        <v>0.97796153233022109</v>
      </c>
      <c r="BI200">
        <f t="shared" si="82"/>
        <v>0.97955919654639823</v>
      </c>
      <c r="BJ200">
        <f t="shared" si="82"/>
        <v>0.98099633590327262</v>
      </c>
      <c r="BK200">
        <f t="shared" si="82"/>
        <v>0.98229323257699053</v>
      </c>
      <c r="BL200">
        <f t="shared" si="82"/>
        <v>0.98346712009825077</v>
      </c>
      <c r="BM200">
        <f t="shared" si="82"/>
        <v>0.98453270932607073</v>
      </c>
      <c r="BN200">
        <f t="shared" si="82"/>
        <v>0.98550261283807861</v>
      </c>
      <c r="BO200">
        <f t="shared" si="82"/>
        <v>0.98638768929811438</v>
      </c>
      <c r="BP200">
        <f t="shared" si="82"/>
        <v>0.98719732440386909</v>
      </c>
      <c r="BQ200">
        <f t="shared" si="82"/>
        <v>0.98793966128058086</v>
      </c>
      <c r="BR200">
        <f t="shared" si="82"/>
        <v>0.98862179035212694</v>
      </c>
      <c r="BS200">
        <f t="shared" si="82"/>
        <v>0.98924990655683476</v>
      </c>
      <c r="BT200">
        <f t="shared" si="82"/>
        <v>0.98982944011313978</v>
      </c>
      <c r="BU200">
        <f t="shared" si="82"/>
        <v>0.99036516575592159</v>
      </c>
      <c r="BV200">
        <f t="shared" si="82"/>
        <v>0.99086129436632286</v>
      </c>
      <c r="BW200">
        <f t="shared" si="82"/>
        <v>0.99132155013803469</v>
      </c>
      <c r="BX200">
        <f t="shared" si="82"/>
        <v>0.99174923581043206</v>
      </c>
      <c r="BY200">
        <f t="shared" si="82"/>
        <v>0.99214728801525631</v>
      </c>
      <c r="BZ200">
        <f t="shared" si="82"/>
        <v>0.99251832439973309</v>
      </c>
      <c r="CA200">
        <f t="shared" si="82"/>
        <v>0.99286468388301929</v>
      </c>
    </row>
    <row r="201" spans="31:79" x14ac:dyDescent="0.25">
      <c r="AE201">
        <f t="shared" si="74"/>
        <v>340</v>
      </c>
      <c r="AF201">
        <f t="shared" si="73"/>
        <v>2.2102080496885508E-2</v>
      </c>
      <c r="AG201">
        <f t="shared" si="82"/>
        <v>9.8174393472724594E-2</v>
      </c>
      <c r="AH201">
        <f t="shared" si="82"/>
        <v>0.21448818008251586</v>
      </c>
      <c r="AI201">
        <f t="shared" si="82"/>
        <v>0.34397770451772053</v>
      </c>
      <c r="AJ201">
        <f t="shared" si="82"/>
        <v>0.46517439135000122</v>
      </c>
      <c r="AK201">
        <f t="shared" si="82"/>
        <v>0.56806897440337989</v>
      </c>
      <c r="AL201">
        <f t="shared" si="82"/>
        <v>0.65103475030080005</v>
      </c>
      <c r="AM201">
        <f t="shared" si="82"/>
        <v>0.71635245504582856</v>
      </c>
      <c r="AN201">
        <f t="shared" si="82"/>
        <v>0.767379268703276</v>
      </c>
      <c r="AO201">
        <f t="shared" si="82"/>
        <v>0.80729512703626338</v>
      </c>
      <c r="AP201">
        <f t="shared" si="82"/>
        <v>0.83871431861455537</v>
      </c>
      <c r="AQ201">
        <f t="shared" si="82"/>
        <v>0.86366086326143221</v>
      </c>
      <c r="AR201">
        <f t="shared" si="82"/>
        <v>0.8836616617666091</v>
      </c>
      <c r="AS201">
        <f t="shared" si="82"/>
        <v>0.89985806178482441</v>
      </c>
      <c r="AT201">
        <f t="shared" si="82"/>
        <v>0.91310293117773078</v>
      </c>
      <c r="AU201">
        <f t="shared" si="82"/>
        <v>0.92403643452399442</v>
      </c>
      <c r="AV201">
        <f t="shared" si="82"/>
        <v>0.93314249296058971</v>
      </c>
      <c r="AW201">
        <f t="shared" si="82"/>
        <v>0.94079000568396398</v>
      </c>
      <c r="AX201">
        <f t="shared" si="82"/>
        <v>0.94726272943446099</v>
      </c>
      <c r="AY201">
        <f t="shared" si="82"/>
        <v>0.95278093387424234</v>
      </c>
      <c r="AZ201">
        <f t="shared" si="82"/>
        <v>0.95751715724623576</v>
      </c>
      <c r="BA201">
        <f t="shared" si="82"/>
        <v>0.96160774016919104</v>
      </c>
      <c r="BB201">
        <f t="shared" si="82"/>
        <v>0.96516133155281192</v>
      </c>
      <c r="BC201">
        <f t="shared" si="82"/>
        <v>0.96826521221436501</v>
      </c>
      <c r="BD201">
        <f t="shared" si="82"/>
        <v>0.9709900353733073</v>
      </c>
      <c r="BE201">
        <f t="shared" si="82"/>
        <v>0.97339341017683312</v>
      </c>
      <c r="BF201">
        <f t="shared" si="82"/>
        <v>0.97552263304682285</v>
      </c>
      <c r="BG201">
        <f t="shared" si="82"/>
        <v>0.9774167863006501</v>
      </c>
      <c r="BH201">
        <f t="shared" si="82"/>
        <v>0.97910836321154193</v>
      </c>
      <c r="BI201">
        <f t="shared" si="82"/>
        <v>0.98062453582999365</v>
      </c>
      <c r="BJ201">
        <f t="shared" si="82"/>
        <v>0.98198815123362648</v>
      </c>
      <c r="BK201">
        <f t="shared" si="82"/>
        <v>0.9832185197827521</v>
      </c>
      <c r="BL201">
        <f t="shared" si="82"/>
        <v>0.98433204292252108</v>
      </c>
      <c r="BM201">
        <f t="shared" si="82"/>
        <v>0.9853427163442261</v>
      </c>
      <c r="BN201">
        <f t="shared" si="82"/>
        <v>0.98626253567740552</v>
      </c>
      <c r="BO201">
        <f t="shared" si="82"/>
        <v>0.98710182547183722</v>
      </c>
      <c r="BP201">
        <f t="shared" si="82"/>
        <v>0.98786950743587898</v>
      </c>
      <c r="BQ201">
        <f t="shared" si="82"/>
        <v>0.98857332029092426</v>
      </c>
      <c r="BR201">
        <f t="shared" si="82"/>
        <v>0.98922000086935613</v>
      </c>
      <c r="BS201">
        <f t="shared" si="82"/>
        <v>0.98981543399994432</v>
      </c>
      <c r="BT201">
        <f t="shared" si="82"/>
        <v>0.99036477712606807</v>
      </c>
      <c r="BU201">
        <f t="shared" si="82"/>
        <v>0.99087256436821736</v>
      </c>
      <c r="BV201">
        <f t="shared" si="82"/>
        <v>0.99134279378420531</v>
      </c>
      <c r="BW201">
        <f t="shared" si="82"/>
        <v>0.9917790008325601</v>
      </c>
      <c r="BX201">
        <f t="shared" si="82"/>
        <v>0.99218432045743621</v>
      </c>
      <c r="BY201">
        <f t="shared" si="82"/>
        <v>0.9925615397501194</v>
      </c>
      <c r="BZ201">
        <f t="shared" si="82"/>
        <v>0.99291314277483111</v>
      </c>
      <c r="CA201">
        <f t="shared" si="82"/>
        <v>0.99324134885381588</v>
      </c>
    </row>
    <row r="202" spans="31:79" x14ac:dyDescent="0.25">
      <c r="AE202">
        <f t="shared" si="74"/>
        <v>330</v>
      </c>
      <c r="AF202">
        <f t="shared" si="73"/>
        <v>2.3350930526734752E-2</v>
      </c>
      <c r="AG202">
        <f t="shared" si="82"/>
        <v>0.10326769787576698</v>
      </c>
      <c r="AH202">
        <f t="shared" si="82"/>
        <v>0.22411623635089034</v>
      </c>
      <c r="AI202">
        <f t="shared" si="82"/>
        <v>0.35677828265153083</v>
      </c>
      <c r="AJ202">
        <f t="shared" si="82"/>
        <v>0.47919068328084741</v>
      </c>
      <c r="AK202">
        <f t="shared" si="82"/>
        <v>0.581812884636705</v>
      </c>
      <c r="AL202">
        <f t="shared" si="82"/>
        <v>0.66370157037111432</v>
      </c>
      <c r="AM202">
        <f t="shared" si="82"/>
        <v>0.72764022904591286</v>
      </c>
      <c r="AN202">
        <f t="shared" si="82"/>
        <v>0.77726779712764438</v>
      </c>
      <c r="AO202">
        <f t="shared" si="82"/>
        <v>0.81589394953400995</v>
      </c>
      <c r="AP202">
        <f t="shared" si="82"/>
        <v>0.84617829521638455</v>
      </c>
      <c r="AQ202">
        <f t="shared" si="82"/>
        <v>0.87014910153659031</v>
      </c>
      <c r="AR202">
        <f t="shared" si="82"/>
        <v>0.88932006012951492</v>
      </c>
      <c r="AS202">
        <f t="shared" si="82"/>
        <v>0.9048135639457916</v>
      </c>
      <c r="AT202">
        <f t="shared" si="82"/>
        <v>0.91746313029217785</v>
      </c>
      <c r="AU202">
        <f t="shared" si="82"/>
        <v>0.92789135161928438</v>
      </c>
      <c r="AV202">
        <f t="shared" si="82"/>
        <v>0.93656702802756153</v>
      </c>
      <c r="AW202">
        <f t="shared" si="82"/>
        <v>0.94384639671251602</v>
      </c>
      <c r="AX202">
        <f t="shared" si="82"/>
        <v>0.95000275799545764</v>
      </c>
      <c r="AY202">
        <f t="shared" si="82"/>
        <v>0.95524780246570706</v>
      </c>
      <c r="AZ202">
        <f t="shared" si="82"/>
        <v>0.95974704461840743</v>
      </c>
      <c r="BA202">
        <f t="shared" si="82"/>
        <v>0.96363107168352125</v>
      </c>
      <c r="BB202">
        <f t="shared" si="82"/>
        <v>0.96700380953776011</v>
      </c>
      <c r="BC202">
        <f t="shared" si="82"/>
        <v>0.96994864939868852</v>
      </c>
      <c r="BD202">
        <f t="shared" si="82"/>
        <v>0.97253302900487748</v>
      </c>
      <c r="BE202">
        <f t="shared" si="82"/>
        <v>0.974811888181912</v>
      </c>
      <c r="BF202">
        <f t="shared" si="82"/>
        <v>0.97683029773005792</v>
      </c>
      <c r="BG202">
        <f t="shared" si="82"/>
        <v>0.97862547604221306</v>
      </c>
      <c r="BH202">
        <f t="shared" si="82"/>
        <v>0.98022834845278117</v>
      </c>
      <c r="BI202">
        <f t="shared" si="82"/>
        <v>0.98166476227908073</v>
      </c>
      <c r="BJ202">
        <f t="shared" si="82"/>
        <v>0.98295644054779396</v>
      </c>
      <c r="BK202">
        <f t="shared" si="82"/>
        <v>0.98412173586940854</v>
      </c>
      <c r="BL202">
        <f t="shared" si="82"/>
        <v>0.9851762303360394</v>
      </c>
      <c r="BM202">
        <f t="shared" si="82"/>
        <v>0.98613321594456482</v>
      </c>
      <c r="BN202">
        <f t="shared" si="82"/>
        <v>0.98700408168468223</v>
      </c>
      <c r="BO202">
        <f t="shared" si="82"/>
        <v>0.98779862723691969</v>
      </c>
      <c r="BP202">
        <f t="shared" si="82"/>
        <v>0.98852531860334447</v>
      </c>
      <c r="BQ202">
        <f t="shared" si="82"/>
        <v>0.98919149752021196</v>
      </c>
      <c r="BR202">
        <f t="shared" si="82"/>
        <v>0.98980355387368313</v>
      </c>
      <c r="BS202">
        <f t="shared" si="82"/>
        <v>0.99036706833813781</v>
      </c>
      <c r="BT202">
        <f t="shared" si="82"/>
        <v>0.99088693092243463</v>
      </c>
      <c r="BU202">
        <f t="shared" si="82"/>
        <v>0.991367439926372</v>
      </c>
      <c r="BV202">
        <f t="shared" si="82"/>
        <v>0.9918123848918331</v>
      </c>
      <c r="BW202">
        <f t="shared" si="82"/>
        <v>0.99222511641713029</v>
      </c>
      <c r="BX202">
        <f t="shared" si="82"/>
        <v>0.99260860514145099</v>
      </c>
      <c r="BY202">
        <f t="shared" si="82"/>
        <v>0.99296549176347115</v>
      </c>
      <c r="BZ202">
        <f t="shared" si="82"/>
        <v>0.99329812960724551</v>
      </c>
      <c r="CA202">
        <f t="shared" si="82"/>
        <v>0.99360862096899405</v>
      </c>
    </row>
    <row r="203" spans="31:79" x14ac:dyDescent="0.25">
      <c r="AE203">
        <f t="shared" si="74"/>
        <v>320</v>
      </c>
      <c r="AF203">
        <f t="shared" si="73"/>
        <v>2.4710243082189449E-2</v>
      </c>
      <c r="AG203">
        <f t="shared" si="82"/>
        <v>0.10876108380670078</v>
      </c>
      <c r="AH203">
        <f t="shared" si="82"/>
        <v>0.23435813483260645</v>
      </c>
      <c r="AI203">
        <f t="shared" si="82"/>
        <v>0.37019015252469523</v>
      </c>
      <c r="AJ203">
        <f t="shared" si="82"/>
        <v>0.49367244515349967</v>
      </c>
      <c r="AK203">
        <f t="shared" si="82"/>
        <v>0.5958477986747226</v>
      </c>
      <c r="AL203">
        <f t="shared" si="82"/>
        <v>0.67651622260205568</v>
      </c>
      <c r="AM203">
        <f t="shared" si="82"/>
        <v>0.73897668928793381</v>
      </c>
      <c r="AN203">
        <f t="shared" si="82"/>
        <v>0.78714287090124591</v>
      </c>
      <c r="AO203">
        <f t="shared" si="82"/>
        <v>0.82444329012923301</v>
      </c>
      <c r="AP203">
        <f t="shared" si="82"/>
        <v>0.85357370799961474</v>
      </c>
      <c r="AQ203">
        <f t="shared" si="82"/>
        <v>0.87656017070042824</v>
      </c>
      <c r="AR203">
        <f t="shared" si="82"/>
        <v>0.89489893571240264</v>
      </c>
      <c r="AS203">
        <f t="shared" si="82"/>
        <v>0.90969078716647811</v>
      </c>
      <c r="AT203">
        <f t="shared" si="82"/>
        <v>0.92174826116993891</v>
      </c>
      <c r="AU203">
        <f t="shared" si="82"/>
        <v>0.93167539189207638</v>
      </c>
      <c r="AV203">
        <f t="shared" si="82"/>
        <v>0.93992527131964354</v>
      </c>
      <c r="AW203">
        <f t="shared" si="82"/>
        <v>0.94684113252205226</v>
      </c>
      <c r="AX203">
        <f t="shared" si="82"/>
        <v>0.95268562677155322</v>
      </c>
      <c r="AY203">
        <f t="shared" si="82"/>
        <v>0.95766176365709821</v>
      </c>
      <c r="AZ203">
        <f t="shared" si="82"/>
        <v>0.9619279865489172</v>
      </c>
      <c r="BA203">
        <f t="shared" si="82"/>
        <v>0.96560911423667584</v>
      </c>
      <c r="BB203">
        <f t="shared" si="82"/>
        <v>0.96880435318395097</v>
      </c>
      <c r="BC203">
        <f t="shared" si="82"/>
        <v>0.97159321893188111</v>
      </c>
      <c r="BD203">
        <f t="shared" si="82"/>
        <v>0.97403995286671874</v>
      </c>
      <c r="BE203">
        <f t="shared" si="82"/>
        <v>0.97619684675543084</v>
      </c>
      <c r="BF203">
        <f t="shared" si="82"/>
        <v>0.97810676736134039</v>
      </c>
      <c r="BG203">
        <f t="shared" si="82"/>
        <v>0.97980509002631622</v>
      </c>
      <c r="BH203">
        <f t="shared" si="82"/>
        <v>0.9813211917564657</v>
      </c>
      <c r="BI203">
        <f t="shared" si="82"/>
        <v>0.98267961322604402</v>
      </c>
      <c r="BJ203">
        <f t="shared" si="82"/>
        <v>0.98390096989991216</v>
      </c>
      <c r="BK203">
        <f t="shared" si="82"/>
        <v>0.98500267154968968</v>
      </c>
      <c r="BL203">
        <f t="shared" si="82"/>
        <v>0.98599949432760625</v>
      </c>
      <c r="BM203">
        <f t="shared" si="82"/>
        <v>0.98690403856091768</v>
      </c>
      <c r="BN203">
        <f t="shared" si="82"/>
        <v>0.98772709735708808</v>
      </c>
      <c r="BO203">
        <f t="shared" si="82"/>
        <v>0.9884779551403432</v>
      </c>
      <c r="BP203">
        <f t="shared" si="82"/>
        <v>0.98916463079267958</v>
      </c>
      <c r="BQ203">
        <f t="shared" si="82"/>
        <v>0.98979407673485875</v>
      </c>
      <c r="BR203">
        <f t="shared" si="82"/>
        <v>0.99037234276080111</v>
      </c>
      <c r="BS203">
        <f t="shared" si="82"/>
        <v>0.99090471152005899</v>
      </c>
      <c r="BT203">
        <f t="shared" si="82"/>
        <v>0.99139581107388552</v>
      </c>
      <c r="BU203">
        <f t="shared" si="82"/>
        <v>0.99184970881847756</v>
      </c>
      <c r="BV203">
        <f t="shared" si="82"/>
        <v>0.99226999019163609</v>
      </c>
      <c r="BW203">
        <f t="shared" si="82"/>
        <v>0.99265982489516957</v>
      </c>
      <c r="BX203">
        <f t="shared" si="82"/>
        <v>0.99302202282927921</v>
      </c>
      <c r="BY203">
        <f t="shared" si="82"/>
        <v>0.99335908151272112</v>
      </c>
      <c r="BZ203">
        <f t="shared" si="82"/>
        <v>0.99367322642794209</v>
      </c>
      <c r="CA203">
        <f t="shared" si="82"/>
        <v>0.99396644546407387</v>
      </c>
    </row>
    <row r="204" spans="31:79" x14ac:dyDescent="0.25">
      <c r="AE204">
        <f t="shared" si="74"/>
        <v>310</v>
      </c>
      <c r="AF204">
        <f t="shared" si="73"/>
        <v>2.6193477598727772E-2</v>
      </c>
      <c r="AG204">
        <f t="shared" si="82"/>
        <v>0.1146961559631879</v>
      </c>
      <c r="AH204">
        <f t="shared" si="82"/>
        <v>0.24526090869279704</v>
      </c>
      <c r="AI204">
        <f t="shared" si="82"/>
        <v>0.38424078608802231</v>
      </c>
      <c r="AJ204">
        <f t="shared" si="82"/>
        <v>0.50862488862562838</v>
      </c>
      <c r="AK204">
        <f t="shared" si="82"/>
        <v>0.61016557754293554</v>
      </c>
      <c r="AL204">
        <f t="shared" si="82"/>
        <v>0.68946557626247296</v>
      </c>
      <c r="AM204">
        <f t="shared" si="82"/>
        <v>0.75034838538414383</v>
      </c>
      <c r="AN204">
        <f t="shared" ref="AG204:CA209" si="83">EXP(7.192+2.268*LN(AN$154)-1.884*LN($AE204))/(1+EXP(7.192+2.268*LN(AN$154)-1.884*LN($AE204)))</f>
        <v>0.79699262760197931</v>
      </c>
      <c r="AO204">
        <f t="shared" si="83"/>
        <v>0.83293334862125024</v>
      </c>
      <c r="AP204">
        <f t="shared" si="83"/>
        <v>0.86089269687538128</v>
      </c>
      <c r="AQ204">
        <f t="shared" si="83"/>
        <v>0.8828878410682568</v>
      </c>
      <c r="AR204">
        <f t="shared" si="83"/>
        <v>0.90039336258310287</v>
      </c>
      <c r="AS204">
        <f t="shared" si="83"/>
        <v>0.9144858249494846</v>
      </c>
      <c r="AT204">
        <f t="shared" si="83"/>
        <v>0.92595520752321892</v>
      </c>
      <c r="AU204">
        <f t="shared" si="83"/>
        <v>0.93538605081972603</v>
      </c>
      <c r="AV204">
        <f t="shared" si="83"/>
        <v>0.94321519334266612</v>
      </c>
      <c r="AW204">
        <f t="shared" si="83"/>
        <v>0.94977255446423081</v>
      </c>
      <c r="AX204">
        <f t="shared" si="83"/>
        <v>0.95530996858265549</v>
      </c>
      <c r="AY204">
        <f t="shared" si="83"/>
        <v>0.96002168105960728</v>
      </c>
      <c r="AZ204">
        <f t="shared" si="83"/>
        <v>0.96405903081593103</v>
      </c>
      <c r="BA204">
        <f t="shared" si="83"/>
        <v>0.96754106372037596</v>
      </c>
      <c r="BB204">
        <f t="shared" si="83"/>
        <v>0.97056227842370846</v>
      </c>
      <c r="BC204">
        <f t="shared" si="83"/>
        <v>0.97319833476978668</v>
      </c>
      <c r="BD204">
        <f t="shared" si="83"/>
        <v>0.97551030154439311</v>
      </c>
      <c r="BE204">
        <f t="shared" si="83"/>
        <v>0.97754784727165445</v>
      </c>
      <c r="BF204">
        <f t="shared" si="83"/>
        <v>0.97935165901139798</v>
      </c>
      <c r="BG204">
        <f t="shared" si="83"/>
        <v>0.98095529206928722</v>
      </c>
      <c r="BH204">
        <f t="shared" si="83"/>
        <v>0.98238659641329562</v>
      </c>
      <c r="BI204">
        <f t="shared" si="83"/>
        <v>0.98366882549107182</v>
      </c>
      <c r="BJ204">
        <f t="shared" si="83"/>
        <v>0.98482150474903485</v>
      </c>
      <c r="BK204">
        <f t="shared" si="83"/>
        <v>0.9858611168742466</v>
      </c>
      <c r="BL204">
        <f t="shared" si="83"/>
        <v>0.98680164617101829</v>
      </c>
      <c r="BM204">
        <f t="shared" si="83"/>
        <v>0.98765501387142252</v>
      </c>
      <c r="BN204">
        <f t="shared" si="83"/>
        <v>0.9884314284059158</v>
      </c>
      <c r="BO204">
        <f t="shared" si="83"/>
        <v>0.98913966892192073</v>
      </c>
      <c r="BP204">
        <f t="shared" si="83"/>
        <v>0.989787316069347</v>
      </c>
      <c r="BQ204">
        <f t="shared" si="83"/>
        <v>0.99038094087280915</v>
      </c>
      <c r="BR204">
        <f t="shared" si="83"/>
        <v>0.99092626009560658</v>
      </c>
      <c r="BS204">
        <f t="shared" si="83"/>
        <v>0.99142826466550593</v>
      </c>
      <c r="BT204">
        <f t="shared" si="83"/>
        <v>0.99189132632866506</v>
      </c>
      <c r="BU204">
        <f t="shared" si="83"/>
        <v>0.99231928661749857</v>
      </c>
      <c r="BV204">
        <f t="shared" si="83"/>
        <v>0.99271553138146029</v>
      </c>
      <c r="BW204">
        <f t="shared" si="83"/>
        <v>0.9930830534778603</v>
      </c>
      <c r="BX204">
        <f t="shared" si="83"/>
        <v>0.99342450570922614</v>
      </c>
      <c r="BY204">
        <f t="shared" si="83"/>
        <v>0.99374224569159564</v>
      </c>
      <c r="BZ204">
        <f t="shared" si="83"/>
        <v>0.99403837401981288</v>
      </c>
      <c r="CA204">
        <f t="shared" si="83"/>
        <v>0.99431476684267461</v>
      </c>
    </row>
    <row r="205" spans="31:79" x14ac:dyDescent="0.25">
      <c r="AE205">
        <f t="shared" si="74"/>
        <v>300</v>
      </c>
      <c r="AF205">
        <f t="shared" si="73"/>
        <v>2.7816203088143476E-2</v>
      </c>
      <c r="AG205">
        <f t="shared" si="83"/>
        <v>0.12111980872691301</v>
      </c>
      <c r="AH205">
        <f t="shared" si="83"/>
        <v>0.25687522346410119</v>
      </c>
      <c r="AI205">
        <f t="shared" si="83"/>
        <v>0.39895754348622053</v>
      </c>
      <c r="AJ205">
        <f t="shared" si="83"/>
        <v>0.52405117483280483</v>
      </c>
      <c r="AK205">
        <f t="shared" si="83"/>
        <v>0.62475590657534241</v>
      </c>
      <c r="AL205">
        <f t="shared" si="83"/>
        <v>0.70253487143161075</v>
      </c>
      <c r="AM205">
        <f t="shared" si="83"/>
        <v>0.76174080918838705</v>
      </c>
      <c r="AN205">
        <f t="shared" si="83"/>
        <v>0.80680456313912075</v>
      </c>
      <c r="AO205">
        <f t="shared" si="83"/>
        <v>0.84135394857940971</v>
      </c>
      <c r="AP205">
        <f t="shared" si="83"/>
        <v>0.8681271851606216</v>
      </c>
      <c r="AQ205">
        <f t="shared" si="83"/>
        <v>0.88912575977138397</v>
      </c>
      <c r="AR205">
        <f t="shared" si="83"/>
        <v>0.90579834558827477</v>
      </c>
      <c r="AS205">
        <f t="shared" si="83"/>
        <v>0.91919473254139983</v>
      </c>
      <c r="AT205">
        <f t="shared" si="83"/>
        <v>0.93008083247544859</v>
      </c>
      <c r="AU205">
        <f t="shared" si="83"/>
        <v>0.93902081328555065</v>
      </c>
      <c r="AV205">
        <f t="shared" si="83"/>
        <v>0.94643475957738332</v>
      </c>
      <c r="AW205">
        <f t="shared" si="83"/>
        <v>0.95263900188419426</v>
      </c>
      <c r="AX205">
        <f t="shared" si="83"/>
        <v>0.95787441579693855</v>
      </c>
      <c r="AY205">
        <f t="shared" si="83"/>
        <v>0.96232641855537449</v>
      </c>
      <c r="AZ205">
        <f t="shared" si="83"/>
        <v>0.96613922572707611</v>
      </c>
      <c r="BA205">
        <f t="shared" si="83"/>
        <v>0.96942611656429156</v>
      </c>
      <c r="BB205">
        <f t="shared" si="83"/>
        <v>0.9722769016097712</v>
      </c>
      <c r="BC205">
        <f t="shared" si="83"/>
        <v>0.97476341111608322</v>
      </c>
      <c r="BD205">
        <f t="shared" si="83"/>
        <v>0.97694356968340124</v>
      </c>
      <c r="BE205">
        <f t="shared" si="83"/>
        <v>0.9788644509829334</v>
      </c>
      <c r="BF205">
        <f t="shared" si="83"/>
        <v>0.9805645894638606</v>
      </c>
      <c r="BG205">
        <f t="shared" si="83"/>
        <v>0.98207574555628607</v>
      </c>
      <c r="BH205">
        <f t="shared" si="83"/>
        <v>0.98342426516081649</v>
      </c>
      <c r="BI205">
        <f t="shared" si="83"/>
        <v>0.98463213524039828</v>
      </c>
      <c r="BJ205">
        <f t="shared" si="83"/>
        <v>0.98571780981883306</v>
      </c>
      <c r="BK205">
        <f t="shared" si="83"/>
        <v>0.98669686109410171</v>
      </c>
      <c r="BL205">
        <f t="shared" si="83"/>
        <v>0.98758249629112971</v>
      </c>
      <c r="BM205">
        <f t="shared" si="83"/>
        <v>0.98838597066874501</v>
      </c>
      <c r="BN205">
        <f t="shared" si="83"/>
        <v>0.98911691963127868</v>
      </c>
      <c r="BO205">
        <f t="shared" si="83"/>
        <v>0.98978362739365255</v>
      </c>
      <c r="BP205">
        <f t="shared" si="83"/>
        <v>0.99039324556191277</v>
      </c>
      <c r="BQ205">
        <f t="shared" si="83"/>
        <v>0.99095197193225859</v>
      </c>
      <c r="BR205">
        <f t="shared" si="83"/>
        <v>0.99146519750550188</v>
      </c>
      <c r="BS205">
        <f t="shared" si="83"/>
        <v>0.99193762796318685</v>
      </c>
      <c r="BT205">
        <f t="shared" si="83"/>
        <v>0.99237338451367518</v>
      </c>
      <c r="BU205">
        <f t="shared" si="83"/>
        <v>0.99277608798746886</v>
      </c>
      <c r="BV205">
        <f t="shared" si="83"/>
        <v>0.99314892926472798</v>
      </c>
      <c r="BW205">
        <f t="shared" si="83"/>
        <v>0.99349472849808862</v>
      </c>
      <c r="BX205">
        <f t="shared" si="83"/>
        <v>0.99381598510865299</v>
      </c>
      <c r="BY205">
        <f t="shared" si="83"/>
        <v>0.99411492015112679</v>
      </c>
      <c r="BZ205">
        <f t="shared" si="83"/>
        <v>0.99439351234192952</v>
      </c>
      <c r="CA205">
        <f t="shared" si="83"/>
        <v>0.99465352880387137</v>
      </c>
    </row>
    <row r="206" spans="31:79" x14ac:dyDescent="0.25">
      <c r="AE206">
        <f t="shared" si="74"/>
        <v>290</v>
      </c>
      <c r="AF206">
        <f t="shared" si="73"/>
        <v>2.9596505583063776E-2</v>
      </c>
      <c r="AG206">
        <f t="shared" si="83"/>
        <v>0.1280849980657762</v>
      </c>
      <c r="AH206">
        <f t="shared" si="83"/>
        <v>0.26925552878809134</v>
      </c>
      <c r="AI206">
        <f t="shared" si="83"/>
        <v>0.41436729388752841</v>
      </c>
      <c r="AJ206">
        <f t="shared" si="83"/>
        <v>0.53995202773479367</v>
      </c>
      <c r="AK206">
        <f t="shared" si="83"/>
        <v>0.63960607675111969</v>
      </c>
      <c r="AL206">
        <f t="shared" si="83"/>
        <v>0.71570762878578364</v>
      </c>
      <c r="AM206">
        <f t="shared" si="83"/>
        <v>0.77313836883161702</v>
      </c>
      <c r="AN206">
        <f t="shared" si="83"/>
        <v>0.81656553121570241</v>
      </c>
      <c r="AO206">
        <f t="shared" si="83"/>
        <v>0.84969454450422111</v>
      </c>
      <c r="AP206">
        <f t="shared" si="83"/>
        <v>0.87526888761181765</v>
      </c>
      <c r="AQ206">
        <f t="shared" si="83"/>
        <v>0.89526745751854342</v>
      </c>
      <c r="AR206">
        <f t="shared" si="83"/>
        <v>0.91110882547069638</v>
      </c>
      <c r="AS206">
        <f t="shared" si="83"/>
        <v>0.92381353060722737</v>
      </c>
      <c r="AT206">
        <f t="shared" si="83"/>
        <v>0.93412198111656586</v>
      </c>
      <c r="AU206">
        <f t="shared" si="83"/>
        <v>0.94257715531206065</v>
      </c>
      <c r="AV206">
        <f t="shared" si="83"/>
        <v>0.94958193162495619</v>
      </c>
      <c r="AW206">
        <f t="shared" si="83"/>
        <v>0.9554388128517588</v>
      </c>
      <c r="AX206">
        <f t="shared" si="83"/>
        <v>0.96037760077234979</v>
      </c>
      <c r="AY206">
        <f t="shared" si="83"/>
        <v>0.96457484053756404</v>
      </c>
      <c r="AZ206">
        <f t="shared" si="83"/>
        <v>0.96816762022019132</v>
      </c>
      <c r="BA206">
        <f t="shared" si="83"/>
        <v>0.97126346974108402</v>
      </c>
      <c r="BB206">
        <f t="shared" si="83"/>
        <v>0.97394753945526624</v>
      </c>
      <c r="BC206">
        <f t="shared" si="83"/>
        <v>0.97628786231873199</v>
      </c>
      <c r="BD206">
        <f t="shared" si="83"/>
        <v>0.97833925185727011</v>
      </c>
      <c r="BE206">
        <f t="shared" si="83"/>
        <v>0.98014621887010955</v>
      </c>
      <c r="BF206">
        <f t="shared" si="83"/>
        <v>0.98174517505549597</v>
      </c>
      <c r="BG206">
        <f t="shared" si="83"/>
        <v>0.98316611327664027</v>
      </c>
      <c r="BH206">
        <f t="shared" si="83"/>
        <v>0.98443390001753028</v>
      </c>
      <c r="BI206">
        <f t="shared" si="83"/>
        <v>0.9855692778217291</v>
      </c>
      <c r="BJ206">
        <f t="shared" si="83"/>
        <v>0.98658964893606182</v>
      </c>
      <c r="BK206">
        <f t="shared" si="83"/>
        <v>0.98750969250330167</v>
      </c>
      <c r="BL206">
        <f t="shared" si="83"/>
        <v>0.98834185411142139</v>
      </c>
      <c r="BM206">
        <f t="shared" si="83"/>
        <v>0.98909673671299647</v>
      </c>
      <c r="BN206">
        <f t="shared" si="83"/>
        <v>0.98978341478059573</v>
      </c>
      <c r="BO206">
        <f t="shared" si="83"/>
        <v>0.99040968830385157</v>
      </c>
      <c r="BP206">
        <f t="shared" si="83"/>
        <v>0.99098228933177634</v>
      </c>
      <c r="BQ206">
        <f t="shared" si="83"/>
        <v>0.99150705084688318</v>
      </c>
      <c r="BR206">
        <f t="shared" si="83"/>
        <v>0.99198904556096779</v>
      </c>
      <c r="BS206">
        <f t="shared" si="83"/>
        <v>0.99243270055645005</v>
      </c>
      <c r="BT206">
        <f t="shared" si="83"/>
        <v>0.99284189242515763</v>
      </c>
      <c r="BU206">
        <f t="shared" si="83"/>
        <v>0.99322002657891029</v>
      </c>
      <c r="BV206">
        <f t="shared" si="83"/>
        <v>0.9935701036503749</v>
      </c>
      <c r="BW206">
        <f t="shared" si="83"/>
        <v>0.99389477531468207</v>
      </c>
      <c r="BX206">
        <f t="shared" si="83"/>
        <v>0.99419639140230187</v>
      </c>
      <c r="BY206">
        <f t="shared" si="83"/>
        <v>0.99447703981185565</v>
      </c>
      <c r="BZ206">
        <f t="shared" si="83"/>
        <v>0.99473858044542784</v>
      </c>
      <c r="CA206">
        <f t="shared" si="83"/>
        <v>0.99498267416156783</v>
      </c>
    </row>
    <row r="207" spans="31:79" x14ac:dyDescent="0.25">
      <c r="AE207">
        <f t="shared" si="74"/>
        <v>280</v>
      </c>
      <c r="AF207">
        <f t="shared" si="73"/>
        <v>3.1555489715518935E-2</v>
      </c>
      <c r="AG207">
        <f t="shared" si="83"/>
        <v>0.13565163368693556</v>
      </c>
      <c r="AH207">
        <f t="shared" si="83"/>
        <v>0.28246016333613999</v>
      </c>
      <c r="AI207">
        <f t="shared" si="83"/>
        <v>0.43049594432538407</v>
      </c>
      <c r="AJ207">
        <f t="shared" si="83"/>
        <v>0.55632530349860287</v>
      </c>
      <c r="AK207">
        <f t="shared" si="83"/>
        <v>0.65470075795721616</v>
      </c>
      <c r="AL207">
        <f t="shared" si="83"/>
        <v>0.72896556301661297</v>
      </c>
      <c r="AM207">
        <f t="shared" si="83"/>
        <v>0.7845243675316661</v>
      </c>
      <c r="AN207">
        <f t="shared" si="83"/>
        <v>0.82626174617349113</v>
      </c>
      <c r="AO207">
        <f t="shared" si="83"/>
        <v>0.85794423099203154</v>
      </c>
      <c r="AP207">
        <f t="shared" si="83"/>
        <v>0.8823093195459154</v>
      </c>
      <c r="AQ207">
        <f t="shared" si="83"/>
        <v>0.90130635590905439</v>
      </c>
      <c r="AR207">
        <f t="shared" si="83"/>
        <v>0.91631968424262555</v>
      </c>
      <c r="AS207">
        <f t="shared" si="83"/>
        <v>0.92833820900262909</v>
      </c>
      <c r="AT207">
        <f t="shared" si="83"/>
        <v>0.93807548307355493</v>
      </c>
      <c r="AU207">
        <f t="shared" si="83"/>
        <v>0.94605254576785247</v>
      </c>
      <c r="AV207">
        <f t="shared" si="83"/>
        <v>0.95265466830647028</v>
      </c>
      <c r="AW207">
        <f t="shared" si="83"/>
        <v>0.95817032483867459</v>
      </c>
      <c r="AX207">
        <f t="shared" si="83"/>
        <v>0.96281815624233524</v>
      </c>
      <c r="AY207">
        <f t="shared" si="83"/>
        <v>0.96676581209590706</v>
      </c>
      <c r="AZ207">
        <f t="shared" si="83"/>
        <v>0.97014326391227201</v>
      </c>
      <c r="BA207">
        <f t="shared" si="83"/>
        <v>0.97305232072297909</v>
      </c>
      <c r="BB207">
        <f t="shared" si="83"/>
        <v>0.97557350892869876</v>
      </c>
      <c r="BC207">
        <f t="shared" si="83"/>
        <v>0.97777110272483891</v>
      </c>
      <c r="BD207">
        <f t="shared" si="83"/>
        <v>0.97969684239725285</v>
      </c>
      <c r="BE207">
        <f t="shared" si="83"/>
        <v>0.98139271145748563</v>
      </c>
      <c r="BF207">
        <f t="shared" si="83"/>
        <v>0.98289303148370566</v>
      </c>
      <c r="BG207">
        <f t="shared" si="83"/>
        <v>0.98422605722888989</v>
      </c>
      <c r="BH207">
        <f t="shared" si="83"/>
        <v>0.98541520208893396</v>
      </c>
      <c r="BI207">
        <f t="shared" si="83"/>
        <v>0.98647998757360211</v>
      </c>
      <c r="BJ207">
        <f t="shared" si="83"/>
        <v>0.9874367848447797</v>
      </c>
      <c r="BK207">
        <f t="shared" si="83"/>
        <v>0.98829939825897184</v>
      </c>
      <c r="BL207">
        <f t="shared" si="83"/>
        <v>0.98907952788046594</v>
      </c>
      <c r="BM207">
        <f t="shared" si="83"/>
        <v>0.98978713856490586</v>
      </c>
      <c r="BN207">
        <f t="shared" si="83"/>
        <v>0.99043075638857192</v>
      </c>
      <c r="BO207">
        <f t="shared" si="83"/>
        <v>0.99101770818389279</v>
      </c>
      <c r="BP207">
        <f t="shared" si="83"/>
        <v>0.99155431622656098</v>
      </c>
      <c r="BQ207">
        <f t="shared" si="83"/>
        <v>0.9920460573456763</v>
      </c>
      <c r="BR207">
        <f t="shared" si="83"/>
        <v>0.99249769364161522</v>
      </c>
      <c r="BS207">
        <f t="shared" si="83"/>
        <v>0.99291338041529598</v>
      </c>
      <c r="BT207">
        <f t="shared" si="83"/>
        <v>0.99329675570639808</v>
      </c>
      <c r="BU207">
        <f t="shared" si="83"/>
        <v>0.99365101491195829</v>
      </c>
      <c r="BV207">
        <f t="shared" si="83"/>
        <v>0.99397897324112683</v>
      </c>
      <c r="BW207">
        <f t="shared" si="83"/>
        <v>0.99428311820557369</v>
      </c>
      <c r="BX207">
        <f t="shared" si="83"/>
        <v>0.99456565391009222</v>
      </c>
      <c r="BY207">
        <f t="shared" si="83"/>
        <v>0.99482853856601794</v>
      </c>
      <c r="BZ207">
        <f t="shared" si="83"/>
        <v>0.99507351637984565</v>
      </c>
      <c r="CA207">
        <f t="shared" si="83"/>
        <v>0.99530214475476586</v>
      </c>
    </row>
    <row r="208" spans="31:79" x14ac:dyDescent="0.25">
      <c r="AE208">
        <f t="shared" si="74"/>
        <v>270</v>
      </c>
      <c r="AF208">
        <f t="shared" si="73"/>
        <v>3.3717899876148816E-2</v>
      </c>
      <c r="AG208">
        <f t="shared" si="83"/>
        <v>0.14388760880290319</v>
      </c>
      <c r="AH208">
        <f t="shared" si="83"/>
        <v>0.29655138985016721</v>
      </c>
      <c r="AI208">
        <f t="shared" si="83"/>
        <v>0.44736786081343427</v>
      </c>
      <c r="AJ208">
        <f t="shared" si="83"/>
        <v>0.57316551448209485</v>
      </c>
      <c r="AK208">
        <f t="shared" si="83"/>
        <v>0.67002176638498034</v>
      </c>
      <c r="AL208">
        <f t="shared" si="83"/>
        <v>0.74228850150851244</v>
      </c>
      <c r="AM208">
        <f t="shared" si="83"/>
        <v>0.79588098792973994</v>
      </c>
      <c r="AN208">
        <f t="shared" si="83"/>
        <v>0.83587878949405026</v>
      </c>
      <c r="AO208">
        <f t="shared" si="83"/>
        <v>0.86609175397430938</v>
      </c>
      <c r="AP208">
        <f t="shared" si="83"/>
        <v>0.88923980704597938</v>
      </c>
      <c r="AQ208">
        <f t="shared" si="83"/>
        <v>0.90723577527321275</v>
      </c>
      <c r="AR208">
        <f t="shared" si="83"/>
        <v>0.92142575078720235</v>
      </c>
      <c r="AS208">
        <f t="shared" si="83"/>
        <v>0.93276473061826626</v>
      </c>
      <c r="AT208">
        <f t="shared" si="83"/>
        <v>0.94193815507411505</v>
      </c>
      <c r="AU208">
        <f t="shared" si="83"/>
        <v>0.94944444802945227</v>
      </c>
      <c r="AV208">
        <f t="shared" si="83"/>
        <v>0.95565092670063678</v>
      </c>
      <c r="AW208">
        <f t="shared" si="83"/>
        <v>0.9608318753284244</v>
      </c>
      <c r="AX208">
        <f t="shared" si="83"/>
        <v>0.96519471563410264</v>
      </c>
      <c r="AY208">
        <f t="shared" si="83"/>
        <v>0.96889819913752051</v>
      </c>
      <c r="AZ208">
        <f t="shared" si="83"/>
        <v>0.97206520708763056</v>
      </c>
      <c r="BA208">
        <f t="shared" si="83"/>
        <v>0.97479186738189028</v>
      </c>
      <c r="BB208">
        <f t="shared" si="83"/>
        <v>0.97715412709680505</v>
      </c>
      <c r="BC208">
        <f t="shared" si="83"/>
        <v>0.97921254648747991</v>
      </c>
      <c r="BD208">
        <f t="shared" si="83"/>
        <v>0.98101583517778812</v>
      </c>
      <c r="BE208">
        <f t="shared" si="83"/>
        <v>0.98260348858702462</v>
      </c>
      <c r="BF208">
        <f t="shared" si="83"/>
        <v>0.98400777357639935</v>
      </c>
      <c r="BG208">
        <f t="shared" si="83"/>
        <v>0.98525523839105444</v>
      </c>
      <c r="BH208">
        <f t="shared" si="83"/>
        <v>0.98636787134134762</v>
      </c>
      <c r="BI208">
        <f t="shared" si="83"/>
        <v>0.98736399760485427</v>
      </c>
      <c r="BJ208">
        <f t="shared" si="83"/>
        <v>0.98825897899276793</v>
      </c>
      <c r="BK208">
        <f t="shared" si="83"/>
        <v>0.9890657641754631</v>
      </c>
      <c r="BL208">
        <f t="shared" si="83"/>
        <v>0.98979532447420349</v>
      </c>
      <c r="BM208">
        <f t="shared" si="83"/>
        <v>0.99045700139636528</v>
      </c>
      <c r="BN208">
        <f t="shared" si="83"/>
        <v>0.99105878559597205</v>
      </c>
      <c r="BO208">
        <f t="shared" si="83"/>
        <v>0.99160754217505542</v>
      </c>
      <c r="BP208">
        <f t="shared" si="83"/>
        <v>0.99210919371478079</v>
      </c>
      <c r="BQ208">
        <f t="shared" si="83"/>
        <v>0.99256886979515169</v>
      </c>
      <c r="BR208">
        <f t="shared" si="83"/>
        <v>0.99299102978560361</v>
      </c>
      <c r="BS208">
        <f t="shared" si="83"/>
        <v>0.99337956419267415</v>
      </c>
      <c r="BT208">
        <f t="shared" si="83"/>
        <v>0.99373787871056352</v>
      </c>
      <c r="BU208">
        <f t="shared" si="83"/>
        <v>0.99406896424540381</v>
      </c>
      <c r="BV208">
        <f t="shared" si="83"/>
        <v>0.99437545550841877</v>
      </c>
      <c r="BW208">
        <f t="shared" si="83"/>
        <v>0.99465968024828311</v>
      </c>
      <c r="BX208">
        <f t="shared" si="83"/>
        <v>0.99492370078286019</v>
      </c>
      <c r="BY208">
        <f t="shared" si="83"/>
        <v>0.99516934916825095</v>
      </c>
      <c r="BZ208">
        <f t="shared" si="83"/>
        <v>0.99539825708852636</v>
      </c>
      <c r="CA208">
        <f t="shared" si="83"/>
        <v>0.99561188134740475</v>
      </c>
    </row>
    <row r="209" spans="31:79" x14ac:dyDescent="0.25">
      <c r="AE209">
        <f t="shared" si="74"/>
        <v>260</v>
      </c>
      <c r="AF209">
        <f t="shared" si="73"/>
        <v>3.6112894309047475E-2</v>
      </c>
      <c r="AG209">
        <f t="shared" si="83"/>
        <v>0.1528699859387142</v>
      </c>
      <c r="AH209">
        <f t="shared" si="83"/>
        <v>0.31159532985107852</v>
      </c>
      <c r="AI209">
        <f t="shared" si="83"/>
        <v>0.46500516444719758</v>
      </c>
      <c r="AJ209">
        <f t="shared" si="83"/>
        <v>0.59046330733864716</v>
      </c>
      <c r="AK209">
        <f t="shared" si="83"/>
        <v>0.68554782888416976</v>
      </c>
      <c r="AL209">
        <f t="shared" si="83"/>
        <v>0.75565431008364681</v>
      </c>
      <c r="AM209">
        <f t="shared" si="83"/>
        <v>0.80718928272541335</v>
      </c>
      <c r="AN209">
        <f t="shared" si="83"/>
        <v>0.84540162021246279</v>
      </c>
      <c r="AO209">
        <f t="shared" si="83"/>
        <v>0.87412552408437916</v>
      </c>
      <c r="AP209">
        <f t="shared" si="83"/>
        <v>0.89605149823560737</v>
      </c>
      <c r="AQ209">
        <f t="shared" si="83"/>
        <v>0.9130489430059614</v>
      </c>
      <c r="AR209">
        <f t="shared" si="83"/>
        <v>0.92642180665312746</v>
      </c>
      <c r="AS209">
        <f t="shared" si="83"/>
        <v>0.93708903526548115</v>
      </c>
      <c r="AT209">
        <f t="shared" si="83"/>
        <v>0.94570680347738856</v>
      </c>
      <c r="AU209">
        <f t="shared" si="83"/>
        <v>0.95275032157617867</v>
      </c>
      <c r="AV209">
        <f t="shared" si="83"/>
        <v>0.95856866310113198</v>
      </c>
      <c r="AW209">
        <f t="shared" si="83"/>
        <v>0.96342180234270969</v>
      </c>
      <c r="AX209">
        <f t="shared" si="83"/>
        <v>0.96750591330571811</v>
      </c>
      <c r="AY209">
        <f t="shared" si="83"/>
        <v>0.97097086843102298</v>
      </c>
      <c r="AZ209">
        <f t="shared" si="83"/>
        <v>0.97393250061469594</v>
      </c>
      <c r="BA209">
        <f t="shared" si="83"/>
        <v>0.97648130782367193</v>
      </c>
      <c r="BB209">
        <f t="shared" si="83"/>
        <v>0.9786887109068243</v>
      </c>
      <c r="BC209">
        <f t="shared" si="83"/>
        <v>0.98061160731686459</v>
      </c>
      <c r="BD209">
        <f t="shared" si="83"/>
        <v>0.98229572335079873</v>
      </c>
      <c r="BE209">
        <f t="shared" si="83"/>
        <v>0.98377810914546593</v>
      </c>
      <c r="BF209">
        <f t="shared" si="83"/>
        <v>0.98508901501846058</v>
      </c>
      <c r="BG209">
        <f t="shared" si="83"/>
        <v>0.98625331645080205</v>
      </c>
      <c r="BH209">
        <f t="shared" ref="AG209:CA214" si="84">EXP(7.192+2.268*LN(BH$154)-1.884*LN($AE209))/(1+EXP(7.192+2.268*LN(BH$154)-1.884*LN($AE209)))</f>
        <v>0.98729160633862123</v>
      </c>
      <c r="BI209">
        <f t="shared" si="84"/>
        <v>0.98822103953965035</v>
      </c>
      <c r="BJ209">
        <f t="shared" si="84"/>
        <v>0.98905599128593147</v>
      </c>
      <c r="BK209">
        <f t="shared" si="84"/>
        <v>0.98980857448866932</v>
      </c>
      <c r="BL209">
        <f t="shared" si="84"/>
        <v>0.99048904917037128</v>
      </c>
      <c r="BM209">
        <f t="shared" si="84"/>
        <v>0.99110614877492698</v>
      </c>
      <c r="BN209">
        <f t="shared" si="84"/>
        <v>0.99166734194398454</v>
      </c>
      <c r="BO209">
        <f t="shared" si="84"/>
        <v>0.99217904383244826</v>
      </c>
      <c r="BP209">
        <f t="shared" si="84"/>
        <v>0.99264678769895998</v>
      </c>
      <c r="BQ209">
        <f t="shared" si="84"/>
        <v>0.99307536502125004</v>
      </c>
      <c r="BR209">
        <f t="shared" si="84"/>
        <v>0.99346894051991153</v>
      </c>
      <c r="BS209">
        <f t="shared" si="84"/>
        <v>0.99383114706269338</v>
      </c>
      <c r="BT209">
        <f t="shared" si="84"/>
        <v>0.99416516434642976</v>
      </c>
      <c r="BU209">
        <f t="shared" si="84"/>
        <v>0.99447378442952816</v>
      </c>
      <c r="BV209">
        <f t="shared" si="84"/>
        <v>0.99475946655194314</v>
      </c>
      <c r="BW209">
        <f t="shared" si="84"/>
        <v>0.99502438318579878</v>
      </c>
      <c r="BX209">
        <f t="shared" si="84"/>
        <v>0.99527045887421794</v>
      </c>
      <c r="BY209">
        <f t="shared" si="84"/>
        <v>0.99549940311309315</v>
      </c>
      <c r="BZ209">
        <f t="shared" si="84"/>
        <v>0.99571273829143747</v>
      </c>
      <c r="CA209">
        <f t="shared" si="84"/>
        <v>0.99591182351620022</v>
      </c>
    </row>
    <row r="210" spans="31:79" x14ac:dyDescent="0.25">
      <c r="AE210">
        <f t="shared" si="74"/>
        <v>250</v>
      </c>
      <c r="AF210">
        <f t="shared" si="73"/>
        <v>3.8775016189409386E-2</v>
      </c>
      <c r="AG210">
        <f t="shared" si="84"/>
        <v>0.16268635732487272</v>
      </c>
      <c r="AH210">
        <f t="shared" si="84"/>
        <v>0.32766175820990423</v>
      </c>
      <c r="AI210">
        <f t="shared" si="84"/>
        <v>0.48342688392278632</v>
      </c>
      <c r="AJ210">
        <f t="shared" si="84"/>
        <v>0.60820489605111194</v>
      </c>
      <c r="AK210">
        <f t="shared" si="84"/>
        <v>0.70125434777950069</v>
      </c>
      <c r="AL210">
        <f t="shared" si="84"/>
        <v>0.76903882779398103</v>
      </c>
      <c r="AM210">
        <f t="shared" si="84"/>
        <v>0.81842917238797919</v>
      </c>
      <c r="AN210">
        <f t="shared" si="84"/>
        <v>0.85481458947565403</v>
      </c>
      <c r="AO210">
        <f t="shared" si="84"/>
        <v>0.8820336321821306</v>
      </c>
      <c r="AP210">
        <f t="shared" si="84"/>
        <v>0.90273537559024275</v>
      </c>
      <c r="AQ210">
        <f t="shared" si="84"/>
        <v>0.91873900234888028</v>
      </c>
      <c r="AR210">
        <f t="shared" si="84"/>
        <v>0.93130259199994747</v>
      </c>
      <c r="AS210">
        <f t="shared" si="84"/>
        <v>0.94130704356660155</v>
      </c>
      <c r="AT210">
        <f t="shared" si="84"/>
        <v>0.94937822674095518</v>
      </c>
      <c r="AU210">
        <f t="shared" si="84"/>
        <v>0.95596762349221787</v>
      </c>
      <c r="AV210">
        <f t="shared" si="84"/>
        <v>0.96140583387174328</v>
      </c>
      <c r="AW210">
        <f t="shared" si="84"/>
        <v>0.96593844486593539</v>
      </c>
      <c r="AX210">
        <f t="shared" si="84"/>
        <v>0.96975038468584451</v>
      </c>
      <c r="AY210">
        <f t="shared" si="84"/>
        <v>0.97298268755976625</v>
      </c>
      <c r="AZ210">
        <f t="shared" si="84"/>
        <v>0.97574419577891136</v>
      </c>
      <c r="BA210">
        <f t="shared" si="84"/>
        <v>0.97811984014532094</v>
      </c>
      <c r="BB210">
        <f t="shared" si="84"/>
        <v>0.98017657689814108</v>
      </c>
      <c r="BC210">
        <f t="shared" si="84"/>
        <v>0.98196769816675933</v>
      </c>
      <c r="BD210">
        <f t="shared" si="84"/>
        <v>0.98353599902058098</v>
      </c>
      <c r="BE210">
        <f t="shared" si="84"/>
        <v>0.98491613073682838</v>
      </c>
      <c r="BF210">
        <f t="shared" si="84"/>
        <v>0.98613636802790583</v>
      </c>
      <c r="BG210">
        <f t="shared" si="84"/>
        <v>0.98721994948917136</v>
      </c>
      <c r="BH210">
        <f t="shared" si="84"/>
        <v>0.98818610393586359</v>
      </c>
      <c r="BI210">
        <f t="shared" si="84"/>
        <v>0.98905084322265058</v>
      </c>
      <c r="BJ210">
        <f t="shared" si="84"/>
        <v>0.98982757980564839</v>
      </c>
      <c r="BK210">
        <f t="shared" si="84"/>
        <v>0.99052761158582958</v>
      </c>
      <c r="BL210">
        <f t="shared" si="84"/>
        <v>0.99116050539071276</v>
      </c>
      <c r="BM210">
        <f t="shared" si="84"/>
        <v>0.99173440241816646</v>
      </c>
      <c r="BN210">
        <f t="shared" si="84"/>
        <v>0.99225626314034876</v>
      </c>
      <c r="BO210">
        <f t="shared" si="84"/>
        <v>0.9927320649024296</v>
      </c>
      <c r="BP210">
        <f t="shared" si="84"/>
        <v>0.99316696230382806</v>
      </c>
      <c r="BQ210">
        <f t="shared" si="84"/>
        <v>0.99356541810777088</v>
      </c>
      <c r="BR210">
        <f t="shared" si="84"/>
        <v>0.99393131066846585</v>
      </c>
      <c r="BS210">
        <f t="shared" si="84"/>
        <v>0.99426802253791335</v>
      </c>
      <c r="BT210">
        <f t="shared" si="84"/>
        <v>0.99457851390432017</v>
      </c>
      <c r="BU210">
        <f t="shared" si="84"/>
        <v>0.99486538374019318</v>
      </c>
      <c r="BV210">
        <f t="shared" si="84"/>
        <v>0.99513092094141797</v>
      </c>
      <c r="BW210">
        <f t="shared" si="84"/>
        <v>0.99537714727557958</v>
      </c>
      <c r="BX210">
        <f t="shared" si="84"/>
        <v>0.99560585359636589</v>
      </c>
      <c r="BY210">
        <f t="shared" si="84"/>
        <v>0.99581863049720898</v>
      </c>
      <c r="BZ210">
        <f t="shared" si="84"/>
        <v>0.9960168943534371</v>
      </c>
      <c r="CA210">
        <f t="shared" si="84"/>
        <v>0.99620190952460297</v>
      </c>
    </row>
    <row r="211" spans="31:79" x14ac:dyDescent="0.25">
      <c r="AE211">
        <f t="shared" si="74"/>
        <v>240</v>
      </c>
      <c r="AF211">
        <f t="shared" si="73"/>
        <v>4.1745420301559366E-2</v>
      </c>
      <c r="AG211">
        <f t="shared" si="84"/>
        <v>0.17343639679656703</v>
      </c>
      <c r="AH211">
        <f t="shared" si="84"/>
        <v>0.34482370608182433</v>
      </c>
      <c r="AI211">
        <f t="shared" si="84"/>
        <v>0.5026479451053274</v>
      </c>
      <c r="AJ211">
        <f t="shared" si="84"/>
        <v>0.62637145237688474</v>
      </c>
      <c r="AK211">
        <f t="shared" si="84"/>
        <v>0.71711317039457279</v>
      </c>
      <c r="AL211">
        <f t="shared" si="84"/>
        <v>0.78241581289438689</v>
      </c>
      <c r="AM211">
        <f t="shared" si="84"/>
        <v>0.82957945071174266</v>
      </c>
      <c r="AN211">
        <f t="shared" si="84"/>
        <v>0.86410145944372352</v>
      </c>
      <c r="AO211">
        <f t="shared" si="84"/>
        <v>0.88980386704022851</v>
      </c>
      <c r="AP211">
        <f t="shared" si="84"/>
        <v>0.90928226923488198</v>
      </c>
      <c r="AQ211">
        <f t="shared" si="84"/>
        <v>0.92429902156264532</v>
      </c>
      <c r="AR211">
        <f t="shared" si="84"/>
        <v>0.93606281164194372</v>
      </c>
      <c r="AS211">
        <f t="shared" si="84"/>
        <v>0.94541466080601078</v>
      </c>
      <c r="AT211">
        <f t="shared" si="84"/>
        <v>0.9529492177875849</v>
      </c>
      <c r="AU211">
        <f t="shared" si="84"/>
        <v>0.95909380984535442</v>
      </c>
      <c r="AV211">
        <f t="shared" si="84"/>
        <v>0.96416039617345528</v>
      </c>
      <c r="AW211">
        <f t="shared" si="84"/>
        <v>0.96838014314550958</v>
      </c>
      <c r="AX211">
        <f t="shared" si="84"/>
        <v>0.97192676629686447</v>
      </c>
      <c r="AY211">
        <f t="shared" si="84"/>
        <v>0.97493252476727765</v>
      </c>
      <c r="AZ211">
        <f t="shared" si="84"/>
        <v>0.97749934401675476</v>
      </c>
      <c r="BA211">
        <f t="shared" si="84"/>
        <v>0.97970666210175195</v>
      </c>
      <c r="BB211">
        <f t="shared" si="84"/>
        <v>0.98161704083127532</v>
      </c>
      <c r="BC211">
        <f t="shared" si="84"/>
        <v>0.98328023084529392</v>
      </c>
      <c r="BD211">
        <f t="shared" si="84"/>
        <v>0.98473615284939553</v>
      </c>
      <c r="BE211">
        <f t="shared" si="84"/>
        <v>0.9860171092912694</v>
      </c>
      <c r="BF211">
        <f t="shared" si="84"/>
        <v>0.98714944297345397</v>
      </c>
      <c r="BG211">
        <f t="shared" si="84"/>
        <v>0.98815479361022796</v>
      </c>
      <c r="BH211">
        <f t="shared" si="84"/>
        <v>0.98905105892315559</v>
      </c>
      <c r="BI211">
        <f t="shared" si="84"/>
        <v>0.9898531363778017</v>
      </c>
      <c r="BJ211">
        <f t="shared" si="84"/>
        <v>0.99057350048301707</v>
      </c>
      <c r="BK211">
        <f t="shared" si="84"/>
        <v>0.99122265569518564</v>
      </c>
      <c r="BL211">
        <f t="shared" si="84"/>
        <v>0.99180949440571842</v>
      </c>
      <c r="BM211">
        <f t="shared" si="84"/>
        <v>0.9923415819130027</v>
      </c>
      <c r="BN211">
        <f t="shared" si="84"/>
        <v>0.99282538479264604</v>
      </c>
      <c r="BO211">
        <f t="shared" si="84"/>
        <v>0.99326645506920364</v>
      </c>
      <c r="BP211">
        <f t="shared" si="84"/>
        <v>0.99366957963553082</v>
      </c>
      <c r="BQ211">
        <f t="shared" si="84"/>
        <v>0.99403890216750801</v>
      </c>
      <c r="BR211">
        <f t="shared" si="84"/>
        <v>0.99437802313452062</v>
      </c>
      <c r="BS211">
        <f t="shared" si="84"/>
        <v>0.99469008226231315</v>
      </c>
      <c r="BT211">
        <f t="shared" si="84"/>
        <v>0.99497782685903535</v>
      </c>
      <c r="BU211">
        <f t="shared" si="84"/>
        <v>0.9952436686911359</v>
      </c>
      <c r="BV211">
        <f t="shared" si="84"/>
        <v>0.99548973153768539</v>
      </c>
      <c r="BW211">
        <f t="shared" si="84"/>
        <v>0.99571789111892661</v>
      </c>
      <c r="BX211">
        <f t="shared" si="84"/>
        <v>0.99592980875724213</v>
      </c>
      <c r="BY211">
        <f t="shared" si="84"/>
        <v>0.99612695986385325</v>
      </c>
      <c r="BZ211">
        <f t="shared" si="84"/>
        <v>0.99631065813561914</v>
      </c>
      <c r="CA211">
        <f t="shared" si="84"/>
        <v>0.99648207618062135</v>
      </c>
    </row>
    <row r="212" spans="31:79" x14ac:dyDescent="0.25">
      <c r="AE212">
        <f t="shared" si="74"/>
        <v>230</v>
      </c>
      <c r="AF212">
        <f t="shared" si="73"/>
        <v>4.5073433951910429E-2</v>
      </c>
      <c r="AG212">
        <f t="shared" si="84"/>
        <v>0.18523361549143183</v>
      </c>
      <c r="AH212">
        <f t="shared" si="84"/>
        <v>0.36315680628869423</v>
      </c>
      <c r="AI212">
        <f t="shared" si="84"/>
        <v>0.52267797826526341</v>
      </c>
      <c r="AJ212">
        <f t="shared" si="84"/>
        <v>0.64493845829685092</v>
      </c>
      <c r="AK212">
        <f t="shared" si="84"/>
        <v>0.73309236831087843</v>
      </c>
      <c r="AL212">
        <f t="shared" si="84"/>
        <v>0.79575690225852758</v>
      </c>
      <c r="AM212">
        <f t="shared" si="84"/>
        <v>0.84061779895277022</v>
      </c>
      <c r="AN212">
        <f t="shared" si="84"/>
        <v>0.87324542668887595</v>
      </c>
      <c r="AO212">
        <f t="shared" si="84"/>
        <v>0.89742373516289775</v>
      </c>
      <c r="AP212">
        <f t="shared" si="84"/>
        <v>0.91568287115569869</v>
      </c>
      <c r="AQ212">
        <f t="shared" si="84"/>
        <v>0.92972200341686784</v>
      </c>
      <c r="AR212">
        <f t="shared" si="84"/>
        <v>0.94069714112745439</v>
      </c>
      <c r="AS212">
        <f t="shared" si="84"/>
        <v>0.94940778068948062</v>
      </c>
      <c r="AT212">
        <f t="shared" si="84"/>
        <v>0.95641656622824134</v>
      </c>
      <c r="AU212">
        <f t="shared" si="84"/>
        <v>0.96212633690595439</v>
      </c>
      <c r="AV212">
        <f t="shared" si="84"/>
        <v>0.96683030853259877</v>
      </c>
      <c r="AW212">
        <f t="shared" si="84"/>
        <v>0.9707452388414185</v>
      </c>
      <c r="AX212">
        <f t="shared" si="84"/>
        <v>0.97403369563829068</v>
      </c>
      <c r="AY212">
        <f t="shared" si="84"/>
        <v>0.97681924867460623</v>
      </c>
      <c r="AZ212">
        <f t="shared" si="84"/>
        <v>0.97919699653285919</v>
      </c>
      <c r="BA212">
        <f t="shared" si="84"/>
        <v>0.98124097066602911</v>
      </c>
      <c r="BB212">
        <f t="shared" si="84"/>
        <v>0.98300941721971025</v>
      </c>
      <c r="BC212">
        <f t="shared" si="84"/>
        <v>0.98454861553701556</v>
      </c>
      <c r="BD212">
        <f t="shared" si="84"/>
        <v>0.98589567358180941</v>
      </c>
      <c r="BE212">
        <f t="shared" si="84"/>
        <v>0.98708059859937969</v>
      </c>
      <c r="BF212">
        <f t="shared" si="84"/>
        <v>0.98812784792348984</v>
      </c>
      <c r="BG212">
        <f t="shared" si="84"/>
        <v>0.98905750250743252</v>
      </c>
      <c r="BH212">
        <f t="shared" si="84"/>
        <v>0.98988616361073467</v>
      </c>
      <c r="BI212">
        <f t="shared" si="84"/>
        <v>0.99062764421286709</v>
      </c>
      <c r="BJ212">
        <f t="shared" si="84"/>
        <v>0.99129350672268246</v>
      </c>
      <c r="BK212">
        <f t="shared" si="84"/>
        <v>0.99189348452867898</v>
      </c>
      <c r="BL212">
        <f t="shared" si="84"/>
        <v>0.99243581499553779</v>
      </c>
      <c r="BM212">
        <f t="shared" si="84"/>
        <v>0.99292750439403132</v>
      </c>
      <c r="BN212">
        <f t="shared" si="84"/>
        <v>0.99337454010318837</v>
      </c>
      <c r="BO212">
        <f t="shared" si="84"/>
        <v>0.99378206166536964</v>
      </c>
      <c r="BP212">
        <f t="shared" si="84"/>
        <v>0.99415449950694801</v>
      </c>
      <c r="BQ212">
        <f t="shared" si="84"/>
        <v>0.99449568808146227</v>
      </c>
      <c r="BR212">
        <f t="shared" si="84"/>
        <v>0.99480895865292696</v>
      </c>
      <c r="BS212">
        <f t="shared" si="84"/>
        <v>0.99509721577581634</v>
      </c>
      <c r="BT212">
        <f t="shared" si="84"/>
        <v>0.99536300064587591</v>
      </c>
      <c r="BU212">
        <f t="shared" si="84"/>
        <v>0.99560854382077724</v>
      </c>
      <c r="BV212">
        <f t="shared" si="84"/>
        <v>0.99583580928963744</v>
      </c>
      <c r="BW212">
        <f t="shared" si="84"/>
        <v>0.99604653146740241</v>
      </c>
      <c r="BX212">
        <f t="shared" si="84"/>
        <v>0.99624224637585324</v>
      </c>
      <c r="BY212">
        <f t="shared" si="84"/>
        <v>0.9964243180265695</v>
      </c>
      <c r="BZ212">
        <f t="shared" si="84"/>
        <v>0.99659396082687501</v>
      </c>
      <c r="CA212">
        <f t="shared" si="84"/>
        <v>0.9967522586757751</v>
      </c>
    </row>
    <row r="213" spans="31:79" x14ac:dyDescent="0.25">
      <c r="AE213">
        <f t="shared" si="74"/>
        <v>220</v>
      </c>
      <c r="AF213">
        <f t="shared" si="73"/>
        <v>4.8818558478853316E-2</v>
      </c>
      <c r="AG213">
        <f t="shared" si="84"/>
        <v>0.19820732401827365</v>
      </c>
      <c r="AH213">
        <f t="shared" si="84"/>
        <v>0.38273829778989893</v>
      </c>
      <c r="AI213">
        <f t="shared" si="84"/>
        <v>0.54351992476060584</v>
      </c>
      <c r="AJ213">
        <f t="shared" si="84"/>
        <v>0.66387502765193762</v>
      </c>
      <c r="AK213">
        <f t="shared" si="84"/>
        <v>0.74915603219374338</v>
      </c>
      <c r="AL213">
        <f t="shared" si="84"/>
        <v>0.80903158658917762</v>
      </c>
      <c r="AM213">
        <f t="shared" si="84"/>
        <v>0.85152080923076168</v>
      </c>
      <c r="AN213">
        <f t="shared" si="84"/>
        <v>0.88222915019085524</v>
      </c>
      <c r="AO213">
        <f t="shared" si="84"/>
        <v>0.90488048266951848</v>
      </c>
      <c r="AP213">
        <f t="shared" si="84"/>
        <v>0.92192775022709428</v>
      </c>
      <c r="AQ213">
        <f t="shared" si="84"/>
        <v>0.93500089490603855</v>
      </c>
      <c r="AR213">
        <f t="shared" si="84"/>
        <v>0.94520023277694409</v>
      </c>
      <c r="AS213">
        <f t="shared" si="84"/>
        <v>0.95328228894865608</v>
      </c>
      <c r="AT213">
        <f t="shared" si="84"/>
        <v>0.95977706038915089</v>
      </c>
      <c r="AU213">
        <f t="shared" si="84"/>
        <v>0.96506266216248682</v>
      </c>
      <c r="AV213">
        <f t="shared" si="84"/>
        <v>0.96941353121291107</v>
      </c>
      <c r="AW213">
        <f t="shared" si="84"/>
        <v>0.97303207499305888</v>
      </c>
      <c r="AX213">
        <f t="shared" si="84"/>
        <v>0.97606981090254352</v>
      </c>
      <c r="AY213">
        <f t="shared" si="84"/>
        <v>0.97864172784496728</v>
      </c>
      <c r="AZ213">
        <f t="shared" si="84"/>
        <v>0.98083620377836611</v>
      </c>
      <c r="BA213">
        <f t="shared" si="84"/>
        <v>0.98272196146347701</v>
      </c>
      <c r="BB213">
        <f t="shared" si="84"/>
        <v>0.98435301874691872</v>
      </c>
      <c r="BC213">
        <f t="shared" si="84"/>
        <v>0.98577226022021125</v>
      </c>
      <c r="BD213">
        <f t="shared" si="84"/>
        <v>0.98701404747324428</v>
      </c>
      <c r="BE213">
        <f t="shared" si="84"/>
        <v>0.98810614975861899</v>
      </c>
      <c r="BF213">
        <f t="shared" si="84"/>
        <v>0.98907118811422168</v>
      </c>
      <c r="BG213">
        <f t="shared" si="84"/>
        <v>0.98992772695548892</v>
      </c>
      <c r="BH213">
        <f t="shared" si="84"/>
        <v>0.99069110734527577</v>
      </c>
      <c r="BI213">
        <f t="shared" si="84"/>
        <v>0.99137408896008739</v>
      </c>
      <c r="BJ213">
        <f t="shared" si="84"/>
        <v>0.99198734896731711</v>
      </c>
      <c r="BK213">
        <f t="shared" si="84"/>
        <v>0.99253987286938283</v>
      </c>
      <c r="BL213">
        <f t="shared" si="84"/>
        <v>0.99303926305931478</v>
      </c>
      <c r="BM213">
        <f t="shared" si="84"/>
        <v>0.99349198417362594</v>
      </c>
      <c r="BN213">
        <f t="shared" si="84"/>
        <v>0.99390355951871556</v>
      </c>
      <c r="BO213">
        <f t="shared" si="84"/>
        <v>0.99427872934005335</v>
      </c>
      <c r="BP213">
        <f t="shared" si="84"/>
        <v>0.99462157912312765</v>
      </c>
      <c r="BQ213">
        <f t="shared" si="84"/>
        <v>0.99493564420049374</v>
      </c>
      <c r="BR213">
        <f t="shared" si="84"/>
        <v>0.9952239955069726</v>
      </c>
      <c r="BS213">
        <f t="shared" si="84"/>
        <v>0.99548931024534715</v>
      </c>
      <c r="BT213">
        <f t="shared" si="84"/>
        <v>0.99573393040500646</v>
      </c>
      <c r="BU213">
        <f t="shared" si="84"/>
        <v>0.99595991144904295</v>
      </c>
      <c r="BV213">
        <f t="shared" si="84"/>
        <v>0.99616906300270203</v>
      </c>
      <c r="BW213">
        <f t="shared" si="84"/>
        <v>0.9963629830022448</v>
      </c>
      <c r="BX213">
        <f t="shared" si="84"/>
        <v>0.99654308647193057</v>
      </c>
      <c r="BY213">
        <f t="shared" si="84"/>
        <v>0.99671062986845438</v>
      </c>
      <c r="BZ213">
        <f t="shared" si="84"/>
        <v>0.99686673175217566</v>
      </c>
      <c r="CA213">
        <f t="shared" si="84"/>
        <v>0.99701239040184908</v>
      </c>
    </row>
    <row r="214" spans="31:79" x14ac:dyDescent="0.25">
      <c r="AE214">
        <f t="shared" si="74"/>
        <v>210</v>
      </c>
      <c r="AF214">
        <f t="shared" si="73"/>
        <v>5.305305645057979E-2</v>
      </c>
      <c r="AG214">
        <f t="shared" si="84"/>
        <v>0.21250478606617898</v>
      </c>
      <c r="AH214">
        <f t="shared" si="84"/>
        <v>0.40364558526663563</v>
      </c>
      <c r="AI214">
        <f t="shared" si="84"/>
        <v>0.56516842777317811</v>
      </c>
      <c r="AJ214">
        <f t="shared" si="84"/>
        <v>0.68314320724756272</v>
      </c>
      <c r="AK214">
        <f t="shared" si="84"/>
        <v>0.76526408881184038</v>
      </c>
      <c r="AL214">
        <f t="shared" si="84"/>
        <v>0.8222072038136975</v>
      </c>
      <c r="AM214">
        <f t="shared" si="84"/>
        <v>0.86226401779771966</v>
      </c>
      <c r="AN214">
        <f t="shared" si="84"/>
        <v>0.89103478395825364</v>
      </c>
      <c r="AO214">
        <f t="shared" si="84"/>
        <v>0.91216111912874531</v>
      </c>
      <c r="AP214">
        <f t="shared" si="84"/>
        <v>0.92800736792460181</v>
      </c>
      <c r="AQ214">
        <f t="shared" si="84"/>
        <v>0.94012859707830554</v>
      </c>
      <c r="AR214">
        <f t="shared" si="84"/>
        <v>0.94956672158654098</v>
      </c>
      <c r="AS214">
        <f t="shared" si="84"/>
        <v>0.95703406671439328</v>
      </c>
      <c r="AT214">
        <f t="shared" si="84"/>
        <v>0.96302748907987068</v>
      </c>
      <c r="AU214">
        <f t="shared" si="84"/>
        <v>0.96790024508065198</v>
      </c>
      <c r="AV214">
        <f t="shared" si="84"/>
        <v>0.97190802634639539</v>
      </c>
      <c r="AW214">
        <f t="shared" si="84"/>
        <v>0.97523899576435757</v>
      </c>
      <c r="AX214">
        <f t="shared" si="84"/>
        <v>0.97803375048903107</v>
      </c>
      <c r="AY214">
        <f t="shared" si="84"/>
        <v>0.9803988301656188</v>
      </c>
      <c r="AZ214">
        <f t="shared" si="84"/>
        <v>0.98241601476375007</v>
      </c>
      <c r="BA214">
        <f t="shared" si="84"/>
        <v>0.98414882805568116</v>
      </c>
      <c r="BB214">
        <f t="shared" si="84"/>
        <v>0.98564715554695603</v>
      </c>
      <c r="BC214">
        <f t="shared" si="84"/>
        <v>0.98695056995988928</v>
      </c>
      <c r="BD214">
        <f t="shared" si="84"/>
        <v>0.98809075760487053</v>
      </c>
      <c r="BE214">
        <f t="shared" si="84"/>
        <v>0.98909331051555804</v>
      </c>
      <c r="BF214">
        <f t="shared" si="84"/>
        <v>0.98997906532204238</v>
      </c>
      <c r="BG214">
        <f t="shared" si="84"/>
        <v>0.9907651142138677</v>
      </c>
      <c r="BH214">
        <f t="shared" si="84"/>
        <v>0.99146557594451756</v>
      </c>
      <c r="BI214">
        <f t="shared" si="84"/>
        <v>0.9920921893411595</v>
      </c>
      <c r="BJ214">
        <f t="shared" si="84"/>
        <v>0.99265477419178683</v>
      </c>
      <c r="BK214">
        <f t="shared" si="84"/>
        <v>0.99316159209345745</v>
      </c>
      <c r="BL214">
        <f t="shared" si="84"/>
        <v>0.99361963116341967</v>
      </c>
      <c r="BM214">
        <f t="shared" si="84"/>
        <v>0.99403483231489997</v>
      </c>
      <c r="BN214">
        <f t="shared" si="84"/>
        <v>0.99441227032655821</v>
      </c>
      <c r="BO214">
        <f t="shared" si="84"/>
        <v>0.99475629967678947</v>
      </c>
      <c r="BP214">
        <f t="shared" si="84"/>
        <v>0.99507067271947347</v>
      </c>
      <c r="BQ214">
        <f t="shared" si="84"/>
        <v>0.9953586360024782</v>
      </c>
      <c r="BR214">
        <f t="shared" si="84"/>
        <v>0.99562300920325231</v>
      </c>
      <c r="BS214">
        <f t="shared" si="84"/>
        <v>0.9958662501562433</v>
      </c>
      <c r="BT214">
        <f t="shared" si="84"/>
        <v>0.99609050868831883</v>
      </c>
      <c r="BU214">
        <f t="shared" si="84"/>
        <v>0.99629767139866376</v>
      </c>
      <c r="BV214">
        <f t="shared" si="84"/>
        <v>0.99648939907364054</v>
      </c>
      <c r="BW214">
        <f t="shared" si="84"/>
        <v>0.99666715808179207</v>
      </c>
      <c r="BX214">
        <f t="shared" si="84"/>
        <v>0.99683224682517813</v>
      </c>
      <c r="BY214">
        <f t="shared" si="84"/>
        <v>0.99698581811248299</v>
      </c>
      <c r="BZ214">
        <f t="shared" si="84"/>
        <v>0.99712889815328465</v>
      </c>
      <c r="CA214">
        <f t="shared" si="84"/>
        <v>0.9972624027413548</v>
      </c>
    </row>
    <row r="215" spans="31:79" x14ac:dyDescent="0.25">
      <c r="AE215">
        <f t="shared" si="74"/>
        <v>200</v>
      </c>
      <c r="AF215">
        <f t="shared" si="73"/>
        <v>5.7865324185890903E-2</v>
      </c>
      <c r="AG215">
        <f t="shared" ref="AG215:CA220" si="85">EXP(7.192+2.268*LN(AG$154)-1.884*LN($AE215))/(1+EXP(7.192+2.268*LN(AG$154)-1.884*LN($AE215)))</f>
        <v>0.2282935178823641</v>
      </c>
      <c r="AH215">
        <f t="shared" si="85"/>
        <v>0.42595422627276375</v>
      </c>
      <c r="AI215">
        <f t="shared" si="85"/>
        <v>0.5876079968122272</v>
      </c>
      <c r="AJ215">
        <f t="shared" si="85"/>
        <v>0.70269727130656012</v>
      </c>
      <c r="AK215">
        <f t="shared" si="85"/>
        <v>0.78137214762174256</v>
      </c>
      <c r="AL215">
        <f t="shared" si="85"/>
        <v>0.83524895302857649</v>
      </c>
      <c r="AM215">
        <f t="shared" si="85"/>
        <v>0.8728219486598584</v>
      </c>
      <c r="AN215">
        <f t="shared" si="85"/>
        <v>0.89964401421924056</v>
      </c>
      <c r="AO215">
        <f t="shared" si="85"/>
        <v>0.91925244317294841</v>
      </c>
      <c r="AP215">
        <f t="shared" si="85"/>
        <v>0.9339120945565299</v>
      </c>
      <c r="AQ215">
        <f t="shared" si="85"/>
        <v>0.94509797483683999</v>
      </c>
      <c r="AR215">
        <f t="shared" si="85"/>
        <v>0.95379123088309437</v>
      </c>
      <c r="AS215">
        <f t="shared" si="85"/>
        <v>0.96065899356602236</v>
      </c>
      <c r="AT215">
        <f t="shared" si="85"/>
        <v>0.96616464302544569</v>
      </c>
      <c r="AU215">
        <f t="shared" si="85"/>
        <v>0.97063654754139284</v>
      </c>
      <c r="AV215">
        <f t="shared" si="85"/>
        <v>0.97431175776766354</v>
      </c>
      <c r="AW215">
        <f t="shared" si="85"/>
        <v>0.9773643459192668</v>
      </c>
      <c r="AX215">
        <f t="shared" si="85"/>
        <v>0.97992415227456653</v>
      </c>
      <c r="AY215">
        <f t="shared" si="85"/>
        <v>0.98208942200986526</v>
      </c>
      <c r="AZ215">
        <f t="shared" si="85"/>
        <v>0.98393547617304811</v>
      </c>
      <c r="BA215">
        <f t="shared" si="85"/>
        <v>0.98552076104471276</v>
      </c>
      <c r="BB215">
        <f t="shared" si="85"/>
        <v>0.98689113432184761</v>
      </c>
      <c r="BC215">
        <f t="shared" si="85"/>
        <v>0.98808294605213465</v>
      </c>
      <c r="BD215">
        <f t="shared" si="85"/>
        <v>0.98912528306272562</v>
      </c>
      <c r="BE215">
        <f t="shared" si="85"/>
        <v>0.99004162448369459</v>
      </c>
      <c r="BF215">
        <f t="shared" si="85"/>
        <v>0.99085107712151721</v>
      </c>
      <c r="BG215">
        <f t="shared" si="85"/>
        <v>0.99156930732489501</v>
      </c>
      <c r="BH215">
        <f t="shared" si="85"/>
        <v>0.99220925103442803</v>
      </c>
      <c r="BI215">
        <f t="shared" si="85"/>
        <v>0.99278165994189205</v>
      </c>
      <c r="BJ215">
        <f t="shared" si="85"/>
        <v>0.99329552531340493</v>
      </c>
      <c r="BK215">
        <f t="shared" si="85"/>
        <v>0.99375840961396766</v>
      </c>
      <c r="BL215">
        <f t="shared" si="85"/>
        <v>0.99417670801676394</v>
      </c>
      <c r="BM215">
        <f t="shared" si="85"/>
        <v>0.99455585613648556</v>
      </c>
      <c r="BN215">
        <f t="shared" si="85"/>
        <v>0.99490049618692034</v>
      </c>
      <c r="BO215">
        <f t="shared" si="85"/>
        <v>0.99521461075144635</v>
      </c>
      <c r="BP215">
        <f t="shared" si="85"/>
        <v>0.99550163114355994</v>
      </c>
      <c r="BQ215">
        <f t="shared" si="85"/>
        <v>0.9957645256963743</v>
      </c>
      <c r="BR215">
        <f t="shared" si="85"/>
        <v>0.99600587209646352</v>
      </c>
      <c r="BS215">
        <f t="shared" si="85"/>
        <v>0.99622791695636759</v>
      </c>
      <c r="BT215">
        <f t="shared" si="85"/>
        <v>0.99643262512155162</v>
      </c>
      <c r="BU215">
        <f t="shared" si="85"/>
        <v>0.9966217206740956</v>
      </c>
      <c r="BV215">
        <f t="shared" si="85"/>
        <v>0.99679672118515361</v>
      </c>
      <c r="BW215">
        <f t="shared" si="85"/>
        <v>0.99695896645074511</v>
      </c>
      <c r="BX215">
        <f t="shared" si="85"/>
        <v>0.99710964269824143</v>
      </c>
      <c r="BY215">
        <f t="shared" si="85"/>
        <v>0.99724980305730693</v>
      </c>
      <c r="BZ215">
        <f t="shared" si="85"/>
        <v>0.9973803849365771</v>
      </c>
      <c r="CA215">
        <f t="shared" si="85"/>
        <v>0.9975022248266231</v>
      </c>
    </row>
    <row r="216" spans="31:79" x14ac:dyDescent="0.25">
      <c r="AE216">
        <f t="shared" si="74"/>
        <v>190</v>
      </c>
      <c r="AF216">
        <f t="shared" si="73"/>
        <v>6.3364326665607221E-2</v>
      </c>
      <c r="AG216">
        <f t="shared" si="85"/>
        <v>0.24576363744162991</v>
      </c>
      <c r="AH216">
        <f t="shared" si="85"/>
        <v>0.44973519270950535</v>
      </c>
      <c r="AI216">
        <f t="shared" si="85"/>
        <v>0.61081094378555578</v>
      </c>
      <c r="AJ216">
        <f t="shared" si="85"/>
        <v>0.72248302721274704</v>
      </c>
      <c r="AK216">
        <f t="shared" si="85"/>
        <v>0.79743138493191323</v>
      </c>
      <c r="AL216">
        <f t="shared" si="85"/>
        <v>0.84811993124715124</v>
      </c>
      <c r="AM216">
        <f t="shared" si="85"/>
        <v>0.88316816788473052</v>
      </c>
      <c r="AN216">
        <f t="shared" si="85"/>
        <v>0.9080381010198747</v>
      </c>
      <c r="AO216">
        <f t="shared" si="85"/>
        <v>0.92614106965503618</v>
      </c>
      <c r="AP216">
        <f t="shared" si="85"/>
        <v>0.93963222580123962</v>
      </c>
      <c r="AQ216">
        <f t="shared" si="85"/>
        <v>0.94990186653991415</v>
      </c>
      <c r="AR216">
        <f t="shared" si="85"/>
        <v>0.95786837759063315</v>
      </c>
      <c r="AS216">
        <f t="shared" si="85"/>
        <v>0.96415295014232127</v>
      </c>
      <c r="AT216">
        <f t="shared" si="85"/>
        <v>0.96918531586791024</v>
      </c>
      <c r="AU216">
        <f t="shared" si="85"/>
        <v>0.97326903387781571</v>
      </c>
      <c r="AV216">
        <f t="shared" si="85"/>
        <v>0.97662269048321626</v>
      </c>
      <c r="AW216">
        <f t="shared" si="85"/>
        <v>0.9794064699681182</v>
      </c>
      <c r="AX216">
        <f t="shared" si="85"/>
        <v>0.98173965258789075</v>
      </c>
      <c r="AY216">
        <f t="shared" si="85"/>
        <v>0.9837123671329373</v>
      </c>
      <c r="AZ216">
        <f t="shared" si="85"/>
        <v>0.98539363123822798</v>
      </c>
      <c r="BA216">
        <f t="shared" si="85"/>
        <v>0.98683694696052082</v>
      </c>
      <c r="BB216">
        <f t="shared" si="85"/>
        <v>0.98808425726230964</v>
      </c>
      <c r="BC216">
        <f t="shared" si="85"/>
        <v>0.98916878498947891</v>
      </c>
      <c r="BD216">
        <f t="shared" si="85"/>
        <v>0.99011709795338421</v>
      </c>
      <c r="BE216">
        <f t="shared" si="85"/>
        <v>0.99095063021152208</v>
      </c>
      <c r="BF216">
        <f t="shared" si="85"/>
        <v>0.99168681600575248</v>
      </c>
      <c r="BG216">
        <f t="shared" si="85"/>
        <v>0.99233994428499295</v>
      </c>
      <c r="BH216">
        <f t="shared" si="85"/>
        <v>0.99292180926912454</v>
      </c>
      <c r="BI216">
        <f t="shared" si="85"/>
        <v>0.99344221047821002</v>
      </c>
      <c r="BJ216">
        <f t="shared" si="85"/>
        <v>0.99390934050124979</v>
      </c>
      <c r="BK216">
        <f t="shared" si="85"/>
        <v>0.99433008823071711</v>
      </c>
      <c r="BL216">
        <f t="shared" si="85"/>
        <v>0.99471027785841404</v>
      </c>
      <c r="BM216">
        <f t="shared" si="85"/>
        <v>0.99505485863530485</v>
      </c>
      <c r="BN216">
        <f t="shared" si="85"/>
        <v>0.9953680565883315</v>
      </c>
      <c r="BO216">
        <f t="shared" si="85"/>
        <v>0.99565349661803826</v>
      </c>
      <c r="BP216">
        <f t="shared" si="85"/>
        <v>0.99591430136914638</v>
      </c>
      <c r="BQ216">
        <f t="shared" si="85"/>
        <v>0.99615317176244011</v>
      </c>
      <c r="BR216">
        <f t="shared" si="85"/>
        <v>0.99637245295397892</v>
      </c>
      <c r="BS216">
        <f t="shared" si="85"/>
        <v>0.9965741886433328</v>
      </c>
      <c r="BT216">
        <f t="shared" si="85"/>
        <v>0.99676016601260131</v>
      </c>
      <c r="BU216">
        <f t="shared" si="85"/>
        <v>0.99693195308947424</v>
      </c>
      <c r="BV216">
        <f t="shared" si="85"/>
        <v>0.99709092995215243</v>
      </c>
      <c r="BW216">
        <f t="shared" si="85"/>
        <v>0.99723831490353487</v>
      </c>
      <c r="BX216">
        <f t="shared" si="85"/>
        <v>0.99737518651604784</v>
      </c>
      <c r="BY216">
        <f t="shared" si="85"/>
        <v>0.99750250227153447</v>
      </c>
      <c r="BZ216">
        <f t="shared" si="85"/>
        <v>0.99762111438130519</v>
      </c>
      <c r="CA216">
        <f t="shared" si="85"/>
        <v>0.99773178326117695</v>
      </c>
    </row>
    <row r="217" spans="31:79" x14ac:dyDescent="0.25">
      <c r="AE217">
        <f t="shared" si="74"/>
        <v>180</v>
      </c>
      <c r="AF217">
        <f t="shared" si="73"/>
        <v>6.9685482642236257E-2</v>
      </c>
      <c r="AG217">
        <f t="shared" si="85"/>
        <v>0.26513008563399093</v>
      </c>
      <c r="AH217">
        <f t="shared" si="85"/>
        <v>0.47505122741881373</v>
      </c>
      <c r="AI217">
        <f t="shared" si="85"/>
        <v>0.6347351002822853</v>
      </c>
      <c r="AJ217">
        <f t="shared" si="85"/>
        <v>0.74243715491168483</v>
      </c>
      <c r="AK217">
        <f t="shared" si="85"/>
        <v>0.81338847413717452</v>
      </c>
      <c r="AL217">
        <f t="shared" si="85"/>
        <v>0.86078119499226846</v>
      </c>
      <c r="AM217">
        <f t="shared" si="85"/>
        <v>0.89327534872451664</v>
      </c>
      <c r="AN217">
        <f t="shared" si="85"/>
        <v>0.91619792393880695</v>
      </c>
      <c r="AO217">
        <f t="shared" si="85"/>
        <v>0.93281345802675153</v>
      </c>
      <c r="AP217">
        <f t="shared" si="85"/>
        <v>0.94515799927968369</v>
      </c>
      <c r="AQ217">
        <f t="shared" si="85"/>
        <v>0.95453309318315305</v>
      </c>
      <c r="AR217">
        <f t="shared" si="85"/>
        <v>0.96179277693442933</v>
      </c>
      <c r="AS217">
        <f t="shared" si="85"/>
        <v>0.9675118201723325</v>
      </c>
      <c r="AT217">
        <f t="shared" si="85"/>
        <v>0.97208630461907364</v>
      </c>
      <c r="AU217">
        <f t="shared" si="85"/>
        <v>0.97579517041103314</v>
      </c>
      <c r="AV217">
        <f t="shared" si="85"/>
        <v>0.9788387896897075</v>
      </c>
      <c r="AW217">
        <f t="shared" si="85"/>
        <v>0.98136371091003749</v>
      </c>
      <c r="AX217">
        <f t="shared" si="85"/>
        <v>0.98347888482253965</v>
      </c>
      <c r="AY217">
        <f t="shared" si="85"/>
        <v>0.98526652524343961</v>
      </c>
      <c r="AZ217">
        <f t="shared" si="85"/>
        <v>0.98678951832162387</v>
      </c>
      <c r="BA217">
        <f t="shared" si="85"/>
        <v>0.98809656688470293</v>
      </c>
      <c r="BB217">
        <f t="shared" si="85"/>
        <v>0.98922582072953336</v>
      </c>
      <c r="BC217">
        <f t="shared" si="85"/>
        <v>0.99020747720891134</v>
      </c>
      <c r="BD217">
        <f t="shared" si="85"/>
        <v>0.99106567022119985</v>
      </c>
      <c r="BE217">
        <f t="shared" si="85"/>
        <v>0.99181986006884237</v>
      </c>
      <c r="BF217">
        <f t="shared" si="85"/>
        <v>0.99248586833974883</v>
      </c>
      <c r="BG217">
        <f t="shared" si="85"/>
        <v>0.99307665706199177</v>
      </c>
      <c r="BH217">
        <f t="shared" si="85"/>
        <v>0.99360292140852957</v>
      </c>
      <c r="BI217">
        <f t="shared" si="85"/>
        <v>0.99407354493032707</v>
      </c>
      <c r="BJ217">
        <f t="shared" si="85"/>
        <v>0.99449595236301813</v>
      </c>
      <c r="BK217">
        <f t="shared" si="85"/>
        <v>0.99487638536605416</v>
      </c>
      <c r="BL217">
        <f t="shared" si="85"/>
        <v>0.99522011973880176</v>
      </c>
      <c r="BM217">
        <f t="shared" si="85"/>
        <v>0.99553163780985032</v>
      </c>
      <c r="BN217">
        <f t="shared" si="85"/>
        <v>0.99581476620988929</v>
      </c>
      <c r="BO217">
        <f t="shared" si="85"/>
        <v>0.99607278670705501</v>
      </c>
      <c r="BP217">
        <f t="shared" si="85"/>
        <v>0.99630852592794106</v>
      </c>
      <c r="BQ217">
        <f t="shared" si="85"/>
        <v>0.99652442841499256</v>
      </c>
      <c r="BR217">
        <f t="shared" si="85"/>
        <v>0.99672261644736171</v>
      </c>
      <c r="BS217">
        <f t="shared" si="85"/>
        <v>0.99690493928271984</v>
      </c>
      <c r="BT217">
        <f t="shared" si="85"/>
        <v>0.9970730138945596</v>
      </c>
      <c r="BU217">
        <f t="shared" si="85"/>
        <v>0.99722825883474586</v>
      </c>
      <c r="BV217">
        <f t="shared" si="85"/>
        <v>0.99737192250939932</v>
      </c>
      <c r="BW217">
        <f t="shared" si="85"/>
        <v>0.9975051068920201</v>
      </c>
      <c r="BX217">
        <f t="shared" si="85"/>
        <v>0.99762878749222761</v>
      </c>
      <c r="BY217">
        <f t="shared" si="85"/>
        <v>0.99774383023764857</v>
      </c>
      <c r="BZ217">
        <f t="shared" si="85"/>
        <v>0.99785100579988772</v>
      </c>
      <c r="CA217">
        <f t="shared" si="85"/>
        <v>0.99795100179535334</v>
      </c>
    </row>
    <row r="218" spans="31:79" x14ac:dyDescent="0.25">
      <c r="AE218">
        <f t="shared" si="74"/>
        <v>170</v>
      </c>
      <c r="AF218">
        <f t="shared" si="73"/>
        <v>7.6998547125627773E-2</v>
      </c>
      <c r="AG218">
        <f t="shared" si="85"/>
        <v>0.28663441348966046</v>
      </c>
      <c r="AH218">
        <f t="shared" si="85"/>
        <v>0.50195209390567175</v>
      </c>
      <c r="AI218">
        <f t="shared" si="85"/>
        <v>0.65932134209217164</v>
      </c>
      <c r="AJ218">
        <f t="shared" si="85"/>
        <v>0.76248660695008874</v>
      </c>
      <c r="AK218">
        <f t="shared" si="85"/>
        <v>0.82918557074715804</v>
      </c>
      <c r="AL218">
        <f t="shared" si="85"/>
        <v>0.87319184843808595</v>
      </c>
      <c r="AM218">
        <f t="shared" si="85"/>
        <v>0.90311534742933208</v>
      </c>
      <c r="AN218">
        <f t="shared" si="85"/>
        <v>0.92410403146753661</v>
      </c>
      <c r="AO218">
        <f t="shared" si="85"/>
        <v>0.93925594151428782</v>
      </c>
      <c r="AP218">
        <f t="shared" si="85"/>
        <v>0.95047961082012455</v>
      </c>
      <c r="AQ218">
        <f t="shared" si="85"/>
        <v>0.95898446689224404</v>
      </c>
      <c r="AR218">
        <f t="shared" si="85"/>
        <v>0.96555904636473766</v>
      </c>
      <c r="AS218">
        <f t="shared" si="85"/>
        <v>0.97073149174761608</v>
      </c>
      <c r="AT218">
        <f t="shared" si="85"/>
        <v>0.97486440941558772</v>
      </c>
      <c r="AU218">
        <f t="shared" si="85"/>
        <v>0.97821242435831401</v>
      </c>
      <c r="AV218">
        <f t="shared" si="85"/>
        <v>0.98095801923206249</v>
      </c>
      <c r="AW218">
        <f t="shared" si="85"/>
        <v>0.98323440847624766</v>
      </c>
      <c r="AX218">
        <f t="shared" si="85"/>
        <v>0.98514047760425638</v>
      </c>
      <c r="AY218">
        <f t="shared" si="85"/>
        <v>0.98675075017598179</v>
      </c>
      <c r="AZ218">
        <f t="shared" si="85"/>
        <v>0.98812216913995454</v>
      </c>
      <c r="BA218">
        <f t="shared" si="85"/>
        <v>0.98929879475087379</v>
      </c>
      <c r="BB218">
        <f t="shared" si="85"/>
        <v>0.99031511364399938</v>
      </c>
      <c r="BC218">
        <f t="shared" si="85"/>
        <v>0.99119840557346983</v>
      </c>
      <c r="BD218">
        <f t="shared" si="85"/>
        <v>0.99197046022238411</v>
      </c>
      <c r="BE218">
        <f t="shared" si="85"/>
        <v>0.99264883891037925</v>
      </c>
      <c r="BF218">
        <f t="shared" si="85"/>
        <v>0.99324781310913768</v>
      </c>
      <c r="BG218">
        <f t="shared" si="85"/>
        <v>0.99377907042387292</v>
      </c>
      <c r="BH218">
        <f t="shared" si="85"/>
        <v>0.99425225122175409</v>
      </c>
      <c r="BI218">
        <f t="shared" si="85"/>
        <v>0.99467536051543304</v>
      </c>
      <c r="BJ218">
        <f t="shared" si="85"/>
        <v>0.99505508698187073</v>
      </c>
      <c r="BK218">
        <f t="shared" si="85"/>
        <v>0.99539705216101015</v>
      </c>
      <c r="BL218">
        <f t="shared" si="85"/>
        <v>0.99570600667060871</v>
      </c>
      <c r="BM218">
        <f t="shared" si="85"/>
        <v>0.99598598586160492</v>
      </c>
      <c r="BN218">
        <f t="shared" si="85"/>
        <v>0.99624043416933972</v>
      </c>
      <c r="BO218">
        <f t="shared" si="85"/>
        <v>0.9964723051166442</v>
      </c>
      <c r="BP218">
        <f t="shared" si="85"/>
        <v>0.99668414224062851</v>
      </c>
      <c r="BQ218">
        <f t="shared" si="85"/>
        <v>0.99687814497030247</v>
      </c>
      <c r="BR218">
        <f t="shared" si="85"/>
        <v>0.99705622255440907</v>
      </c>
      <c r="BS218">
        <f t="shared" si="85"/>
        <v>0.99722003844178486</v>
      </c>
      <c r="BT218">
        <f t="shared" si="85"/>
        <v>0.9973710469888144</v>
      </c>
      <c r="BU218">
        <f t="shared" si="85"/>
        <v>0.99751052396608653</v>
      </c>
      <c r="BV218">
        <f t="shared" si="85"/>
        <v>0.99763959202734853</v>
      </c>
      <c r="BW218">
        <f t="shared" si="85"/>
        <v>0.99775924206501243</v>
      </c>
      <c r="BX218">
        <f t="shared" si="85"/>
        <v>0.99787035119073153</v>
      </c>
      <c r="BY218">
        <f t="shared" si="85"/>
        <v>0.99797369793425672</v>
      </c>
      <c r="BZ218">
        <f t="shared" si="85"/>
        <v>0.99806997513944973</v>
      </c>
      <c r="CA218">
        <f t="shared" si="85"/>
        <v>0.99815980094590084</v>
      </c>
    </row>
    <row r="219" spans="31:79" x14ac:dyDescent="0.25">
      <c r="AE219">
        <f t="shared" si="74"/>
        <v>160</v>
      </c>
      <c r="AF219">
        <f t="shared" si="73"/>
        <v>8.551826877020291E-2</v>
      </c>
      <c r="AG219">
        <f t="shared" si="85"/>
        <v>0.31054563153397846</v>
      </c>
      <c r="AH219">
        <f t="shared" si="85"/>
        <v>0.53046850336307638</v>
      </c>
      <c r="AI219">
        <f t="shared" si="85"/>
        <v>0.68449096857394109</v>
      </c>
      <c r="AJ219">
        <f t="shared" si="85"/>
        <v>0.78254810067600922</v>
      </c>
      <c r="AK219">
        <f t="shared" si="85"/>
        <v>0.84476036082803818</v>
      </c>
      <c r="AL219">
        <f t="shared" si="85"/>
        <v>0.885309159315538</v>
      </c>
      <c r="AM219">
        <f t="shared" si="85"/>
        <v>0.91265928929841522</v>
      </c>
      <c r="AN219">
        <f t="shared" si="85"/>
        <v>0.93173669340627185</v>
      </c>
      <c r="AO219">
        <f t="shared" si="85"/>
        <v>0.94545475653616962</v>
      </c>
      <c r="AP219">
        <f t="shared" si="85"/>
        <v>0.95558722997767487</v>
      </c>
      <c r="AQ219">
        <f t="shared" si="85"/>
        <v>0.9632487983815804</v>
      </c>
      <c r="AR219">
        <f t="shared" si="85"/>
        <v>0.96916180842338784</v>
      </c>
      <c r="AS219">
        <f t="shared" si="85"/>
        <v>0.9738078576084529</v>
      </c>
      <c r="AT219">
        <f t="shared" si="85"/>
        <v>0.97751643238556252</v>
      </c>
      <c r="AU219">
        <f t="shared" si="85"/>
        <v>0.98051826195094904</v>
      </c>
      <c r="AV219">
        <f t="shared" si="85"/>
        <v>0.98297833936095347</v>
      </c>
      <c r="AW219">
        <f t="shared" si="85"/>
        <v>0.98501689675151505</v>
      </c>
      <c r="AX219">
        <f t="shared" si="85"/>
        <v>0.98672305240472147</v>
      </c>
      <c r="AY219">
        <f t="shared" si="85"/>
        <v>0.98816388756883056</v>
      </c>
      <c r="AZ219">
        <f t="shared" si="85"/>
        <v>0.98939060654391686</v>
      </c>
      <c r="BA219">
        <f t="shared" si="85"/>
        <v>0.99044279524426648</v>
      </c>
      <c r="BB219">
        <f t="shared" si="85"/>
        <v>0.99135141551137618</v>
      </c>
      <c r="BC219">
        <f t="shared" si="85"/>
        <v>0.99214094352388349</v>
      </c>
      <c r="BD219">
        <f t="shared" si="85"/>
        <v>0.99283091899799059</v>
      </c>
      <c r="BE219">
        <f t="shared" si="85"/>
        <v>0.99343708246366402</v>
      </c>
      <c r="BF219">
        <f t="shared" si="85"/>
        <v>0.99397222041559818</v>
      </c>
      <c r="BG219">
        <f t="shared" si="85"/>
        <v>0.99444680053406975</v>
      </c>
      <c r="BH219">
        <f t="shared" si="85"/>
        <v>0.99486945417474637</v>
      </c>
      <c r="BI219">
        <f t="shared" si="85"/>
        <v>0.99524734646048318</v>
      </c>
      <c r="BJ219">
        <f t="shared" si="85"/>
        <v>0.9955864627675941</v>
      </c>
      <c r="BK219">
        <f t="shared" si="85"/>
        <v>0.9958918323985535</v>
      </c>
      <c r="BL219">
        <f t="shared" si="85"/>
        <v>0.99616770461833437</v>
      </c>
      <c r="BM219">
        <f t="shared" si="85"/>
        <v>0.99641768824563193</v>
      </c>
      <c r="BN219">
        <f t="shared" si="85"/>
        <v>0.99664486312985612</v>
      </c>
      <c r="BO219">
        <f t="shared" si="85"/>
        <v>0.99685186977117746</v>
      </c>
      <c r="BP219">
        <f t="shared" si="85"/>
        <v>0.99704098182321832</v>
      </c>
      <c r="BQ219">
        <f t="shared" si="85"/>
        <v>0.99721416509708227</v>
      </c>
      <c r="BR219">
        <f t="shared" si="85"/>
        <v>0.99737312585046167</v>
      </c>
      <c r="BS219">
        <f t="shared" si="85"/>
        <v>0.99751935051857399</v>
      </c>
      <c r="BT219">
        <f t="shared" si="85"/>
        <v>0.99765413856922058</v>
      </c>
      <c r="BU219">
        <f t="shared" si="85"/>
        <v>0.99777862980262433</v>
      </c>
      <c r="BV219">
        <f t="shared" si="85"/>
        <v>0.99789382713913222</v>
      </c>
      <c r="BW219">
        <f t="shared" si="85"/>
        <v>0.99800061572343657</v>
      </c>
      <c r="BX219">
        <f t="shared" si="85"/>
        <v>0.99809977900725344</v>
      </c>
      <c r="BY219">
        <f t="shared" si="85"/>
        <v>0.99819201234202559</v>
      </c>
      <c r="BZ219">
        <f t="shared" si="85"/>
        <v>0.99827793451066393</v>
      </c>
      <c r="CA219">
        <f t="shared" si="85"/>
        <v>0.99835809754625271</v>
      </c>
    </row>
    <row r="220" spans="31:79" x14ac:dyDescent="0.25">
      <c r="AE220">
        <f t="shared" si="74"/>
        <v>150</v>
      </c>
      <c r="AF220">
        <f t="shared" ref="AF220:AU230" si="86">EXP(7.192+2.268*LN(AF$154)-1.884*LN($AE220))/(1+EXP(7.192+2.268*LN(AF$154)-1.884*LN($AE220)))</f>
        <v>9.5518932946945065E-2</v>
      </c>
      <c r="AG220">
        <f t="shared" si="86"/>
        <v>0.33715931839128793</v>
      </c>
      <c r="AH220">
        <f t="shared" si="86"/>
        <v>0.56060450725917732</v>
      </c>
      <c r="AI220">
        <f t="shared" si="86"/>
        <v>0.71014301166149374</v>
      </c>
      <c r="AJ220">
        <f t="shared" si="86"/>
        <v>0.80252773821212686</v>
      </c>
      <c r="AK220">
        <f t="shared" si="86"/>
        <v>0.86004618092720819</v>
      </c>
      <c r="AL220">
        <f t="shared" si="86"/>
        <v>0.89708870312069178</v>
      </c>
      <c r="AM220">
        <f t="shared" si="86"/>
        <v>0.92187766410377792</v>
      </c>
      <c r="AN220">
        <f t="shared" si="86"/>
        <v>0.93907595537294264</v>
      </c>
      <c r="AO220">
        <f t="shared" si="86"/>
        <v>0.95139607163847006</v>
      </c>
      <c r="AP220">
        <f t="shared" si="86"/>
        <v>0.96047101424617376</v>
      </c>
      <c r="AQ220">
        <f t="shared" si="86"/>
        <v>0.96731890293614031</v>
      </c>
      <c r="AR220">
        <f t="shared" si="86"/>
        <v>0.97259569219624231</v>
      </c>
      <c r="AS220">
        <f t="shared" si="86"/>
        <v>0.97673681414935976</v>
      </c>
      <c r="AT220">
        <f t="shared" si="86"/>
        <v>0.98003917537875707</v>
      </c>
      <c r="AU220">
        <f t="shared" si="86"/>
        <v>0.98271014554980352</v>
      </c>
      <c r="AV220">
        <f t="shared" si="85"/>
        <v>0.98489770360601891</v>
      </c>
      <c r="AW220">
        <f t="shared" si="85"/>
        <v>0.98670950101306054</v>
      </c>
      <c r="AX220">
        <f t="shared" si="85"/>
        <v>0.98822522045977534</v>
      </c>
      <c r="AY220">
        <f t="shared" si="85"/>
        <v>0.98950477192046915</v>
      </c>
      <c r="AZ220">
        <f t="shared" si="85"/>
        <v>0.99059384174049758</v>
      </c>
      <c r="BA220">
        <f t="shared" si="85"/>
        <v>0.99152772119900767</v>
      </c>
      <c r="BB220">
        <f t="shared" si="85"/>
        <v>0.99233399399365874</v>
      </c>
      <c r="BC220">
        <f t="shared" si="85"/>
        <v>0.99303445281683878</v>
      </c>
      <c r="BD220">
        <f t="shared" si="85"/>
        <v>0.99364648616971063</v>
      </c>
      <c r="BE220">
        <f t="shared" si="85"/>
        <v>0.99418409537154151</v>
      </c>
      <c r="BF220">
        <f t="shared" si="85"/>
        <v>0.99465864965497985</v>
      </c>
      <c r="BG220">
        <f t="shared" si="85"/>
        <v>0.99507945325438529</v>
      </c>
      <c r="BH220">
        <f t="shared" si="85"/>
        <v>0.99545417584774676</v>
      </c>
      <c r="BI220">
        <f t="shared" si="85"/>
        <v>0.99578918252463322</v>
      </c>
      <c r="BJ220">
        <f t="shared" si="85"/>
        <v>0.99608978907521417</v>
      </c>
      <c r="BK220">
        <f t="shared" si="85"/>
        <v>0.99636046121033528</v>
      </c>
      <c r="BL220">
        <f t="shared" si="85"/>
        <v>0.99660497128584635</v>
      </c>
      <c r="BM220">
        <f t="shared" si="85"/>
        <v>0.99682652253227921</v>
      </c>
      <c r="BN220">
        <f t="shared" si="85"/>
        <v>0.99702784822987045</v>
      </c>
      <c r="BO220">
        <f t="shared" si="85"/>
        <v>0.99721129141375087</v>
      </c>
      <c r="BP220">
        <f t="shared" ref="AG220:CA226" si="87">EXP(7.192+2.268*LN(BP$154)-1.884*LN($AE220))/(1+EXP(7.192+2.268*LN(BP$154)-1.884*LN($AE220)))</f>
        <v>0.99737886933726982</v>
      </c>
      <c r="BQ220">
        <f t="shared" si="87"/>
        <v>0.99753232591995489</v>
      </c>
      <c r="BR220">
        <f t="shared" si="87"/>
        <v>0.99767317466105798</v>
      </c>
      <c r="BS220">
        <f t="shared" si="87"/>
        <v>0.99780273394007513</v>
      </c>
      <c r="BT220">
        <f t="shared" si="87"/>
        <v>0.99792215620240299</v>
      </c>
      <c r="BU220">
        <f t="shared" si="87"/>
        <v>0.99803245220584536</v>
      </c>
      <c r="BV220">
        <f t="shared" si="87"/>
        <v>0.99813451125629504</v>
      </c>
      <c r="BW220">
        <f t="shared" si="87"/>
        <v>0.99822911816986282</v>
      </c>
      <c r="BX220">
        <f t="shared" si="87"/>
        <v>0.99831696755024935</v>
      </c>
      <c r="BY220">
        <f t="shared" si="87"/>
        <v>0.99839867585407127</v>
      </c>
      <c r="BZ220">
        <f t="shared" si="87"/>
        <v>0.99847479162557506</v>
      </c>
      <c r="CA220">
        <f t="shared" si="87"/>
        <v>0.99854580421000805</v>
      </c>
    </row>
    <row r="221" spans="31:79" x14ac:dyDescent="0.25">
      <c r="AE221">
        <f t="shared" ref="AE221:AE230" si="88">AE220-10</f>
        <v>140</v>
      </c>
      <c r="AF221">
        <f t="shared" si="86"/>
        <v>0.10735438107351521</v>
      </c>
      <c r="AG221">
        <f t="shared" si="87"/>
        <v>0.36679374507443741</v>
      </c>
      <c r="AH221">
        <f t="shared" si="87"/>
        <v>0.592328178815972</v>
      </c>
      <c r="AI221">
        <f t="shared" si="87"/>
        <v>0.73615158190270313</v>
      </c>
      <c r="AJ221">
        <f t="shared" si="87"/>
        <v>0.82232079294917559</v>
      </c>
      <c r="AK221">
        <f t="shared" si="87"/>
        <v>0.87497221642732459</v>
      </c>
      <c r="AL221">
        <f t="shared" si="87"/>
        <v>0.908484535260072</v>
      </c>
      <c r="AM221">
        <f t="shared" si="87"/>
        <v>0.93074042949266889</v>
      </c>
      <c r="AN221">
        <f t="shared" si="87"/>
        <v>0.94610169419556189</v>
      </c>
      <c r="AO221">
        <f t="shared" si="87"/>
        <v>0.95706601499621402</v>
      </c>
      <c r="AP221">
        <f t="shared" si="87"/>
        <v>0.96512112122961846</v>
      </c>
      <c r="AQ221">
        <f t="shared" si="87"/>
        <v>0.97118760433849549</v>
      </c>
      <c r="AR221">
        <f t="shared" si="87"/>
        <v>0.97585533288314374</v>
      </c>
      <c r="AS221">
        <f t="shared" si="87"/>
        <v>0.97951425875558651</v>
      </c>
      <c r="AT221">
        <f t="shared" si="87"/>
        <v>0.98242943623233403</v>
      </c>
      <c r="AU221">
        <f t="shared" si="87"/>
        <v>0.98478552947735154</v>
      </c>
      <c r="AV221">
        <f t="shared" si="87"/>
        <v>0.98671405452084071</v>
      </c>
      <c r="AW221">
        <f t="shared" si="87"/>
        <v>0.98831053357315257</v>
      </c>
      <c r="AX221">
        <f t="shared" si="87"/>
        <v>0.98964557880325388</v>
      </c>
      <c r="AY221">
        <f t="shared" si="87"/>
        <v>0.99077222285701017</v>
      </c>
      <c r="AZ221">
        <f t="shared" si="87"/>
        <v>0.99173087080755407</v>
      </c>
      <c r="BA221">
        <f t="shared" si="87"/>
        <v>0.99255271035764114</v>
      </c>
      <c r="BB221">
        <f t="shared" si="87"/>
        <v>0.99326210190305164</v>
      </c>
      <c r="BC221">
        <f t="shared" si="87"/>
        <v>0.99387828073858531</v>
      </c>
      <c r="BD221">
        <f t="shared" si="87"/>
        <v>0.99441658735698313</v>
      </c>
      <c r="BE221">
        <f t="shared" si="87"/>
        <v>0.99488936879637913</v>
      </c>
      <c r="BF221">
        <f t="shared" si="87"/>
        <v>0.99530664729278773</v>
      </c>
      <c r="BG221">
        <f t="shared" si="87"/>
        <v>0.99567662207689778</v>
      </c>
      <c r="BH221">
        <f t="shared" si="87"/>
        <v>0.99600605000989384</v>
      </c>
      <c r="BI221">
        <f t="shared" si="87"/>
        <v>0.99630053720401079</v>
      </c>
      <c r="BJ221">
        <f t="shared" si="87"/>
        <v>0.99656476452855058</v>
      </c>
      <c r="BK221">
        <f t="shared" si="87"/>
        <v>0.99680266350872937</v>
      </c>
      <c r="BL221">
        <f t="shared" si="87"/>
        <v>0.99701755464761754</v>
      </c>
      <c r="BM221">
        <f t="shared" si="87"/>
        <v>0.99721225702924066</v>
      </c>
      <c r="BN221">
        <f t="shared" si="87"/>
        <v>0.99738917578841402</v>
      </c>
      <c r="BO221">
        <f t="shared" si="87"/>
        <v>0.9975503723880027</v>
      </c>
      <c r="BP221">
        <f t="shared" si="87"/>
        <v>0.99769762144205176</v>
      </c>
      <c r="BQ221">
        <f t="shared" si="87"/>
        <v>0.99783245693641709</v>
      </c>
      <c r="BR221">
        <f t="shared" si="87"/>
        <v>0.99795621003869173</v>
      </c>
      <c r="BS221">
        <f t="shared" si="87"/>
        <v>0.99807004019423817</v>
      </c>
      <c r="BT221">
        <f t="shared" si="87"/>
        <v>0.99817496083092572</v>
      </c>
      <c r="BU221">
        <f t="shared" si="87"/>
        <v>0.99827186071018292</v>
      </c>
      <c r="BV221">
        <f t="shared" si="87"/>
        <v>0.99836152174340909</v>
      </c>
      <c r="BW221">
        <f t="shared" si="87"/>
        <v>0.99844463392405614</v>
      </c>
      <c r="BX221">
        <f t="shared" si="87"/>
        <v>0.99852180789459999</v>
      </c>
      <c r="BY221">
        <f t="shared" si="87"/>
        <v>0.99859358556515931</v>
      </c>
      <c r="BZ221">
        <f t="shared" si="87"/>
        <v>0.99866044911997898</v>
      </c>
      <c r="CA221">
        <f t="shared" si="87"/>
        <v>0.99872282868433004</v>
      </c>
    </row>
    <row r="222" spans="31:79" x14ac:dyDescent="0.25">
      <c r="AE222">
        <f t="shared" si="88"/>
        <v>130</v>
      </c>
      <c r="AF222">
        <f t="shared" si="86"/>
        <v>0.12148577686494597</v>
      </c>
      <c r="AG222">
        <f t="shared" si="87"/>
        <v>0.39978114212516436</v>
      </c>
      <c r="AH222">
        <f t="shared" si="87"/>
        <v>0.62556049048179641</v>
      </c>
      <c r="AI222">
        <f t="shared" si="87"/>
        <v>0.7623633959236642</v>
      </c>
      <c r="AJ222">
        <f t="shared" si="87"/>
        <v>0.84181170283590234</v>
      </c>
      <c r="AK222">
        <f t="shared" si="87"/>
        <v>0.88946378342476984</v>
      </c>
      <c r="AL222">
        <f t="shared" si="87"/>
        <v>0.91944938956917754</v>
      </c>
      <c r="AM222">
        <f t="shared" si="87"/>
        <v>0.93921712028877691</v>
      </c>
      <c r="AN222">
        <f t="shared" si="87"/>
        <v>0.95279367252177849</v>
      </c>
      <c r="AO222">
        <f t="shared" si="87"/>
        <v>0.96245069921963411</v>
      </c>
      <c r="AP222">
        <f t="shared" si="87"/>
        <v>0.96952771780236691</v>
      </c>
      <c r="AQ222">
        <f t="shared" si="87"/>
        <v>0.97484773597152263</v>
      </c>
      <c r="AR222">
        <f t="shared" si="87"/>
        <v>0.97893536885867971</v>
      </c>
      <c r="AS222">
        <f t="shared" si="87"/>
        <v>0.98213608494876581</v>
      </c>
      <c r="AT222">
        <f t="shared" si="87"/>
        <v>0.98468400312997395</v>
      </c>
      <c r="AU222">
        <f t="shared" si="87"/>
        <v>0.98674185418621529</v>
      </c>
      <c r="AV222">
        <f t="shared" si="87"/>
        <v>0.98842531796947575</v>
      </c>
      <c r="AW222">
        <f t="shared" si="87"/>
        <v>0.98981828833574115</v>
      </c>
      <c r="AX222">
        <f t="shared" si="87"/>
        <v>0.9909827051603618</v>
      </c>
      <c r="AY222">
        <f t="shared" si="87"/>
        <v>0.99196504038250388</v>
      </c>
      <c r="AZ222">
        <f t="shared" si="87"/>
        <v>0.99280067029651953</v>
      </c>
      <c r="BA222">
        <f t="shared" si="87"/>
        <v>0.99351688130911009</v>
      </c>
      <c r="BB222">
        <f t="shared" si="87"/>
        <v>0.99413497345233892</v>
      </c>
      <c r="BC222">
        <f t="shared" si="87"/>
        <v>0.99467175664282814</v>
      </c>
      <c r="BD222">
        <f t="shared" si="87"/>
        <v>0.99514063097763494</v>
      </c>
      <c r="BE222">
        <f t="shared" si="87"/>
        <v>0.99555237745985004</v>
      </c>
      <c r="BF222">
        <f t="shared" si="87"/>
        <v>0.99591574412118156</v>
      </c>
      <c r="BG222">
        <f t="shared" si="87"/>
        <v>0.99623788557811854</v>
      </c>
      <c r="BH222">
        <f t="shared" si="87"/>
        <v>0.99652469625236695</v>
      </c>
      <c r="BI222">
        <f t="shared" si="87"/>
        <v>0.99678106552746248</v>
      </c>
      <c r="BJ222">
        <f t="shared" si="87"/>
        <v>0.99701107496385821</v>
      </c>
      <c r="BK222">
        <f t="shared" si="87"/>
        <v>0.99721815206518094</v>
      </c>
      <c r="BL222">
        <f t="shared" si="87"/>
        <v>0.99740519114996229</v>
      </c>
      <c r="BM222">
        <f t="shared" si="87"/>
        <v>0.99757464909508586</v>
      </c>
      <c r="BN222">
        <f t="shared" si="87"/>
        <v>0.99772862172143961</v>
      </c>
      <c r="BO222">
        <f t="shared" si="87"/>
        <v>0.99786890514869819</v>
      </c>
      <c r="BP222">
        <f t="shared" si="87"/>
        <v>0.99799704539172152</v>
      </c>
      <c r="BQ222">
        <f t="shared" si="87"/>
        <v>0.99811437869370634</v>
      </c>
      <c r="BR222">
        <f t="shared" si="87"/>
        <v>0.99822206451313877</v>
      </c>
      <c r="BS222">
        <f t="shared" si="87"/>
        <v>0.99832111264813483</v>
      </c>
      <c r="BT222">
        <f t="shared" si="87"/>
        <v>0.99841240565419687</v>
      </c>
      <c r="BU222">
        <f t="shared" si="87"/>
        <v>0.99849671746204904</v>
      </c>
      <c r="BV222">
        <f t="shared" si="87"/>
        <v>0.99857472891104115</v>
      </c>
      <c r="BW222">
        <f t="shared" si="87"/>
        <v>0.99864704076606658</v>
      </c>
      <c r="BX222">
        <f t="shared" si="87"/>
        <v>0.99871418467135009</v>
      </c>
      <c r="BY222">
        <f t="shared" si="87"/>
        <v>0.99877663240492054</v>
      </c>
      <c r="BZ222">
        <f t="shared" si="87"/>
        <v>0.99883480372721578</v>
      </c>
      <c r="CA222">
        <f t="shared" si="87"/>
        <v>0.99888907306165842</v>
      </c>
    </row>
    <row r="223" spans="31:79" x14ac:dyDescent="0.25">
      <c r="AE223">
        <f t="shared" si="88"/>
        <v>120</v>
      </c>
      <c r="AF223">
        <f t="shared" si="86"/>
        <v>0.13852031950523558</v>
      </c>
      <c r="AG223">
        <f t="shared" si="87"/>
        <v>0.43645137778162069</v>
      </c>
      <c r="AH223">
        <f t="shared" si="87"/>
        <v>0.66016244899334053</v>
      </c>
      <c r="AI223">
        <f t="shared" si="87"/>
        <v>0.78859566877586018</v>
      </c>
      <c r="AJ223">
        <f t="shared" si="87"/>
        <v>0.86087430985590008</v>
      </c>
      <c r="AK223">
        <f t="shared" si="87"/>
        <v>0.90344269645212938</v>
      </c>
      <c r="AL223">
        <f t="shared" si="87"/>
        <v>0.92993490005383062</v>
      </c>
      <c r="AM223">
        <f t="shared" si="87"/>
        <v>0.94727696069706391</v>
      </c>
      <c r="AN223">
        <f t="shared" si="87"/>
        <v>0.95913159037846185</v>
      </c>
      <c r="AO223">
        <f t="shared" si="87"/>
        <v>0.96753624176505049</v>
      </c>
      <c r="AP223">
        <f t="shared" si="87"/>
        <v>0.97368098494511368</v>
      </c>
      <c r="AQ223">
        <f t="shared" si="87"/>
        <v>0.97829213804999005</v>
      </c>
      <c r="AR223">
        <f t="shared" si="87"/>
        <v>0.98183043536665149</v>
      </c>
      <c r="AS223">
        <f t="shared" si="87"/>
        <v>0.98459817462513055</v>
      </c>
      <c r="AT223">
        <f t="shared" si="87"/>
        <v>0.98679964644540352</v>
      </c>
      <c r="AU223">
        <f t="shared" si="87"/>
        <v>0.98857653823996472</v>
      </c>
      <c r="AV223">
        <f t="shared" si="87"/>
        <v>0.99002939549839541</v>
      </c>
      <c r="AW223">
        <f t="shared" si="87"/>
        <v>0.99123103366668686</v>
      </c>
      <c r="AX223">
        <f t="shared" si="87"/>
        <v>0.99223515134635043</v>
      </c>
      <c r="AY223">
        <f t="shared" si="87"/>
        <v>0.993081998796708</v>
      </c>
      <c r="AZ223">
        <f t="shared" si="87"/>
        <v>0.99380219164069383</v>
      </c>
      <c r="BA223">
        <f t="shared" si="87"/>
        <v>0.99441932835079094</v>
      </c>
      <c r="BB223">
        <f t="shared" si="87"/>
        <v>0.99495181953158185</v>
      </c>
      <c r="BC223">
        <f t="shared" si="87"/>
        <v>0.99541418760379208</v>
      </c>
      <c r="BD223">
        <f t="shared" si="87"/>
        <v>0.99581800424131306</v>
      </c>
      <c r="BE223">
        <f t="shared" si="87"/>
        <v>0.99617257594368258</v>
      </c>
      <c r="BF223">
        <f t="shared" si="87"/>
        <v>0.99648545183711756</v>
      </c>
      <c r="BG223">
        <f t="shared" si="87"/>
        <v>0.99676280424765451</v>
      </c>
      <c r="BH223">
        <f t="shared" si="87"/>
        <v>0.99700971704355146</v>
      </c>
      <c r="BI223">
        <f t="shared" si="87"/>
        <v>0.9972304063168137</v>
      </c>
      <c r="BJ223">
        <f t="shared" si="87"/>
        <v>0.99742839087611312</v>
      </c>
      <c r="BK223">
        <f t="shared" si="87"/>
        <v>0.99760662512553677</v>
      </c>
      <c r="BL223">
        <f t="shared" si="87"/>
        <v>0.99776760348027793</v>
      </c>
      <c r="BM223">
        <f t="shared" si="87"/>
        <v>0.99791344304891316</v>
      </c>
      <c r="BN223">
        <f t="shared" si="87"/>
        <v>0.9980459495798234</v>
      </c>
      <c r="BO223">
        <f t="shared" si="87"/>
        <v>0.99816667041728424</v>
      </c>
      <c r="BP223">
        <f t="shared" si="87"/>
        <v>0.99827693729875233</v>
      </c>
      <c r="BQ223">
        <f t="shared" si="87"/>
        <v>0.99837790115140712</v>
      </c>
      <c r="BR223">
        <f t="shared" si="87"/>
        <v>0.99847056054541783</v>
      </c>
      <c r="BS223">
        <f t="shared" si="87"/>
        <v>0.99855578508621723</v>
      </c>
      <c r="BT223">
        <f t="shared" si="87"/>
        <v>0.99863433474464602</v>
      </c>
      <c r="BU223">
        <f t="shared" si="87"/>
        <v>0.99870687590816021</v>
      </c>
      <c r="BV223">
        <f t="shared" si="87"/>
        <v>0.99877399477099071</v>
      </c>
      <c r="BW223">
        <f t="shared" si="87"/>
        <v>0.99883620855362043</v>
      </c>
      <c r="BX223">
        <f t="shared" si="87"/>
        <v>0.99889397494292109</v>
      </c>
      <c r="BY223">
        <f t="shared" si="87"/>
        <v>0.99894770006693445</v>
      </c>
      <c r="BZ223">
        <f t="shared" si="87"/>
        <v>0.99899774525751317</v>
      </c>
      <c r="CA223">
        <f t="shared" si="87"/>
        <v>0.99904443280601096</v>
      </c>
    </row>
    <row r="224" spans="31:79" x14ac:dyDescent="0.25">
      <c r="AE224">
        <f t="shared" si="88"/>
        <v>110</v>
      </c>
      <c r="AF224">
        <f t="shared" si="86"/>
        <v>0.15926527028412291</v>
      </c>
      <c r="AG224">
        <f t="shared" si="87"/>
        <v>0.47710422238324907</v>
      </c>
      <c r="AH224">
        <f t="shared" si="87"/>
        <v>0.69592079885330882</v>
      </c>
      <c r="AI224">
        <f t="shared" si="87"/>
        <v>0.81463459168251118</v>
      </c>
      <c r="AJ224">
        <f t="shared" si="87"/>
        <v>0.87937238078525404</v>
      </c>
      <c r="AK224">
        <f t="shared" si="87"/>
        <v>0.91682772039550176</v>
      </c>
      <c r="AL224">
        <f t="shared" si="87"/>
        <v>0.93989184057206199</v>
      </c>
      <c r="AM224">
        <f t="shared" si="87"/>
        <v>0.95488897515489013</v>
      </c>
      <c r="AN224">
        <f t="shared" si="87"/>
        <v>0.96509513055498974</v>
      </c>
      <c r="AO224">
        <f t="shared" si="87"/>
        <v>0.97230877860767007</v>
      </c>
      <c r="AP224">
        <f t="shared" si="87"/>
        <v>0.97757111643634764</v>
      </c>
      <c r="AQ224">
        <f t="shared" si="87"/>
        <v>0.98151364952047127</v>
      </c>
      <c r="AR224">
        <f t="shared" si="87"/>
        <v>0.98453515364646405</v>
      </c>
      <c r="AS224">
        <f t="shared" si="87"/>
        <v>0.98689638637809629</v>
      </c>
      <c r="AT224">
        <f t="shared" si="87"/>
        <v>0.98877310721160383</v>
      </c>
      <c r="AU224">
        <f t="shared" si="87"/>
        <v>0.99028696736577526</v>
      </c>
      <c r="AV224">
        <f t="shared" si="87"/>
        <v>0.99152415414898409</v>
      </c>
      <c r="AW224">
        <f t="shared" si="87"/>
        <v>0.99254700301114207</v>
      </c>
      <c r="AX224">
        <f t="shared" si="87"/>
        <v>0.99340143466923558</v>
      </c>
      <c r="AY224">
        <f t="shared" si="87"/>
        <v>0.99412183883384486</v>
      </c>
      <c r="AZ224">
        <f t="shared" si="87"/>
        <v>0.99473435396915277</v>
      </c>
      <c r="BA224">
        <f t="shared" si="87"/>
        <v>0.99525911491441832</v>
      </c>
      <c r="BB224">
        <f t="shared" si="87"/>
        <v>0.99571182168530659</v>
      </c>
      <c r="BC224">
        <f t="shared" si="87"/>
        <v>0.99610485288841166</v>
      </c>
      <c r="BD224">
        <f t="shared" si="87"/>
        <v>0.99644806806567643</v>
      </c>
      <c r="BE224">
        <f t="shared" si="87"/>
        <v>0.9967493940041886</v>
      </c>
      <c r="BF224">
        <f t="shared" si="87"/>
        <v>0.99701525871460683</v>
      </c>
      <c r="BG224">
        <f t="shared" si="87"/>
        <v>0.99725091648222264</v>
      </c>
      <c r="BH224">
        <f t="shared" si="87"/>
        <v>0.99746069401299453</v>
      </c>
      <c r="BI224">
        <f t="shared" si="87"/>
        <v>0.99764817873263423</v>
      </c>
      <c r="BJ224">
        <f t="shared" si="87"/>
        <v>0.99781636420170283</v>
      </c>
      <c r="BK224">
        <f t="shared" si="87"/>
        <v>0.99796776340761628</v>
      </c>
      <c r="BL224">
        <f t="shared" si="87"/>
        <v>0.99810449775994037</v>
      </c>
      <c r="BM224">
        <f t="shared" si="87"/>
        <v>0.99822836754118605</v>
      </c>
      <c r="BN224">
        <f t="shared" si="87"/>
        <v>0.99834090808265863</v>
      </c>
      <c r="BO224">
        <f t="shared" si="87"/>
        <v>0.99844343486382092</v>
      </c>
      <c r="BP224">
        <f t="shared" si="87"/>
        <v>0.9985370799521408</v>
      </c>
      <c r="BQ224">
        <f t="shared" si="87"/>
        <v>0.99862282162484972</v>
      </c>
      <c r="BR224">
        <f t="shared" si="87"/>
        <v>0.99870150858642193</v>
      </c>
      <c r="BS224">
        <f t="shared" si="87"/>
        <v>0.99877387987521382</v>
      </c>
      <c r="BT224">
        <f t="shared" si="87"/>
        <v>0.99884058131079534</v>
      </c>
      <c r="BU224">
        <f t="shared" si="87"/>
        <v>0.998902179149465</v>
      </c>
      <c r="BV224">
        <f t="shared" si="87"/>
        <v>0.99895917147444291</v>
      </c>
      <c r="BW224">
        <f t="shared" si="87"/>
        <v>0.99901199773848004</v>
      </c>
      <c r="BX224">
        <f t="shared" si="87"/>
        <v>0.99906104679220009</v>
      </c>
      <c r="BY224">
        <f t="shared" si="87"/>
        <v>0.99910666366555656</v>
      </c>
      <c r="BZ224">
        <f t="shared" si="87"/>
        <v>0.99914915531799542</v>
      </c>
      <c r="CA224">
        <f t="shared" si="87"/>
        <v>0.99918879553200457</v>
      </c>
    </row>
    <row r="225" spans="31:79" x14ac:dyDescent="0.25">
      <c r="AE225">
        <f t="shared" si="88"/>
        <v>100</v>
      </c>
      <c r="AF225">
        <f t="shared" si="86"/>
        <v>0.18480281599205092</v>
      </c>
      <c r="AG225">
        <f t="shared" si="87"/>
        <v>0.52196514742751521</v>
      </c>
      <c r="AH225">
        <f t="shared" si="87"/>
        <v>0.73253296933069445</v>
      </c>
      <c r="AI225">
        <f t="shared" si="87"/>
        <v>0.84023464447345286</v>
      </c>
      <c r="AJ225">
        <f t="shared" si="87"/>
        <v>0.8971604353827296</v>
      </c>
      <c r="AK225">
        <f t="shared" si="87"/>
        <v>0.92953509938558687</v>
      </c>
      <c r="AL225">
        <f t="shared" si="87"/>
        <v>0.94927037422641902</v>
      </c>
      <c r="AM225">
        <f t="shared" si="87"/>
        <v>0.96202209175574138</v>
      </c>
      <c r="AN225">
        <f t="shared" si="87"/>
        <v>0.97066399340435816</v>
      </c>
      <c r="AO225">
        <f t="shared" si="87"/>
        <v>0.97675446785817055</v>
      </c>
      <c r="AP225">
        <f t="shared" si="87"/>
        <v>0.98118830880168917</v>
      </c>
      <c r="AQ225">
        <f t="shared" si="87"/>
        <v>0.98450509253248664</v>
      </c>
      <c r="AR225">
        <f t="shared" si="87"/>
        <v>0.98704411375842616</v>
      </c>
      <c r="AS225">
        <f t="shared" si="87"/>
        <v>0.98902653844720223</v>
      </c>
      <c r="AT225">
        <f t="shared" si="87"/>
        <v>0.99060108097160116</v>
      </c>
      <c r="AU225">
        <f t="shared" si="87"/>
        <v>0.99187047950506779</v>
      </c>
      <c r="AV225">
        <f t="shared" si="87"/>
        <v>0.99290741277466044</v>
      </c>
      <c r="AW225">
        <f t="shared" si="87"/>
        <v>0.99376438243558929</v>
      </c>
      <c r="AX225">
        <f t="shared" si="87"/>
        <v>0.99448002660852863</v>
      </c>
      <c r="AY225">
        <f t="shared" si="87"/>
        <v>0.99508325737381631</v>
      </c>
      <c r="AZ225">
        <f t="shared" si="87"/>
        <v>0.99559603474526082</v>
      </c>
      <c r="BA225">
        <f t="shared" si="87"/>
        <v>0.9960352650326959</v>
      </c>
      <c r="BB225">
        <f t="shared" si="87"/>
        <v>0.99641412431683785</v>
      </c>
      <c r="BC225">
        <f t="shared" si="87"/>
        <v>0.99674299681758982</v>
      </c>
      <c r="BD225">
        <f t="shared" si="87"/>
        <v>0.99703015052309973</v>
      </c>
      <c r="BE225">
        <f t="shared" si="87"/>
        <v>0.99728223054151965</v>
      </c>
      <c r="BF225">
        <f t="shared" si="87"/>
        <v>0.99750462404133478</v>
      </c>
      <c r="BG225">
        <f t="shared" si="87"/>
        <v>0.99770173344123803</v>
      </c>
      <c r="BH225">
        <f t="shared" si="87"/>
        <v>0.9978771831835006</v>
      </c>
      <c r="BI225">
        <f t="shared" si="87"/>
        <v>0.99803397784553993</v>
      </c>
      <c r="BJ225">
        <f t="shared" si="87"/>
        <v>0.99817462419610392</v>
      </c>
      <c r="BK225">
        <f t="shared" si="87"/>
        <v>0.99830122625631246</v>
      </c>
      <c r="BL225">
        <f t="shared" si="87"/>
        <v>0.99841555995123177</v>
      </c>
      <c r="BM225">
        <f t="shared" si="87"/>
        <v>0.99851913218980415</v>
      </c>
      <c r="BN225">
        <f t="shared" si="87"/>
        <v>0.99861322796231977</v>
      </c>
      <c r="BO225">
        <f t="shared" si="87"/>
        <v>0.99869894814309035</v>
      </c>
      <c r="BP225">
        <f t="shared" si="87"/>
        <v>0.99877724002853474</v>
      </c>
      <c r="BQ225">
        <f t="shared" si="87"/>
        <v>0.99884892215691545</v>
      </c>
      <c r="BR225">
        <f t="shared" si="87"/>
        <v>0.99891470459653009</v>
      </c>
      <c r="BS225">
        <f t="shared" si="87"/>
        <v>0.99897520561997544</v>
      </c>
      <c r="BT225">
        <f t="shared" si="87"/>
        <v>0.99903096547890435</v>
      </c>
      <c r="BU225">
        <f t="shared" si="87"/>
        <v>0.99908245783916305</v>
      </c>
      <c r="BV225">
        <f t="shared" si="87"/>
        <v>0.99913009931782937</v>
      </c>
      <c r="BW225">
        <f t="shared" si="87"/>
        <v>0.99917425747240285</v>
      </c>
      <c r="BX225">
        <f t="shared" si="87"/>
        <v>0.99921525752156148</v>
      </c>
      <c r="BY225">
        <f t="shared" si="87"/>
        <v>0.9992533880215908</v>
      </c>
      <c r="BZ225">
        <f t="shared" si="87"/>
        <v>0.9992889056791564</v>
      </c>
      <c r="CA225">
        <f t="shared" si="87"/>
        <v>0.99932203944678133</v>
      </c>
    </row>
    <row r="226" spans="31:79" x14ac:dyDescent="0.25">
      <c r="AE226">
        <f t="shared" si="88"/>
        <v>90</v>
      </c>
      <c r="AF226">
        <f t="shared" si="86"/>
        <v>0.21659145952431116</v>
      </c>
      <c r="AG226">
        <f t="shared" si="87"/>
        <v>0.57111857956461543</v>
      </c>
      <c r="AH226">
        <f t="shared" si="87"/>
        <v>0.76959242520478899</v>
      </c>
      <c r="AI226">
        <f t="shared" si="87"/>
        <v>0.86511900357268234</v>
      </c>
      <c r="AJ226">
        <f t="shared" si="87"/>
        <v>0.91408489295509854</v>
      </c>
      <c r="AK226">
        <f t="shared" si="87"/>
        <v>0.94147914757371221</v>
      </c>
      <c r="AL226">
        <f t="shared" si="87"/>
        <v>0.95802029998136251</v>
      </c>
      <c r="AM226">
        <f t="shared" si="87"/>
        <v>0.96864522942600551</v>
      </c>
      <c r="AN226">
        <f t="shared" si="87"/>
        <v>0.97581791466362566</v>
      </c>
      <c r="AO226">
        <f t="shared" ref="AG226:CA230" si="89">EXP(7.192+2.268*LN(AO$154)-1.884*LN($AE226))/(1+EXP(7.192+2.268*LN(AO$154)-1.884*LN($AE226)))</f>
        <v>0.9808594784639546</v>
      </c>
      <c r="AP226">
        <f t="shared" si="89"/>
        <v>0.98452273868778217</v>
      </c>
      <c r="AQ226">
        <f t="shared" si="89"/>
        <v>0.98725924636919316</v>
      </c>
      <c r="AR226">
        <f t="shared" si="89"/>
        <v>0.98935184852740132</v>
      </c>
      <c r="AS226">
        <f t="shared" si="89"/>
        <v>0.99098438411758272</v>
      </c>
      <c r="AT226">
        <f t="shared" si="89"/>
        <v>0.99228019515173904</v>
      </c>
      <c r="AU226">
        <f t="shared" si="89"/>
        <v>0.99332434425611016</v>
      </c>
      <c r="AV226">
        <f t="shared" si="89"/>
        <v>0.99417692346223874</v>
      </c>
      <c r="AW226">
        <f t="shared" si="89"/>
        <v>0.99488129386357727</v>
      </c>
      <c r="AX226">
        <f t="shared" si="89"/>
        <v>0.99546933768024681</v>
      </c>
      <c r="AY226">
        <f t="shared" si="89"/>
        <v>0.99596489375507657</v>
      </c>
      <c r="AZ226">
        <f t="shared" si="89"/>
        <v>0.99638605736004648</v>
      </c>
      <c r="BA226">
        <f t="shared" si="89"/>
        <v>0.99674675206340513</v>
      </c>
      <c r="BB226">
        <f t="shared" si="89"/>
        <v>0.99705782441125146</v>
      </c>
      <c r="BC226">
        <f t="shared" si="89"/>
        <v>0.99732781937282478</v>
      </c>
      <c r="BD226">
        <f t="shared" si="89"/>
        <v>0.99756353823079813</v>
      </c>
      <c r="BE226">
        <f t="shared" si="89"/>
        <v>0.99777044568627538</v>
      </c>
      <c r="BF226">
        <f t="shared" si="89"/>
        <v>0.99795297082614121</v>
      </c>
      <c r="BG226">
        <f t="shared" si="89"/>
        <v>0.99811473230936842</v>
      </c>
      <c r="BH226">
        <f t="shared" si="89"/>
        <v>0.99825870873139022</v>
      </c>
      <c r="BI226">
        <f t="shared" si="89"/>
        <v>0.99838736884400814</v>
      </c>
      <c r="BJ226">
        <f t="shared" si="89"/>
        <v>0.99850277204530313</v>
      </c>
      <c r="BK226">
        <f t="shared" si="89"/>
        <v>0.99860664661998577</v>
      </c>
      <c r="BL226">
        <f t="shared" si="89"/>
        <v>0.998700451164655</v>
      </c>
      <c r="BM226">
        <f t="shared" si="89"/>
        <v>0.99878542318823493</v>
      </c>
      <c r="BN226">
        <f t="shared" si="89"/>
        <v>0.99886261784672081</v>
      </c>
      <c r="BO226">
        <f t="shared" si="89"/>
        <v>0.99893293902725455</v>
      </c>
      <c r="BP226">
        <f t="shared" si="89"/>
        <v>0.99899716445413789</v>
      </c>
      <c r="BQ226">
        <f t="shared" si="89"/>
        <v>0.99905596609027736</v>
      </c>
      <c r="BR226">
        <f t="shared" si="89"/>
        <v>0.99910992681124133</v>
      </c>
      <c r="BS226">
        <f t="shared" si="89"/>
        <v>0.99915955410727642</v>
      </c>
      <c r="BT226">
        <f t="shared" si="89"/>
        <v>0.9992052914012296</v>
      </c>
      <c r="BU226">
        <f t="shared" si="89"/>
        <v>0.99924752744304646</v>
      </c>
      <c r="BV226">
        <f t="shared" si="89"/>
        <v>0.99928660414405379</v>
      </c>
      <c r="BW226">
        <f t="shared" si="89"/>
        <v>0.99932282313910059</v>
      </c>
      <c r="BX226">
        <f t="shared" si="89"/>
        <v>0.9993564513063331</v>
      </c>
      <c r="BY226">
        <f t="shared" si="89"/>
        <v>0.999387725428868</v>
      </c>
      <c r="BZ226">
        <f t="shared" si="89"/>
        <v>0.99941685614689146</v>
      </c>
      <c r="CA226">
        <f t="shared" si="89"/>
        <v>0.99944403132049409</v>
      </c>
    </row>
    <row r="227" spans="31:79" x14ac:dyDescent="0.25">
      <c r="AE227">
        <f t="shared" si="88"/>
        <v>80</v>
      </c>
      <c r="AF227">
        <f t="shared" si="86"/>
        <v>0.25659573203026559</v>
      </c>
      <c r="AG227">
        <f t="shared" si="89"/>
        <v>0.62441247298784175</v>
      </c>
      <c r="AH227">
        <f t="shared" si="89"/>
        <v>0.80657616130953902</v>
      </c>
      <c r="AI227">
        <f t="shared" si="89"/>
        <v>0.88898128879471661</v>
      </c>
      <c r="AJ227">
        <f t="shared" si="89"/>
        <v>0.92998552438477389</v>
      </c>
      <c r="AK227">
        <f t="shared" si="89"/>
        <v>0.95257287525440915</v>
      </c>
      <c r="AL227">
        <f t="shared" si="89"/>
        <v>0.96609127751941914</v>
      </c>
      <c r="AM227">
        <f t="shared" si="89"/>
        <v>0.97472735564788626</v>
      </c>
      <c r="AN227">
        <f t="shared" si="89"/>
        <v>0.98053665663730738</v>
      </c>
      <c r="AO227">
        <f t="shared" si="89"/>
        <v>0.98460995659154227</v>
      </c>
      <c r="AP227">
        <f t="shared" si="89"/>
        <v>0.98756452177906928</v>
      </c>
      <c r="AQ227">
        <f t="shared" si="89"/>
        <v>0.98976880604177619</v>
      </c>
      <c r="AR227">
        <f t="shared" si="89"/>
        <v>0.99145279461674152</v>
      </c>
      <c r="AS227">
        <f t="shared" si="89"/>
        <v>0.99276557620199335</v>
      </c>
      <c r="AT227">
        <f t="shared" si="89"/>
        <v>0.99380697707707433</v>
      </c>
      <c r="AU227">
        <f t="shared" si="89"/>
        <v>0.99464573421904567</v>
      </c>
      <c r="AV227">
        <f t="shared" si="89"/>
        <v>0.99533034588616132</v>
      </c>
      <c r="AW227">
        <f t="shared" si="89"/>
        <v>0.9958957720962226</v>
      </c>
      <c r="AX227">
        <f t="shared" si="89"/>
        <v>0.99636769679820514</v>
      </c>
      <c r="AY227">
        <f t="shared" si="89"/>
        <v>0.99676531118361167</v>
      </c>
      <c r="AZ227">
        <f t="shared" si="89"/>
        <v>0.99710317433165074</v>
      </c>
      <c r="BA227">
        <f t="shared" si="89"/>
        <v>0.99739248345650133</v>
      </c>
      <c r="BB227">
        <f t="shared" si="89"/>
        <v>0.99764195767827524</v>
      </c>
      <c r="BC227">
        <f t="shared" si="89"/>
        <v>0.99785846355010244</v>
      </c>
      <c r="BD227">
        <f t="shared" si="89"/>
        <v>0.998047464774108</v>
      </c>
      <c r="BE227">
        <f t="shared" si="89"/>
        <v>0.99821335017032131</v>
      </c>
      <c r="BF227">
        <f t="shared" si="89"/>
        <v>0.99835967601227182</v>
      </c>
      <c r="BG227">
        <f t="shared" si="89"/>
        <v>0.99848934726130201</v>
      </c>
      <c r="BH227">
        <f t="shared" si="89"/>
        <v>0.99860475462388609</v>
      </c>
      <c r="BI227">
        <f t="shared" si="89"/>
        <v>0.99870787927568705</v>
      </c>
      <c r="BJ227">
        <f t="shared" si="89"/>
        <v>0.99880037365101715</v>
      </c>
      <c r="BK227">
        <f t="shared" si="89"/>
        <v>0.9988836243269914</v>
      </c>
      <c r="BL227">
        <f t="shared" si="89"/>
        <v>0.99895880138050519</v>
      </c>
      <c r="BM227">
        <f t="shared" si="89"/>
        <v>0.99902689743131223</v>
      </c>
      <c r="BN227">
        <f t="shared" si="89"/>
        <v>0.99908875875321634</v>
      </c>
      <c r="BO227">
        <f t="shared" si="89"/>
        <v>0.99914511023578612</v>
      </c>
      <c r="BP227">
        <f t="shared" si="89"/>
        <v>0.99919657554211416</v>
      </c>
      <c r="BQ227">
        <f t="shared" si="89"/>
        <v>0.99924369348678355</v>
      </c>
      <c r="BR227">
        <f t="shared" si="89"/>
        <v>0.99928693141970681</v>
      </c>
      <c r="BS227">
        <f t="shared" si="89"/>
        <v>0.99932669622300507</v>
      </c>
      <c r="BT227">
        <f t="shared" si="89"/>
        <v>0.99936334339343169</v>
      </c>
      <c r="BU227">
        <f t="shared" si="89"/>
        <v>0.99939718458048921</v>
      </c>
      <c r="BV227">
        <f t="shared" si="89"/>
        <v>0.99942849387202293</v>
      </c>
      <c r="BW227">
        <f t="shared" si="89"/>
        <v>0.99945751305868147</v>
      </c>
      <c r="BX227">
        <f t="shared" si="89"/>
        <v>0.99948445606177538</v>
      </c>
      <c r="BY227">
        <f t="shared" si="89"/>
        <v>0.99950951267249655</v>
      </c>
      <c r="BZ227">
        <f t="shared" si="89"/>
        <v>0.99953285172174988</v>
      </c>
      <c r="CA227">
        <f t="shared" si="89"/>
        <v>0.99955462377718007</v>
      </c>
    </row>
    <row r="228" spans="31:79" x14ac:dyDescent="0.25">
      <c r="AE228">
        <f t="shared" si="88"/>
        <v>70</v>
      </c>
      <c r="AF228">
        <f t="shared" si="86"/>
        <v>0.30742933163515185</v>
      </c>
      <c r="AG228">
        <f t="shared" si="89"/>
        <v>0.68133045243177581</v>
      </c>
      <c r="AH228">
        <f t="shared" si="89"/>
        <v>0.84283667358030112</v>
      </c>
      <c r="AI228">
        <f t="shared" si="89"/>
        <v>0.91148882953365029</v>
      </c>
      <c r="AJ228">
        <f t="shared" si="89"/>
        <v>0.94469716012030047</v>
      </c>
      <c r="AK228">
        <f t="shared" si="89"/>
        <v>0.96272860618045863</v>
      </c>
      <c r="AL228">
        <f t="shared" si="89"/>
        <v>0.97343300071182925</v>
      </c>
      <c r="AM228">
        <f t="shared" si="89"/>
        <v>0.98023749406835547</v>
      </c>
      <c r="AN228">
        <f t="shared" si="89"/>
        <v>0.98479995746353899</v>
      </c>
      <c r="AO228">
        <f t="shared" si="89"/>
        <v>0.9879919578676486</v>
      </c>
      <c r="AP228">
        <f t="shared" si="89"/>
        <v>0.99030364381080282</v>
      </c>
      <c r="AQ228">
        <f t="shared" si="89"/>
        <v>0.99202631781868877</v>
      </c>
      <c r="AR228">
        <f t="shared" si="89"/>
        <v>0.99334123429308763</v>
      </c>
      <c r="AS228">
        <f t="shared" si="89"/>
        <v>0.99436561516144484</v>
      </c>
      <c r="AT228">
        <f t="shared" si="89"/>
        <v>0.9951778079704735</v>
      </c>
      <c r="AU228">
        <f t="shared" si="89"/>
        <v>0.99583168421584489</v>
      </c>
      <c r="AV228">
        <f t="shared" si="89"/>
        <v>0.99636521108237663</v>
      </c>
      <c r="AW228">
        <f t="shared" si="89"/>
        <v>0.99680573252877314</v>
      </c>
      <c r="AX228">
        <f t="shared" si="89"/>
        <v>0.99717332239717205</v>
      </c>
      <c r="AY228">
        <f t="shared" si="89"/>
        <v>0.9974829708021572</v>
      </c>
      <c r="AZ228">
        <f t="shared" si="89"/>
        <v>0.99774604392873545</v>
      </c>
      <c r="BA228">
        <f t="shared" si="89"/>
        <v>0.99797127959945231</v>
      </c>
      <c r="BB228">
        <f t="shared" si="89"/>
        <v>0.9981654793378979</v>
      </c>
      <c r="BC228">
        <f t="shared" si="89"/>
        <v>0.99833399784660848</v>
      </c>
      <c r="BD228">
        <f t="shared" si="89"/>
        <v>0.99848109469063817</v>
      </c>
      <c r="BE228">
        <f t="shared" si="89"/>
        <v>0.9986101906343483</v>
      </c>
      <c r="BF228">
        <f t="shared" si="89"/>
        <v>0.99872405695907085</v>
      </c>
      <c r="BG228">
        <f t="shared" si="89"/>
        <v>0.99882495698902596</v>
      </c>
      <c r="BH228">
        <f t="shared" si="89"/>
        <v>0.99891475308083566</v>
      </c>
      <c r="BI228">
        <f t="shared" si="89"/>
        <v>0.99899498834709155</v>
      </c>
      <c r="BJ228">
        <f t="shared" si="89"/>
        <v>0.99906694968429743</v>
      </c>
      <c r="BK228">
        <f t="shared" si="89"/>
        <v>0.99913171681966562</v>
      </c>
      <c r="BL228">
        <f t="shared" si="89"/>
        <v>0.99919020079869281</v>
      </c>
      <c r="BM228">
        <f t="shared" si="89"/>
        <v>0.99924317442403776</v>
      </c>
      <c r="BN228">
        <f t="shared" si="89"/>
        <v>0.99929129650612292</v>
      </c>
      <c r="BO228">
        <f t="shared" si="89"/>
        <v>0.99933513131714802</v>
      </c>
      <c r="BP228">
        <f t="shared" si="89"/>
        <v>0.99937516429878881</v>
      </c>
      <c r="BQ228">
        <f t="shared" si="89"/>
        <v>0.99941181482281793</v>
      </c>
      <c r="BR228">
        <f t="shared" si="89"/>
        <v>0.99944544661761814</v>
      </c>
      <c r="BS228">
        <f t="shared" si="89"/>
        <v>0.99947637633420361</v>
      </c>
      <c r="BT228">
        <f t="shared" si="89"/>
        <v>0.99950488062024789</v>
      </c>
      <c r="BU228">
        <f t="shared" si="89"/>
        <v>0.99953120199074263</v>
      </c>
      <c r="BV228">
        <f t="shared" si="89"/>
        <v>0.99955555372277238</v>
      </c>
      <c r="BW228">
        <f t="shared" si="89"/>
        <v>0.99957812395477308</v>
      </c>
      <c r="BX228">
        <f t="shared" si="89"/>
        <v>0.99959907913410273</v>
      </c>
      <c r="BY228">
        <f t="shared" si="89"/>
        <v>0.99961856692823192</v>
      </c>
      <c r="BZ228">
        <f t="shared" si="89"/>
        <v>0.99963671869247772</v>
      </c>
      <c r="CA228">
        <f t="shared" si="89"/>
        <v>0.99965365156953179</v>
      </c>
    </row>
    <row r="229" spans="31:79" x14ac:dyDescent="0.25">
      <c r="AE229">
        <f t="shared" si="88"/>
        <v>60</v>
      </c>
      <c r="AF229">
        <f t="shared" si="86"/>
        <v>0.37244424865963627</v>
      </c>
      <c r="AG229">
        <f t="shared" si="89"/>
        <v>0.74083493209852369</v>
      </c>
      <c r="AH229">
        <f t="shared" si="89"/>
        <v>0.87760117908109636</v>
      </c>
      <c r="AI229">
        <f t="shared" si="89"/>
        <v>0.93228750083745671</v>
      </c>
      <c r="AJ229">
        <f t="shared" si="89"/>
        <v>0.95805154707072659</v>
      </c>
      <c r="AK229">
        <f t="shared" si="89"/>
        <v>0.97185851253760569</v>
      </c>
      <c r="AL229">
        <f t="shared" si="89"/>
        <v>0.97999527124098562</v>
      </c>
      <c r="AM229">
        <f t="shared" si="89"/>
        <v>0.98514464777331789</v>
      </c>
      <c r="AN229">
        <f t="shared" si="89"/>
        <v>0.98858741284925622</v>
      </c>
      <c r="AO229">
        <f t="shared" si="89"/>
        <v>0.99099132551028757</v>
      </c>
      <c r="AP229">
        <f t="shared" si="89"/>
        <v>0.99272984765365069</v>
      </c>
      <c r="AQ229">
        <f t="shared" si="89"/>
        <v>0.99402407854843589</v>
      </c>
      <c r="AR229">
        <f t="shared" si="89"/>
        <v>0.99501120691969336</v>
      </c>
      <c r="AS229">
        <f t="shared" si="89"/>
        <v>0.99577977159101894</v>
      </c>
      <c r="AT229">
        <f t="shared" si="89"/>
        <v>0.99638885499778962</v>
      </c>
      <c r="AU229">
        <f t="shared" si="89"/>
        <v>0.99687903152186941</v>
      </c>
      <c r="AV229">
        <f t="shared" si="89"/>
        <v>0.99727886865488125</v>
      </c>
      <c r="AW229">
        <f t="shared" si="89"/>
        <v>0.99760892429989156</v>
      </c>
      <c r="AX229">
        <f t="shared" si="89"/>
        <v>0.99788428065857471</v>
      </c>
      <c r="AY229">
        <f t="shared" si="89"/>
        <v>0.9981161942693636</v>
      </c>
      <c r="AZ229">
        <f t="shared" si="89"/>
        <v>0.99831319650021211</v>
      </c>
      <c r="BA229">
        <f t="shared" si="89"/>
        <v>0.99848184339375989</v>
      </c>
      <c r="BB229">
        <f t="shared" si="89"/>
        <v>0.99862723652128227</v>
      </c>
      <c r="BC229">
        <f t="shared" si="89"/>
        <v>0.99875339113034223</v>
      </c>
      <c r="BD229">
        <f t="shared" si="89"/>
        <v>0.99886350050767503</v>
      </c>
      <c r="BE229">
        <f t="shared" si="89"/>
        <v>0.99896012857727845</v>
      </c>
      <c r="BF229">
        <f t="shared" si="89"/>
        <v>0.99904535208490386</v>
      </c>
      <c r="BG229">
        <f t="shared" si="89"/>
        <v>0.99912086685076207</v>
      </c>
      <c r="BH229">
        <f t="shared" si="89"/>
        <v>0.9991880680680062</v>
      </c>
      <c r="BI229">
        <f t="shared" si="89"/>
        <v>0.99924811162127025</v>
      </c>
      <c r="BJ229">
        <f t="shared" si="89"/>
        <v>0.99930196136583183</v>
      </c>
      <c r="BK229">
        <f t="shared" si="89"/>
        <v>0.99935042591096201</v>
      </c>
      <c r="BL229">
        <f t="shared" si="89"/>
        <v>0.99939418747853492</v>
      </c>
      <c r="BM229">
        <f t="shared" si="89"/>
        <v>0.99943382472254461</v>
      </c>
      <c r="BN229">
        <f t="shared" si="89"/>
        <v>0.99946983090647457</v>
      </c>
      <c r="BO229">
        <f t="shared" si="89"/>
        <v>0.99950262848321525</v>
      </c>
      <c r="BP229">
        <f t="shared" si="89"/>
        <v>0.99953258086574792</v>
      </c>
      <c r="BQ229">
        <f t="shared" si="89"/>
        <v>0.99956000198827644</v>
      </c>
      <c r="BR229">
        <f t="shared" si="89"/>
        <v>0.99958516411764131</v>
      </c>
      <c r="BS229">
        <f t="shared" si="89"/>
        <v>0.99960830427024083</v>
      </c>
      <c r="BT229">
        <f t="shared" si="89"/>
        <v>0.99962962951079992</v>
      </c>
      <c r="BU229">
        <f t="shared" si="89"/>
        <v>0.99964932134939621</v>
      </c>
      <c r="BV229">
        <f t="shared" si="89"/>
        <v>0.99966753940728303</v>
      </c>
      <c r="BW229">
        <f t="shared" si="89"/>
        <v>0.99968442448671446</v>
      </c>
      <c r="BX229">
        <f t="shared" si="89"/>
        <v>0.99970010115257024</v>
      </c>
      <c r="BY229">
        <f t="shared" si="89"/>
        <v>0.99971467991219443</v>
      </c>
      <c r="BZ229">
        <f t="shared" si="89"/>
        <v>0.99972825906307938</v>
      </c>
      <c r="CA229">
        <f t="shared" si="89"/>
        <v>0.99974092626478017</v>
      </c>
    </row>
    <row r="230" spans="31:79" x14ac:dyDescent="0.25">
      <c r="AE230">
        <f t="shared" si="88"/>
        <v>50</v>
      </c>
      <c r="AF230">
        <f t="shared" si="86"/>
        <v>0.45555478399541566</v>
      </c>
      <c r="AG230">
        <f t="shared" si="89"/>
        <v>0.80119922808944022</v>
      </c>
      <c r="AH230">
        <f t="shared" si="89"/>
        <v>0.90998086626954533</v>
      </c>
      <c r="AI230">
        <f t="shared" si="89"/>
        <v>0.95100794472165451</v>
      </c>
      <c r="AJ230">
        <f t="shared" si="89"/>
        <v>0.96987914970938516</v>
      </c>
      <c r="AK230">
        <f t="shared" si="89"/>
        <v>0.97987493975098827</v>
      </c>
      <c r="AL230">
        <f t="shared" si="89"/>
        <v>0.98572788741357487</v>
      </c>
      <c r="AM230">
        <f t="shared" si="89"/>
        <v>0.9894175772887549</v>
      </c>
      <c r="AN230">
        <f t="shared" si="89"/>
        <v>0.99187824419554971</v>
      </c>
      <c r="AO230">
        <f t="shared" si="89"/>
        <v>0.99359347822603683</v>
      </c>
      <c r="AP230">
        <f t="shared" si="89"/>
        <v>0.99483244739794197</v>
      </c>
      <c r="AQ230">
        <f t="shared" si="89"/>
        <v>0.99575397490119655</v>
      </c>
      <c r="AR230">
        <f t="shared" si="89"/>
        <v>0.9964563702490461</v>
      </c>
      <c r="AS230">
        <f t="shared" si="89"/>
        <v>0.99700296620739104</v>
      </c>
      <c r="AT230">
        <f t="shared" si="89"/>
        <v>0.997435966923644</v>
      </c>
      <c r="AU230">
        <f t="shared" si="89"/>
        <v>0.99778432462759692</v>
      </c>
      <c r="AV230">
        <f t="shared" si="89"/>
        <v>0.99806840652789397</v>
      </c>
      <c r="AW230">
        <f t="shared" si="89"/>
        <v>0.99830285930340401</v>
      </c>
      <c r="AX230">
        <f t="shared" si="89"/>
        <v>0.99849842236760811</v>
      </c>
      <c r="AY230">
        <f t="shared" si="89"/>
        <v>0.9986631073039367</v>
      </c>
      <c r="AZ230">
        <f t="shared" si="89"/>
        <v>0.99880298375344745</v>
      </c>
      <c r="BA230">
        <f t="shared" si="89"/>
        <v>0.9989227144789613</v>
      </c>
      <c r="BB230">
        <f t="shared" si="89"/>
        <v>0.99902592678469926</v>
      </c>
      <c r="BC230">
        <f t="shared" si="89"/>
        <v>0.99911547489502728</v>
      </c>
      <c r="BD230">
        <f t="shared" si="89"/>
        <v>0.9991936282758751</v>
      </c>
      <c r="BE230">
        <f t="shared" si="89"/>
        <v>0.99926220877735439</v>
      </c>
      <c r="BF230">
        <f t="shared" si="89"/>
        <v>0.99932269184238864</v>
      </c>
      <c r="BG230">
        <f t="shared" si="89"/>
        <v>0.99937628211508145</v>
      </c>
      <c r="BH230">
        <f t="shared" si="89"/>
        <v>0.99942397056467924</v>
      </c>
      <c r="BI230">
        <f t="shared" si="89"/>
        <v>0.99946657809675421</v>
      </c>
      <c r="BJ230">
        <f t="shared" si="89"/>
        <v>0.99950478917205487</v>
      </c>
      <c r="BK230">
        <f t="shared" si="89"/>
        <v>0.99953917795710234</v>
      </c>
      <c r="BL230">
        <f t="shared" si="89"/>
        <v>0.99957022883730784</v>
      </c>
      <c r="BM230">
        <f t="shared" si="89"/>
        <v>0.99959835263493801</v>
      </c>
      <c r="BN230">
        <f t="shared" si="89"/>
        <v>0.99962389952609898</v>
      </c>
      <c r="BO230">
        <f t="shared" si="89"/>
        <v>0.99964716940005371</v>
      </c>
      <c r="BP230">
        <f t="shared" si="89"/>
        <v>0.99966842022158175</v>
      </c>
      <c r="BQ230">
        <f t="shared" si="89"/>
        <v>0.9996878748228899</v>
      </c>
      <c r="BR230">
        <f t="shared" si="89"/>
        <v>0.99970572645206246</v>
      </c>
      <c r="BS230">
        <f t="shared" si="89"/>
        <v>0.99972214333061526</v>
      </c>
      <c r="BT230">
        <f t="shared" si="89"/>
        <v>0.99973727241659882</v>
      </c>
      <c r="BU230">
        <f t="shared" si="89"/>
        <v>0.9997512425270727</v>
      </c>
      <c r="BV230">
        <f t="shared" si="89"/>
        <v>0.99976416694115844</v>
      </c>
      <c r="BW230">
        <f t="shared" si="89"/>
        <v>0.99977614557974759</v>
      </c>
      <c r="BX230">
        <f t="shared" si="89"/>
        <v>0.99978726683846508</v>
      </c>
      <c r="BY230">
        <f t="shared" si="89"/>
        <v>0.99979760913528137</v>
      </c>
      <c r="BZ230">
        <f t="shared" si="89"/>
        <v>0.99980724222224349</v>
      </c>
      <c r="CA230">
        <f t="shared" si="89"/>
        <v>0.99981622830137706</v>
      </c>
    </row>
    <row r="236" spans="31:79" x14ac:dyDescent="0.25">
      <c r="AF236">
        <f>AF154</f>
        <v>1</v>
      </c>
      <c r="AG236">
        <f t="shared" ref="AG236:CA236" si="90">AG154</f>
        <v>2</v>
      </c>
      <c r="AH236">
        <f t="shared" si="90"/>
        <v>3</v>
      </c>
      <c r="AI236">
        <f t="shared" si="90"/>
        <v>4</v>
      </c>
      <c r="AJ236">
        <f t="shared" si="90"/>
        <v>5</v>
      </c>
      <c r="AK236">
        <f t="shared" si="90"/>
        <v>6</v>
      </c>
      <c r="AL236">
        <f t="shared" si="90"/>
        <v>7</v>
      </c>
      <c r="AM236">
        <f t="shared" si="90"/>
        <v>8</v>
      </c>
      <c r="AN236">
        <f t="shared" si="90"/>
        <v>9</v>
      </c>
      <c r="AO236">
        <f t="shared" si="90"/>
        <v>10</v>
      </c>
      <c r="AP236">
        <f t="shared" si="90"/>
        <v>11</v>
      </c>
      <c r="AQ236">
        <f t="shared" si="90"/>
        <v>12</v>
      </c>
      <c r="AR236">
        <f t="shared" si="90"/>
        <v>13</v>
      </c>
      <c r="AS236">
        <f t="shared" si="90"/>
        <v>14</v>
      </c>
      <c r="AT236">
        <f t="shared" si="90"/>
        <v>15</v>
      </c>
      <c r="AU236">
        <f t="shared" si="90"/>
        <v>16</v>
      </c>
      <c r="AV236">
        <f t="shared" si="90"/>
        <v>17</v>
      </c>
      <c r="AW236">
        <f t="shared" si="90"/>
        <v>18</v>
      </c>
      <c r="AX236">
        <f t="shared" si="90"/>
        <v>19</v>
      </c>
      <c r="AY236">
        <f t="shared" si="90"/>
        <v>20</v>
      </c>
      <c r="AZ236">
        <f t="shared" si="90"/>
        <v>21</v>
      </c>
      <c r="BA236">
        <f t="shared" si="90"/>
        <v>22</v>
      </c>
      <c r="BB236">
        <f t="shared" si="90"/>
        <v>23</v>
      </c>
      <c r="BC236">
        <f t="shared" si="90"/>
        <v>24</v>
      </c>
      <c r="BD236">
        <f t="shared" si="90"/>
        <v>25</v>
      </c>
      <c r="BE236">
        <f t="shared" si="90"/>
        <v>26</v>
      </c>
      <c r="BF236">
        <f t="shared" si="90"/>
        <v>27</v>
      </c>
      <c r="BG236">
        <f t="shared" si="90"/>
        <v>28</v>
      </c>
      <c r="BH236">
        <f t="shared" si="90"/>
        <v>29</v>
      </c>
      <c r="BI236">
        <f t="shared" si="90"/>
        <v>30</v>
      </c>
      <c r="BJ236">
        <f t="shared" si="90"/>
        <v>31</v>
      </c>
      <c r="BK236">
        <f t="shared" si="90"/>
        <v>32</v>
      </c>
      <c r="BL236">
        <f t="shared" si="90"/>
        <v>33</v>
      </c>
      <c r="BM236">
        <f t="shared" si="90"/>
        <v>34</v>
      </c>
      <c r="BN236">
        <f t="shared" si="90"/>
        <v>35</v>
      </c>
      <c r="BO236">
        <f t="shared" si="90"/>
        <v>36</v>
      </c>
      <c r="BP236">
        <f t="shared" si="90"/>
        <v>37</v>
      </c>
      <c r="BQ236">
        <f t="shared" si="90"/>
        <v>38</v>
      </c>
      <c r="BR236">
        <f t="shared" si="90"/>
        <v>39</v>
      </c>
      <c r="BS236">
        <f t="shared" si="90"/>
        <v>40</v>
      </c>
      <c r="BT236">
        <f t="shared" si="90"/>
        <v>41</v>
      </c>
      <c r="BU236">
        <f t="shared" si="90"/>
        <v>42</v>
      </c>
      <c r="BV236">
        <f t="shared" si="90"/>
        <v>43</v>
      </c>
      <c r="BW236">
        <f t="shared" si="90"/>
        <v>44</v>
      </c>
      <c r="BX236">
        <f t="shared" si="90"/>
        <v>45</v>
      </c>
      <c r="BY236">
        <f t="shared" si="90"/>
        <v>46</v>
      </c>
      <c r="BZ236">
        <f t="shared" si="90"/>
        <v>47</v>
      </c>
      <c r="CA236">
        <f t="shared" si="90"/>
        <v>48</v>
      </c>
    </row>
    <row r="237" spans="31:79" x14ac:dyDescent="0.25">
      <c r="AE237">
        <f>AE155</f>
        <v>800</v>
      </c>
      <c r="AF237">
        <f>AF155/(annoyance_cond!AC143*time_cond!$S$72)*1000000</f>
        <v>0.45178131645200043</v>
      </c>
      <c r="AG237">
        <f>AG155/(annoyance_cond!AD143*time_cond!$S$72)*1000000</f>
        <v>2.0695249380454892</v>
      </c>
      <c r="AH237">
        <f>AH155/(annoyance_cond!AE143*time_cond!$S$72)*1000000</f>
        <v>4.8706640822909062</v>
      </c>
      <c r="AI237">
        <f>AI155/(annoyance_cond!AF143*time_cond!$S$72)*1000000</f>
        <v>8.6548771315034969</v>
      </c>
      <c r="AJ237">
        <f>AJ155/(annoyance_cond!AG143*time_cond!$S$72)*1000000</f>
        <v>13.111776860797544</v>
      </c>
      <c r="AK237">
        <f>AK155/(annoyance_cond!AH143*time_cond!$S$72)*1000000</f>
        <v>17.89868130414969</v>
      </c>
      <c r="AL237">
        <f>AL155/(annoyance_cond!AI143*time_cond!$S$72)*1000000</f>
        <v>22.702345992507031</v>
      </c>
      <c r="AM237">
        <f>AM155/(annoyance_cond!AJ143*time_cond!$S$72)*1000000</f>
        <v>27.276646886355064</v>
      </c>
      <c r="AN237">
        <f>AN155/(annoyance_cond!AK143*time_cond!$S$72)*1000000</f>
        <v>31.455387570527073</v>
      </c>
      <c r="AO237">
        <f>AO155/(annoyance_cond!AL143*time_cond!$S$72)*1000000</f>
        <v>35.146658044363235</v>
      </c>
      <c r="AP237">
        <f>AP155/(annoyance_cond!AM143*time_cond!$S$72)*1000000</f>
        <v>38.31754071509954</v>
      </c>
      <c r="AQ237">
        <f>AQ155/(annoyance_cond!AN143*time_cond!$S$72)*1000000</f>
        <v>40.976415281055047</v>
      </c>
      <c r="AR237">
        <f>AR155/(annoyance_cond!AO143*time_cond!$S$72)*1000000</f>
        <v>43.157169008444377</v>
      </c>
      <c r="AS237">
        <f>AS155/(annoyance_cond!AP143*time_cond!$S$72)*1000000</f>
        <v>44.907037125515714</v>
      </c>
      <c r="AT237">
        <f>AT155/(annoyance_cond!AQ143*time_cond!$S$72)*1000000</f>
        <v>46.278186167926009</v>
      </c>
      <c r="AU237">
        <f>AU155/(annoyance_cond!AR143*time_cond!$S$72)*1000000</f>
        <v>47.322411119328251</v>
      </c>
      <c r="AV237">
        <f>AV155/(annoyance_cond!AS143*time_cond!$S$72)*1000000</f>
        <v>48.088126088376924</v>
      </c>
      <c r="AW237">
        <f>AW155/(annoyance_cond!AT143*time_cond!$S$72)*1000000</f>
        <v>48.618905415067985</v>
      </c>
      <c r="AX237">
        <f>AX155/(annoyance_cond!AU143*time_cond!$S$72)*1000000</f>
        <v>48.952999708022361</v>
      </c>
      <c r="AY237">
        <f>AY155/(annoyance_cond!AV143*time_cond!$S$72)*1000000</f>
        <v>49.123420852975215</v>
      </c>
      <c r="AZ237">
        <f>AZ155/(annoyance_cond!AW143*time_cond!$S$72)*1000000</f>
        <v>49.158328066432894</v>
      </c>
      <c r="BA237">
        <f>BA155/(annoyance_cond!AX143*time_cond!$S$72)*1000000</f>
        <v>49.081547744372628</v>
      </c>
      <c r="BB237">
        <f>BB155/(annoyance_cond!AY143*time_cond!$S$72)*1000000</f>
        <v>48.913128361059826</v>
      </c>
      <c r="BC237">
        <f>BC155/(annoyance_cond!AZ143*time_cond!$S$72)*1000000</f>
        <v>48.669875979878064</v>
      </c>
      <c r="BD237">
        <f>BD155/(annoyance_cond!BA143*time_cond!$S$72)*1000000</f>
        <v>48.365843391093676</v>
      </c>
      <c r="BE237">
        <f>BE155/(annoyance_cond!BB143*time_cond!$S$72)*1000000</f>
        <v>48.012762191825267</v>
      </c>
      <c r="BF237">
        <f>BF155/(annoyance_cond!BC143*time_cond!$S$72)*1000000</f>
        <v>47.620416323204232</v>
      </c>
      <c r="BG237">
        <f>BG155/(annoyance_cond!BD143*time_cond!$S$72)*1000000</f>
        <v>47.196960406244685</v>
      </c>
      <c r="BH237">
        <f>BH155/(annoyance_cond!BE143*time_cond!$S$72)*1000000</f>
        <v>46.749188438905321</v>
      </c>
      <c r="BI237">
        <f>BI155/(annoyance_cond!BF143*time_cond!$S$72)*1000000</f>
        <v>46.282759144539668</v>
      </c>
      <c r="BJ237">
        <f>BJ155/(annoyance_cond!BG143*time_cond!$S$72)*1000000</f>
        <v>45.802384178478434</v>
      </c>
      <c r="BK237">
        <f>BK155/(annoyance_cond!BH143*time_cond!$S$72)*1000000</f>
        <v>45.311984912331546</v>
      </c>
      <c r="BL237">
        <f>BL155/(annoyance_cond!BI143*time_cond!$S$72)*1000000</f>
        <v>44.814822860863558</v>
      </c>
      <c r="BM237">
        <f>BM155/(annoyance_cond!BJ143*time_cond!$S$72)*1000000</f>
        <v>44.313608125320151</v>
      </c>
      <c r="BN237">
        <f>BN155/(annoyance_cond!BK143*time_cond!$S$72)*1000000</f>
        <v>43.810589568470483</v>
      </c>
      <c r="BO237">
        <f>BO155/(annoyance_cond!BL143*time_cond!$S$72)*1000000</f>
        <v>43.307629842305886</v>
      </c>
      <c r="BP237">
        <f>BP155/(annoyance_cond!BM143*time_cond!$S$72)*1000000</f>
        <v>42.80626787047197</v>
      </c>
      <c r="BQ237">
        <f>BQ155/(annoyance_cond!BN143*time_cond!$S$72)*1000000</f>
        <v>42.307770944076722</v>
      </c>
      <c r="BR237">
        <f>BR155/(annoyance_cond!BO143*time_cond!$S$72)*1000000</f>
        <v>41.813178215897352</v>
      </c>
      <c r="BS237">
        <f>BS155/(annoyance_cond!BP143*time_cond!$S$72)*1000000</f>
        <v>41.323337066239532</v>
      </c>
      <c r="BT237">
        <f>BT155/(annoyance_cond!BQ143*time_cond!$S$72)*1000000</f>
        <v>40.83893355524205</v>
      </c>
      <c r="BU237">
        <f>BU155/(annoyance_cond!BR143*time_cond!$S$72)*1000000</f>
        <v>40.360517963092207</v>
      </c>
      <c r="BV237">
        <f>BV155/(annoyance_cond!BS143*time_cond!$S$72)*1000000</f>
        <v>39.888526244030892</v>
      </c>
      <c r="BW237">
        <f>BW155/(annoyance_cond!BT143*time_cond!$S$72)*1000000</f>
        <v>39.423298075743325</v>
      </c>
      <c r="BX237">
        <f>BX155/(annoyance_cond!BU143*time_cond!$S$72)*1000000</f>
        <v>38.965092067259143</v>
      </c>
      <c r="BY237">
        <f>BY155/(annoyance_cond!BV143*time_cond!$S$72)*1000000</f>
        <v>38.51409859121965</v>
      </c>
      <c r="BZ237">
        <f>BZ155/(annoyance_cond!BW143*time_cond!$S$72)*1000000</f>
        <v>38.070450626480579</v>
      </c>
      <c r="CA237">
        <f>CA155/(annoyance_cond!BX143*time_cond!$S$72)*1000000</f>
        <v>37.634232931350539</v>
      </c>
    </row>
    <row r="238" spans="31:79" x14ac:dyDescent="0.25">
      <c r="AE238">
        <f t="shared" ref="AE238:AE301" si="91">AE156</f>
        <v>790</v>
      </c>
      <c r="AF238">
        <f>AF156/(annoyance_cond!AC144*time_cond!$S$72)*1000000</f>
        <v>0.45898954271291403</v>
      </c>
      <c r="AG238">
        <f>AG156/(annoyance_cond!AD144*time_cond!$S$72)*1000000</f>
        <v>2.1022302672164712</v>
      </c>
      <c r="AH238">
        <f>AH156/(annoyance_cond!AE144*time_cond!$S$72)*1000000</f>
        <v>4.9452038641181</v>
      </c>
      <c r="AI238">
        <f>AI156/(annoyance_cond!AF144*time_cond!$S$72)*1000000</f>
        <v>8.780231764288926</v>
      </c>
      <c r="AJ238">
        <f>AJ156/(annoyance_cond!AG144*time_cond!$S$72)*1000000</f>
        <v>13.287563257953215</v>
      </c>
      <c r="AK238">
        <f>AK156/(annoyance_cond!AH144*time_cond!$S$72)*1000000</f>
        <v>18.116251339195781</v>
      </c>
      <c r="AL238">
        <f>AL156/(annoyance_cond!AI144*time_cond!$S$72)*1000000</f>
        <v>22.947868737849561</v>
      </c>
      <c r="AM238">
        <f>AM156/(annoyance_cond!AJ144*time_cond!$S$72)*1000000</f>
        <v>27.534635503852986</v>
      </c>
      <c r="AN238">
        <f>AN156/(annoyance_cond!AK144*time_cond!$S$72)*1000000</f>
        <v>31.71150951929495</v>
      </c>
      <c r="AO238">
        <f>AO156/(annoyance_cond!AL144*time_cond!$S$72)*1000000</f>
        <v>35.389368756636436</v>
      </c>
      <c r="AP238">
        <f>AP156/(annoyance_cond!AM144*time_cond!$S$72)*1000000</f>
        <v>38.53863856901593</v>
      </c>
      <c r="AQ238">
        <f>AQ156/(annoyance_cond!AN144*time_cond!$S$72)*1000000</f>
        <v>41.170866182423623</v>
      </c>
      <c r="AR238">
        <f>AR156/(annoyance_cond!AO144*time_cond!$S$72)*1000000</f>
        <v>43.322560476698875</v>
      </c>
      <c r="AS238">
        <f>AS156/(annoyance_cond!AP144*time_cond!$S$72)*1000000</f>
        <v>45.04292461062159</v>
      </c>
      <c r="AT238">
        <f>AT156/(annoyance_cond!AQ144*time_cond!$S$72)*1000000</f>
        <v>46.385482427007126</v>
      </c>
      <c r="AU238">
        <f>AU156/(annoyance_cond!AR144*time_cond!$S$72)*1000000</f>
        <v>47.402884160619131</v>
      </c>
      <c r="AV238">
        <f>AV156/(annoyance_cond!AS144*time_cond!$S$72)*1000000</f>
        <v>48.14401935505294</v>
      </c>
      <c r="AW238">
        <f>AW156/(annoyance_cond!AT144*time_cond!$S$72)*1000000</f>
        <v>48.652668196448609</v>
      </c>
      <c r="AX238">
        <f>AX156/(annoyance_cond!AU144*time_cond!$S$72)*1000000</f>
        <v>48.967106424241486</v>
      </c>
      <c r="AY238">
        <f>AY156/(annoyance_cond!AV144*time_cond!$S$72)*1000000</f>
        <v>49.120257134037402</v>
      </c>
      <c r="AZ238">
        <f>AZ156/(annoyance_cond!AW144*time_cond!$S$72)*1000000</f>
        <v>49.140124544296533</v>
      </c>
      <c r="BA238">
        <f>BA156/(annoyance_cond!AX144*time_cond!$S$72)*1000000</f>
        <v>49.050346531177738</v>
      </c>
      <c r="BB238">
        <f>BB156/(annoyance_cond!AY144*time_cond!$S$72)*1000000</f>
        <v>48.870771047415843</v>
      </c>
      <c r="BC238">
        <f>BC156/(annoyance_cond!AZ144*time_cond!$S$72)*1000000</f>
        <v>48.618005189233472</v>
      </c>
      <c r="BD238">
        <f>BD156/(annoyance_cond!BA144*time_cond!$S$72)*1000000</f>
        <v>48.30591239029291</v>
      </c>
      <c r="BE238">
        <f>BE156/(annoyance_cond!BB144*time_cond!$S$72)*1000000</f>
        <v>47.946048866464011</v>
      </c>
      <c r="BF238">
        <f>BF156/(annoyance_cond!BC144*time_cond!$S$72)*1000000</f>
        <v>47.548039110488155</v>
      </c>
      <c r="BG238">
        <f>BG156/(annoyance_cond!BD144*time_cond!$S$72)*1000000</f>
        <v>47.119894666923706</v>
      </c>
      <c r="BH238">
        <f>BH156/(annoyance_cond!BE144*time_cond!$S$72)*1000000</f>
        <v>46.668282352040556</v>
      </c>
      <c r="BI238">
        <f>BI156/(annoyance_cond!BF144*time_cond!$S$72)*1000000</f>
        <v>46.198748608592858</v>
      </c>
      <c r="BJ238">
        <f>BJ156/(annoyance_cond!BG144*time_cond!$S$72)*1000000</f>
        <v>45.715906461841648</v>
      </c>
      <c r="BK238">
        <f>BK156/(annoyance_cond!BH144*time_cond!$S$72)*1000000</f>
        <v>45.22359096068655</v>
      </c>
      <c r="BL238">
        <f>BL156/(annoyance_cond!BI144*time_cond!$S$72)*1000000</f>
        <v>44.724988269105133</v>
      </c>
      <c r="BM238">
        <f>BM156/(annoyance_cond!BJ144*time_cond!$S$72)*1000000</f>
        <v>44.222742839913288</v>
      </c>
      <c r="BN238">
        <f>BN156/(annoyance_cond!BK144*time_cond!$S$72)*1000000</f>
        <v>43.719046416852315</v>
      </c>
      <c r="BO238">
        <f>BO156/(annoyance_cond!BL144*time_cond!$S$72)*1000000</f>
        <v>43.215711999277445</v>
      </c>
      <c r="BP238">
        <f>BP156/(annoyance_cond!BM144*time_cond!$S$72)*1000000</f>
        <v>42.714235374113876</v>
      </c>
      <c r="BQ238">
        <f>BQ156/(annoyance_cond!BN144*time_cond!$S$72)*1000000</f>
        <v>42.215846369954782</v>
      </c>
      <c r="BR238">
        <f>BR156/(annoyance_cond!BO144*time_cond!$S$72)*1000000</f>
        <v>41.721551611054018</v>
      </c>
      <c r="BS238">
        <f>BS156/(annoyance_cond!BP144*time_cond!$S$72)*1000000</f>
        <v>41.232170235512434</v>
      </c>
      <c r="BT238">
        <f>BT156/(annoyance_cond!BQ144*time_cond!$S$72)*1000000</f>
        <v>40.748363782950129</v>
      </c>
      <c r="BU238">
        <f>BU156/(annoyance_cond!BR144*time_cond!$S$72)*1000000</f>
        <v>40.270661243763278</v>
      </c>
      <c r="BV238">
        <f>BV156/(annoyance_cond!BS144*time_cond!$S$72)*1000000</f>
        <v>39.799480087000781</v>
      </c>
      <c r="BW238">
        <f>BW156/(annoyance_cond!BT144*time_cond!$S$72)*1000000</f>
        <v>39.335143940335222</v>
      </c>
      <c r="BX238">
        <f>BX156/(annoyance_cond!BU144*time_cond!$S$72)*1000000</f>
        <v>38.877897477931576</v>
      </c>
      <c r="BY238">
        <f>BY156/(annoyance_cond!BV144*time_cond!$S$72)*1000000</f>
        <v>38.427918975561852</v>
      </c>
      <c r="BZ238">
        <f>BZ156/(annoyance_cond!BW144*time_cond!$S$72)*1000000</f>
        <v>37.985330913198389</v>
      </c>
      <c r="CA238">
        <f>CA156/(annoyance_cond!BX144*time_cond!$S$72)*1000000</f>
        <v>37.55020894036921</v>
      </c>
    </row>
    <row r="239" spans="31:79" x14ac:dyDescent="0.25">
      <c r="AE239">
        <f t="shared" si="91"/>
        <v>780</v>
      </c>
      <c r="AF239">
        <f>AF157/(annoyance_cond!AC145*time_cond!$S$72)*1000000</f>
        <v>0.4664340130246053</v>
      </c>
      <c r="AG239">
        <f>AG157/(annoyance_cond!AD145*time_cond!$S$72)*1000000</f>
        <v>2.1359748507058649</v>
      </c>
      <c r="AH239">
        <f>AH157/(annoyance_cond!AE145*time_cond!$S$72)*1000000</f>
        <v>5.0219808216926936</v>
      </c>
      <c r="AI239">
        <f>AI157/(annoyance_cond!AF145*time_cond!$S$72)*1000000</f>
        <v>8.9090363962193155</v>
      </c>
      <c r="AJ239">
        <f>AJ157/(annoyance_cond!AG145*time_cond!$S$72)*1000000</f>
        <v>13.46764161314003</v>
      </c>
      <c r="AK239">
        <f>AK157/(annoyance_cond!AH145*time_cond!$S$72)*1000000</f>
        <v>18.338356155246164</v>
      </c>
      <c r="AL239">
        <f>AL157/(annoyance_cond!AI145*time_cond!$S$72)*1000000</f>
        <v>23.197552501465836</v>
      </c>
      <c r="AM239">
        <f>AM157/(annoyance_cond!AJ145*time_cond!$S$72)*1000000</f>
        <v>27.795937005517281</v>
      </c>
      <c r="AN239">
        <f>AN157/(annoyance_cond!AK145*time_cond!$S$72)*1000000</f>
        <v>31.969830028352295</v>
      </c>
      <c r="AO239">
        <f>AO157/(annoyance_cond!AL145*time_cond!$S$72)*1000000</f>
        <v>35.633093065529629</v>
      </c>
      <c r="AP239">
        <f>AP157/(annoyance_cond!AM145*time_cond!$S$72)*1000000</f>
        <v>38.759636901367294</v>
      </c>
      <c r="AQ239">
        <f>AQ157/(annoyance_cond!AN145*time_cond!$S$72)*1000000</f>
        <v>41.36425841942021</v>
      </c>
      <c r="AR239">
        <f>AR157/(annoyance_cond!AO145*time_cond!$S$72)*1000000</f>
        <v>43.486120788310011</v>
      </c>
      <c r="AS239">
        <f>AS157/(annoyance_cond!AP145*time_cond!$S$72)*1000000</f>
        <v>45.17639464577578</v>
      </c>
      <c r="AT239">
        <f>AT157/(annoyance_cond!AQ145*time_cond!$S$72)*1000000</f>
        <v>46.489942257747686</v>
      </c>
      <c r="AU239">
        <f>AU157/(annoyance_cond!AR145*time_cond!$S$72)*1000000</f>
        <v>47.480242402247981</v>
      </c>
      <c r="AV239">
        <f>AV157/(annoyance_cond!AS145*time_cond!$S$72)*1000000</f>
        <v>48.196632097585265</v>
      </c>
      <c r="AW239">
        <f>AW157/(annoyance_cond!AT145*time_cond!$S$72)*1000000</f>
        <v>48.683071666394774</v>
      </c>
      <c r="AX239">
        <f>AX157/(annoyance_cond!AU145*time_cond!$S$72)*1000000</f>
        <v>48.977840014299318</v>
      </c>
      <c r="AY239">
        <f>AY157/(annoyance_cond!AV145*time_cond!$S$72)*1000000</f>
        <v>49.113753552681132</v>
      </c>
      <c r="AZ239">
        <f>AZ157/(annoyance_cond!AW145*time_cond!$S$72)*1000000</f>
        <v>49.118647404016166</v>
      </c>
      <c r="BA239">
        <f>BA157/(annoyance_cond!AX145*time_cond!$S$72)*1000000</f>
        <v>49.015960095536208</v>
      </c>
      <c r="BB239">
        <f>BB157/(annoyance_cond!AY145*time_cond!$S$72)*1000000</f>
        <v>48.825330910514523</v>
      </c>
      <c r="BC239">
        <f>BC157/(annoyance_cond!AZ145*time_cond!$S$72)*1000000</f>
        <v>48.563161959097208</v>
      </c>
      <c r="BD239">
        <f>BD157/(annoyance_cond!BA145*time_cond!$S$72)*1000000</f>
        <v>48.243122951473147</v>
      </c>
      <c r="BE239">
        <f>BE157/(annoyance_cond!BB145*time_cond!$S$72)*1000000</f>
        <v>47.876591615293968</v>
      </c>
      <c r="BF239">
        <f>BF157/(annoyance_cond!BC145*time_cond!$S$72)*1000000</f>
        <v>47.473030835565417</v>
      </c>
      <c r="BG239">
        <f>BG157/(annoyance_cond!BD145*time_cond!$S$72)*1000000</f>
        <v>47.040307625389048</v>
      </c>
      <c r="BH239">
        <f>BH157/(annoyance_cond!BE145*time_cond!$S$72)*1000000</f>
        <v>46.58496068212937</v>
      </c>
      <c r="BI239">
        <f>BI157/(annoyance_cond!BF145*time_cond!$S$72)*1000000</f>
        <v>46.112423607131944</v>
      </c>
      <c r="BJ239">
        <f>BJ157/(annoyance_cond!BG145*time_cond!$S$72)*1000000</f>
        <v>45.627210505047323</v>
      </c>
      <c r="BK239">
        <f>BK157/(annoyance_cond!BH145*time_cond!$S$72)*1000000</f>
        <v>45.133070002731124</v>
      </c>
      <c r="BL239">
        <f>BL157/(annoyance_cond!BI145*time_cond!$S$72)*1000000</f>
        <v>44.633112946768854</v>
      </c>
      <c r="BM239">
        <f>BM157/(annoyance_cond!BJ145*time_cond!$S$72)*1000000</f>
        <v>44.129918264712174</v>
      </c>
      <c r="BN239">
        <f>BN157/(annoyance_cond!BK145*time_cond!$S$72)*1000000</f>
        <v>43.625620762882384</v>
      </c>
      <c r="BO239">
        <f>BO157/(annoyance_cond!BL145*time_cond!$S$72)*1000000</f>
        <v>43.121984005389386</v>
      </c>
      <c r="BP239">
        <f>BP157/(annoyance_cond!BM145*time_cond!$S$72)*1000000</f>
        <v>42.620460879384979</v>
      </c>
      <c r="BQ239">
        <f>BQ157/(annoyance_cond!BN145*time_cond!$S$72)*1000000</f>
        <v>42.122243995978167</v>
      </c>
      <c r="BR239">
        <f>BR157/(annoyance_cond!BO145*time_cond!$S$72)*1000000</f>
        <v>41.62830769603714</v>
      </c>
      <c r="BS239">
        <f>BS157/(annoyance_cond!BP145*time_cond!$S$72)*1000000</f>
        <v>41.139443115286689</v>
      </c>
      <c r="BT239">
        <f>BT157/(annoyance_cond!BQ145*time_cond!$S$72)*1000000</f>
        <v>40.656287503795333</v>
      </c>
      <c r="BU239">
        <f>BU157/(annoyance_cond!BR145*time_cond!$S$72)*1000000</f>
        <v>40.179348782067841</v>
      </c>
      <c r="BV239">
        <f>BV157/(annoyance_cond!BS145*time_cond!$S$72)*1000000</f>
        <v>39.709026141552954</v>
      </c>
      <c r="BW239">
        <f>BW157/(annoyance_cond!BT145*time_cond!$S$72)*1000000</f>
        <v>39.245627354637037</v>
      </c>
      <c r="BX239">
        <f>BX157/(annoyance_cond!BU145*time_cond!$S$72)*1000000</f>
        <v>38.78938334240047</v>
      </c>
      <c r="BY239">
        <f>BY157/(annoyance_cond!BV145*time_cond!$S$72)*1000000</f>
        <v>38.34046045282291</v>
      </c>
      <c r="BZ239">
        <f>BZ157/(annoyance_cond!BW145*time_cond!$S$72)*1000000</f>
        <v>37.898970823824811</v>
      </c>
      <c r="CA239">
        <f>CA157/(annoyance_cond!BX145*time_cond!$S$72)*1000000</f>
        <v>37.464981141331407</v>
      </c>
    </row>
    <row r="240" spans="31:79" x14ac:dyDescent="0.25">
      <c r="AE240">
        <f t="shared" si="91"/>
        <v>770</v>
      </c>
      <c r="AF240">
        <f>AF158/(annoyance_cond!AC146*time_cond!$S$72)*1000000</f>
        <v>0.47412551189678803</v>
      </c>
      <c r="AG240">
        <f>AG158/(annoyance_cond!AD146*time_cond!$S$72)*1000000</f>
        <v>2.1708044480642084</v>
      </c>
      <c r="AH240">
        <f>AH158/(annoyance_cond!AE146*time_cond!$S$72)*1000000</f>
        <v>5.1010865595749424</v>
      </c>
      <c r="AI240">
        <f>AI158/(annoyance_cond!AF146*time_cond!$S$72)*1000000</f>
        <v>9.0414164814608569</v>
      </c>
      <c r="AJ240">
        <f>AJ158/(annoyance_cond!AG146*time_cond!$S$72)*1000000</f>
        <v>13.652141883494956</v>
      </c>
      <c r="AK240">
        <f>AK158/(annoyance_cond!AH146*time_cond!$S$72)*1000000</f>
        <v>18.565098060773479</v>
      </c>
      <c r="AL240">
        <f>AL158/(annoyance_cond!AI146*time_cond!$S$72)*1000000</f>
        <v>23.451449914859886</v>
      </c>
      <c r="AM240">
        <f>AM158/(annoyance_cond!AJ146*time_cond!$S$72)*1000000</f>
        <v>28.06054735626558</v>
      </c>
      <c r="AN240">
        <f>AN158/(annoyance_cond!AK146*time_cond!$S$72)*1000000</f>
        <v>32.230293992982084</v>
      </c>
      <c r="AO240">
        <f>AO158/(annoyance_cond!AL146*time_cond!$S$72)*1000000</f>
        <v>35.877737323514708</v>
      </c>
      <c r="AP240">
        <f>AP158/(annoyance_cond!AM146*time_cond!$S$72)*1000000</f>
        <v>38.980417720973797</v>
      </c>
      <c r="AQ240">
        <f>AQ158/(annoyance_cond!AN146*time_cond!$S$72)*1000000</f>
        <v>41.556462217826372</v>
      </c>
      <c r="AR240">
        <f>AR158/(annoyance_cond!AO146*time_cond!$S$72)*1000000</f>
        <v>43.647717920932351</v>
      </c>
      <c r="AS240">
        <f>AS158/(annoyance_cond!AP146*time_cond!$S$72)*1000000</f>
        <v>45.307319357998537</v>
      </c>
      <c r="AT240">
        <f>AT158/(annoyance_cond!AQ146*time_cond!$S$72)*1000000</f>
        <v>46.591445704824494</v>
      </c>
      <c r="AU240">
        <f>AU158/(annoyance_cond!AR146*time_cond!$S$72)*1000000</f>
        <v>47.554375632242163</v>
      </c>
      <c r="AV240">
        <f>AV158/(annoyance_cond!AS146*time_cond!$S$72)*1000000</f>
        <v>48.245864367475072</v>
      </c>
      <c r="AW240">
        <f>AW158/(annoyance_cond!AT146*time_cond!$S$72)*1000000</f>
        <v>48.710025857178906</v>
      </c>
      <c r="AX240">
        <f>AX158/(annoyance_cond!AU146*time_cond!$S$72)*1000000</f>
        <v>48.985119765367266</v>
      </c>
      <c r="AY240">
        <f>AY158/(annoyance_cond!AV146*time_cond!$S$72)*1000000</f>
        <v>49.103837721117451</v>
      </c>
      <c r="AZ240">
        <f>AZ158/(annoyance_cond!AW146*time_cond!$S$72)*1000000</f>
        <v>49.093831597979616</v>
      </c>
      <c r="BA240">
        <f>BA158/(annoyance_cond!AX146*time_cond!$S$72)*1000000</f>
        <v>48.97832977645286</v>
      </c>
      <c r="BB240">
        <f>BB158/(annoyance_cond!AY146*time_cond!$S$72)*1000000</f>
        <v>48.776754798852423</v>
      </c>
      <c r="BC240">
        <f>BC158/(annoyance_cond!AZ146*time_cond!$S$72)*1000000</f>
        <v>48.505297866158692</v>
      </c>
      <c r="BD240">
        <f>BD158/(annoyance_cond!BA146*time_cond!$S$72)*1000000</f>
        <v>48.177430698171435</v>
      </c>
      <c r="BE240">
        <f>BE158/(annoyance_cond!BB146*time_cond!$S$72)*1000000</f>
        <v>47.804349522976644</v>
      </c>
      <c r="BF240">
        <f>BF158/(annoyance_cond!BC146*time_cond!$S$72)*1000000</f>
        <v>47.39535354558825</v>
      </c>
      <c r="BG240">
        <f>BG158/(annoyance_cond!BD146*time_cond!$S$72)*1000000</f>
        <v>46.958163869564039</v>
      </c>
      <c r="BH240">
        <f>BH158/(annoyance_cond!BE146*time_cond!$S$72)*1000000</f>
        <v>46.499190202707638</v>
      </c>
      <c r="BI240">
        <f>BI158/(annoyance_cond!BF146*time_cond!$S$72)*1000000</f>
        <v>46.023752800957652</v>
      </c>
      <c r="BJ240">
        <f>BJ158/(annoyance_cond!BG146*time_cond!$S$72)*1000000</f>
        <v>45.536266605843295</v>
      </c>
      <c r="BK240">
        <f>BK158/(annoyance_cond!BH146*time_cond!$S$72)*1000000</f>
        <v>45.040393763184028</v>
      </c>
      <c r="BL240">
        <f>BL158/(annoyance_cond!BI146*time_cond!$S$72)*1000000</f>
        <v>44.539169869303336</v>
      </c>
      <c r="BM240">
        <f>BM158/(annoyance_cond!BJ146*time_cond!$S$72)*1000000</f>
        <v>44.035108477785201</v>
      </c>
      <c r="BN240">
        <f>BN158/(annoyance_cond!BK146*time_cond!$S$72)*1000000</f>
        <v>43.530287662557335</v>
      </c>
      <c r="BO240">
        <f>BO158/(annoyance_cond!BL146*time_cond!$S$72)*1000000</f>
        <v>43.026421789355709</v>
      </c>
      <c r="BP240">
        <f>BP158/(annoyance_cond!BM146*time_cond!$S$72)*1000000</f>
        <v>42.52492109870964</v>
      </c>
      <c r="BQ240">
        <f>BQ158/(annoyance_cond!BN146*time_cond!$S$72)*1000000</f>
        <v>42.026941242758681</v>
      </c>
      <c r="BR240">
        <f>BR158/(annoyance_cond!BO146*time_cond!$S$72)*1000000</f>
        <v>41.53342453535415</v>
      </c>
      <c r="BS240">
        <f>BS158/(annoyance_cond!BP146*time_cond!$S$72)*1000000</f>
        <v>41.045134359039331</v>
      </c>
      <c r="BT240">
        <f>BT158/(annoyance_cond!BQ146*time_cond!$S$72)*1000000</f>
        <v>40.562683913120374</v>
      </c>
      <c r="BU240">
        <f>BU158/(annoyance_cond!BR146*time_cond!$S$72)*1000000</f>
        <v>40.086560274654623</v>
      </c>
      <c r="BV240">
        <f>BV158/(annoyance_cond!BS146*time_cond!$S$72)*1000000</f>
        <v>39.617144570567987</v>
      </c>
      <c r="BW240">
        <f>BW158/(annoyance_cond!BT146*time_cond!$S$72)*1000000</f>
        <v>39.154728917294889</v>
      </c>
      <c r="BX240">
        <f>BX158/(annoyance_cond!BU146*time_cond!$S$72)*1000000</f>
        <v>38.699530668490198</v>
      </c>
      <c r="BY240">
        <f>BY158/(annoyance_cond!BV146*time_cond!$S$72)*1000000</f>
        <v>38.25170441669151</v>
      </c>
      <c r="BZ240">
        <f>BZ158/(annoyance_cond!BW146*time_cond!$S$72)*1000000</f>
        <v>37.811352117367953</v>
      </c>
      <c r="CA240">
        <f>CA158/(annoyance_cond!BX146*time_cond!$S$72)*1000000</f>
        <v>37.378531640368323</v>
      </c>
    </row>
    <row r="241" spans="31:79" x14ac:dyDescent="0.25">
      <c r="AE241">
        <f t="shared" si="91"/>
        <v>760</v>
      </c>
      <c r="AF241">
        <f>AF159/(annoyance_cond!AC147*time_cond!$S$72)*1000000</f>
        <v>0.48207546865842427</v>
      </c>
      <c r="AG241">
        <f>AG159/(annoyance_cond!AD147*time_cond!$S$72)*1000000</f>
        <v>2.2067674331330638</v>
      </c>
      <c r="AH241">
        <f>AH159/(annoyance_cond!AE147*time_cond!$S$72)*1000000</f>
        <v>5.1826174490759387</v>
      </c>
      <c r="AI241">
        <f>AI159/(annoyance_cond!AF147*time_cond!$S$72)*1000000</f>
        <v>9.1775030001125213</v>
      </c>
      <c r="AJ241">
        <f>AJ159/(annoyance_cond!AG147*time_cond!$S$72)*1000000</f>
        <v>13.841198189116142</v>
      </c>
      <c r="AK241">
        <f>AK159/(annoyance_cond!AH147*time_cond!$S$72)*1000000</f>
        <v>18.796580582871808</v>
      </c>
      <c r="AL241">
        <f>AL159/(annoyance_cond!AI147*time_cond!$S$72)*1000000</f>
        <v>23.709611517043975</v>
      </c>
      <c r="AM241">
        <f>AM159/(annoyance_cond!AJ147*time_cond!$S$72)*1000000</f>
        <v>28.32845779681584</v>
      </c>
      <c r="AN241">
        <f>AN159/(annoyance_cond!AK147*time_cond!$S$72)*1000000</f>
        <v>32.492840093123256</v>
      </c>
      <c r="AO241">
        <f>AO159/(annoyance_cond!AL147*time_cond!$S$72)*1000000</f>
        <v>36.123201257301417</v>
      </c>
      <c r="AP241">
        <f>AP159/(annoyance_cond!AM147*time_cond!$S$72)*1000000</f>
        <v>39.200856762677418</v>
      </c>
      <c r="AQ241">
        <f>AQ159/(annoyance_cond!AN147*time_cond!$S$72)*1000000</f>
        <v>41.747342291252146</v>
      </c>
      <c r="AR241">
        <f>AR159/(annoyance_cond!AO147*time_cond!$S$72)*1000000</f>
        <v>43.807215239076598</v>
      </c>
      <c r="AS241">
        <f>AS159/(annoyance_cond!AP147*time_cond!$S$72)*1000000</f>
        <v>45.435567128665106</v>
      </c>
      <c r="AT241">
        <f>AT159/(annoyance_cond!AQ147*time_cond!$S$72)*1000000</f>
        <v>46.689869820166294</v>
      </c>
      <c r="AU241">
        <f>AU159/(annoyance_cond!AR147*time_cond!$S$72)*1000000</f>
        <v>47.625171257536429</v>
      </c>
      <c r="AV241">
        <f>AV159/(annoyance_cond!AS147*time_cond!$S$72)*1000000</f>
        <v>48.291614310154536</v>
      </c>
      <c r="AW241">
        <f>AW159/(annoyance_cond!AT147*time_cond!$S$72)*1000000</f>
        <v>48.733439252078519</v>
      </c>
      <c r="AX241">
        <f>AX159/(annoyance_cond!AU147*time_cond!$S$72)*1000000</f>
        <v>48.988863677448585</v>
      </c>
      <c r="AY241">
        <f>AY159/(annoyance_cond!AV147*time_cond!$S$72)*1000000</f>
        <v>49.090436152598322</v>
      </c>
      <c r="AZ241">
        <f>AZ159/(annoyance_cond!AW147*time_cond!$S$72)*1000000</f>
        <v>49.065611112663028</v>
      </c>
      <c r="BA241">
        <f>BA159/(annoyance_cond!AX147*time_cond!$S$72)*1000000</f>
        <v>48.937396039695528</v>
      </c>
      <c r="BB241">
        <f>BB159/(annoyance_cond!AY147*time_cond!$S$72)*1000000</f>
        <v>48.72498875137471</v>
      </c>
      <c r="BC241">
        <f>BC159/(annoyance_cond!AZ147*time_cond!$S$72)*1000000</f>
        <v>48.444363720776082</v>
      </c>
      <c r="BD241">
        <f>BD159/(annoyance_cond!BA147*time_cond!$S$72)*1000000</f>
        <v>48.108790516602014</v>
      </c>
      <c r="BE241">
        <f>BE159/(annoyance_cond!BB147*time_cond!$S$72)*1000000</f>
        <v>47.729280956165056</v>
      </c>
      <c r="BF241">
        <f>BF159/(annoyance_cond!BC147*time_cond!$S$72)*1000000</f>
        <v>47.314968582541063</v>
      </c>
      <c r="BG241">
        <f>BG159/(annoyance_cond!BD147*time_cond!$S$72)*1000000</f>
        <v>46.87342729084007</v>
      </c>
      <c r="BH241">
        <f>BH159/(annoyance_cond!BE147*time_cond!$S$72)*1000000</f>
        <v>46.410936996789765</v>
      </c>
      <c r="BI241">
        <f>BI159/(annoyance_cond!BF147*time_cond!$S$72)*1000000</f>
        <v>45.932704164819455</v>
      </c>
      <c r="BJ241">
        <f>BJ159/(annoyance_cond!BG147*time_cond!$S$72)*1000000</f>
        <v>45.443044379589736</v>
      </c>
      <c r="BK241">
        <f>BK159/(annoyance_cond!BH147*time_cond!$S$72)*1000000</f>
        <v>44.945533287719407</v>
      </c>
      <c r="BL241">
        <f>BL159/(annoyance_cond!BI147*time_cond!$S$72)*1000000</f>
        <v>44.443131336448161</v>
      </c>
      <c r="BM241">
        <f>BM159/(annoyance_cond!BJ147*time_cond!$S$72)*1000000</f>
        <v>43.938286885012388</v>
      </c>
      <c r="BN241">
        <f>BN159/(annoyance_cond!BK147*time_cond!$S$72)*1000000</f>
        <v>43.433021503501926</v>
      </c>
      <c r="BO241">
        <f>BO159/(annoyance_cond!BL147*time_cond!$S$72)*1000000</f>
        <v>42.92900061568595</v>
      </c>
      <c r="BP241">
        <f>BP159/(annoyance_cond!BM147*time_cond!$S$72)*1000000</f>
        <v>42.427592084844015</v>
      </c>
      <c r="BQ241">
        <f>BQ159/(annoyance_cond!BN147*time_cond!$S$72)*1000000</f>
        <v>41.929914876139456</v>
      </c>
      <c r="BR241">
        <f>BR159/(annoyance_cond!BO147*time_cond!$S$72)*1000000</f>
        <v>41.436879543985931</v>
      </c>
      <c r="BS241">
        <f>BS159/(annoyance_cond!BP147*time_cond!$S$72)*1000000</f>
        <v>40.94922197627654</v>
      </c>
      <c r="BT241">
        <f>BT159/(annoyance_cond!BQ147*time_cond!$S$72)*1000000</f>
        <v>40.467531568132948</v>
      </c>
      <c r="BU241">
        <f>BU159/(annoyance_cond!BR147*time_cond!$S$72)*1000000</f>
        <v>39.992274786118145</v>
      </c>
      <c r="BV241">
        <f>BV159/(annoyance_cond!BS147*time_cond!$S$72)*1000000</f>
        <v>39.523814911163356</v>
      </c>
      <c r="BW241">
        <f>BW159/(annoyance_cond!BT147*time_cond!$S$72)*1000000</f>
        <v>39.062428607659669</v>
      </c>
      <c r="BX241">
        <f>BX159/(annoyance_cond!BU147*time_cond!$S$72)*1000000</f>
        <v>38.608319851343282</v>
      </c>
      <c r="BY241">
        <f>BY159/(annoyance_cond!BV147*time_cond!$S$72)*1000000</f>
        <v>38.161631654904525</v>
      </c>
      <c r="BZ241">
        <f>BZ159/(annoyance_cond!BW147*time_cond!$S$72)*1000000</f>
        <v>37.722455953704419</v>
      </c>
      <c r="CA241">
        <f>CA159/(annoyance_cond!BX147*time_cond!$S$72)*1000000</f>
        <v>37.290841951366446</v>
      </c>
    </row>
    <row r="242" spans="31:79" x14ac:dyDescent="0.25">
      <c r="AE242">
        <f t="shared" si="91"/>
        <v>750</v>
      </c>
      <c r="AF242">
        <f>AF160/(annoyance_cond!AC148*time_cond!$S$72)*1000000</f>
        <v>0.49029600507132376</v>
      </c>
      <c r="AG242">
        <f>AG160/(annoyance_cond!AD148*time_cond!$S$72)*1000000</f>
        <v>2.2439149768476883</v>
      </c>
      <c r="AH242">
        <f>AH160/(annoyance_cond!AE148*time_cond!$S$72)*1000000</f>
        <v>5.2666749241981927</v>
      </c>
      <c r="AI242">
        <f>AI160/(annoyance_cond!AF148*time_cond!$S$72)*1000000</f>
        <v>9.3174327254466576</v>
      </c>
      <c r="AJ242">
        <f>AJ160/(annoyance_cond!AG148*time_cond!$S$72)*1000000</f>
        <v>14.034948898798877</v>
      </c>
      <c r="AK242">
        <f>AK160/(annoyance_cond!AH148*time_cond!$S$72)*1000000</f>
        <v>19.032908315493582</v>
      </c>
      <c r="AL242">
        <f>AL160/(annoyance_cond!AI148*time_cond!$S$72)*1000000</f>
        <v>23.972085419982836</v>
      </c>
      <c r="AM242">
        <f>AM160/(annoyance_cond!AJ148*time_cond!$S$72)*1000000</f>
        <v>28.599654432201625</v>
      </c>
      <c r="AN242">
        <f>AN160/(annoyance_cond!AK148*time_cond!$S$72)*1000000</f>
        <v>32.757400398742405</v>
      </c>
      <c r="AO242">
        <f>AO160/(annoyance_cond!AL148*time_cond!$S$72)*1000000</f>
        <v>36.369377643177963</v>
      </c>
      <c r="AP242">
        <f>AP160/(annoyance_cond!AM148*time_cond!$S$72)*1000000</f>
        <v>39.420823247423328</v>
      </c>
      <c r="AQ242">
        <f>AQ160/(annoyance_cond!AN148*time_cond!$S$72)*1000000</f>
        <v>41.93675767724806</v>
      </c>
      <c r="AR242">
        <f>AR160/(annoyance_cond!AO148*time_cond!$S$72)*1000000</f>
        <v>43.964471388195683</v>
      </c>
      <c r="AS242">
        <f>AS160/(annoyance_cond!AP148*time_cond!$S$72)*1000000</f>
        <v>45.561002526974654</v>
      </c>
      <c r="AT242">
        <f>AT160/(annoyance_cond!AQ148*time_cond!$S$72)*1000000</f>
        <v>46.785088620598607</v>
      </c>
      <c r="AU242">
        <f>AU160/(annoyance_cond!AR148*time_cond!$S$72)*1000000</f>
        <v>47.692514274863797</v>
      </c>
      <c r="AV242">
        <f>AV160/(annoyance_cond!AS148*time_cond!$S$72)*1000000</f>
        <v>48.333778141963379</v>
      </c>
      <c r="AW242">
        <f>AW160/(annoyance_cond!AT148*time_cond!$S$72)*1000000</f>
        <v>48.753218764115779</v>
      </c>
      <c r="AX242">
        <f>AX160/(annoyance_cond!AU148*time_cond!$S$72)*1000000</f>
        <v>48.988988441498904</v>
      </c>
      <c r="AY242">
        <f>AY160/(annoyance_cond!AV148*time_cond!$S$72)*1000000</f>
        <v>49.073474237771777</v>
      </c>
      <c r="AZ242">
        <f>AZ160/(annoyance_cond!AW148*time_cond!$S$72)*1000000</f>
        <v>49.033918942813131</v>
      </c>
      <c r="BA242">
        <f>BA160/(annoyance_cond!AX148*time_cond!$S$72)*1000000</f>
        <v>48.893098449808654</v>
      </c>
      <c r="BB242">
        <f>BB160/(annoyance_cond!AY148*time_cond!$S$72)*1000000</f>
        <v>48.669977967532212</v>
      </c>
      <c r="BC242">
        <f>BC160/(annoyance_cond!AZ148*time_cond!$S$72)*1000000</f>
        <v>48.380309535375503</v>
      </c>
      <c r="BD242">
        <f>BD160/(annoyance_cond!BA148*time_cond!$S$72)*1000000</f>
        <v>48.037156522716039</v>
      </c>
      <c r="BE242">
        <f>BE160/(annoyance_cond!BB148*time_cond!$S$72)*1000000</f>
        <v>47.651343529525811</v>
      </c>
      <c r="BF242">
        <f>BF160/(annoyance_cond!BC148*time_cond!$S$72)*1000000</f>
        <v>47.231836548494648</v>
      </c>
      <c r="BG242">
        <f>BG160/(annoyance_cond!BD148*time_cond!$S$72)*1000000</f>
        <v>46.786061048794963</v>
      </c>
      <c r="BH242">
        <f>BH160/(annoyance_cond!BE148*time_cond!$S$72)*1000000</f>
        <v>46.32016642124605</v>
      </c>
      <c r="BI242">
        <f>BI160/(annoyance_cond!BF148*time_cond!$S$72)*1000000</f>
        <v>45.839244951612699</v>
      </c>
      <c r="BJ242">
        <f>BJ160/(annoyance_cond!BG148*time_cond!$S$72)*1000000</f>
        <v>45.347512723407206</v>
      </c>
      <c r="BK242">
        <f>BK160/(annoyance_cond!BH148*time_cond!$S$72)*1000000</f>
        <v>44.848458907171668</v>
      </c>
      <c r="BL242">
        <f>BL160/(annoyance_cond!BI148*time_cond!$S$72)*1000000</f>
        <v>44.344968936580088</v>
      </c>
      <c r="BM242">
        <f>BM160/(annoyance_cond!BJ148*time_cond!$S$72)*1000000</f>
        <v>43.839426184640622</v>
      </c>
      <c r="BN242">
        <f>BN160/(annoyance_cond!BK148*time_cond!$S$72)*1000000</f>
        <v>43.333795969786436</v>
      </c>
      <c r="BO242">
        <f>BO160/(annoyance_cond!BL148*time_cond!$S$72)*1000000</f>
        <v>42.829695049806219</v>
      </c>
      <c r="BP242">
        <f>BP160/(annoyance_cond!BM148*time_cond!$S$72)*1000000</f>
        <v>42.328449196333082</v>
      </c>
      <c r="BQ242">
        <f>BQ160/(annoyance_cond!BN148*time_cond!$S$72)*1000000</f>
        <v>41.831140973012424</v>
      </c>
      <c r="BR242">
        <f>BR160/(annoyance_cond!BO148*time_cond!$S$72)*1000000</f>
        <v>41.338649453583407</v>
      </c>
      <c r="BS242">
        <f>BS160/(annoyance_cond!BP148*time_cond!$S$72)*1000000</f>
        <v>40.851683299122946</v>
      </c>
      <c r="BT242">
        <f>BT160/(annoyance_cond!BQ148*time_cond!$S$72)*1000000</f>
        <v>40.370808354897257</v>
      </c>
      <c r="BU242">
        <f>BU160/(annoyance_cond!BR148*time_cond!$S$72)*1000000</f>
        <v>39.896470716399023</v>
      </c>
      <c r="BV242">
        <f>BV160/(annoyance_cond!BS148*time_cond!$S$72)*1000000</f>
        <v>39.429016042506255</v>
      </c>
      <c r="BW242">
        <f>BW160/(annoyance_cond!BT148*time_cond!$S$72)*1000000</f>
        <v>38.96870575401428</v>
      </c>
      <c r="BX242">
        <f>BX160/(annoyance_cond!BU148*time_cond!$S$72)*1000000</f>
        <v>38.515730642062252</v>
      </c>
      <c r="BY242">
        <f>BY160/(annoyance_cond!BV148*time_cond!$S$72)*1000000</f>
        <v>38.070222318302179</v>
      </c>
      <c r="BZ242">
        <f>BZ160/(annoyance_cond!BW148*time_cond!$S$72)*1000000</f>
        <v>37.63226286304559</v>
      </c>
      <c r="CA242">
        <f>CA160/(annoyance_cond!BX148*time_cond!$S$72)*1000000</f>
        <v>37.201892965841836</v>
      </c>
    </row>
    <row r="243" spans="31:79" x14ac:dyDescent="0.25">
      <c r="AE243">
        <f t="shared" si="91"/>
        <v>740</v>
      </c>
      <c r="AF243">
        <f>AF161/(annoyance_cond!AC149*time_cond!$S$72)*1000000</f>
        <v>0.49879998714504831</v>
      </c>
      <c r="AG243">
        <f>AG161/(annoyance_cond!AD149*time_cond!$S$72)*1000000</f>
        <v>2.2823012451607312</v>
      </c>
      <c r="AH243">
        <f>AH161/(annoyance_cond!AE149*time_cond!$S$72)*1000000</f>
        <v>5.3533657985729874</v>
      </c>
      <c r="AI243">
        <f>AI161/(annoyance_cond!AF149*time_cond!$S$72)*1000000</f>
        <v>9.4613485033801368</v>
      </c>
      <c r="AJ243">
        <f>AJ161/(annoyance_cond!AG149*time_cond!$S$72)*1000000</f>
        <v>14.233536708710234</v>
      </c>
      <c r="AK243">
        <f>AK161/(annoyance_cond!AH149*time_cond!$S$72)*1000000</f>
        <v>19.274186743310782</v>
      </c>
      <c r="AL243">
        <f>AL161/(annoyance_cond!AI149*time_cond!$S$72)*1000000</f>
        <v>24.238916942731375</v>
      </c>
      <c r="AM243">
        <f>AM161/(annoyance_cond!AJ149*time_cond!$S$72)*1000000</f>
        <v>28.87411779212907</v>
      </c>
      <c r="AN243">
        <f>AN161/(annoyance_cond!AK149*time_cond!$S$72)*1000000</f>
        <v>33.023899955206595</v>
      </c>
      <c r="AO243">
        <f>AO161/(annoyance_cond!AL149*time_cond!$S$72)*1000000</f>
        <v>36.616151970754125</v>
      </c>
      <c r="AP243">
        <f>AP161/(annoyance_cond!AM149*time_cond!$S$72)*1000000</f>
        <v>39.64017963697934</v>
      </c>
      <c r="AQ243">
        <f>AQ161/(annoyance_cond!AN149*time_cond!$S$72)*1000000</f>
        <v>42.124561571718381</v>
      </c>
      <c r="AR243">
        <f>AR161/(annoyance_cond!AO149*time_cond!$S$72)*1000000</f>
        <v>44.119340188720344</v>
      </c>
      <c r="AS243">
        <f>AS161/(annoyance_cond!AP149*time_cond!$S$72)*1000000</f>
        <v>45.683486243761728</v>
      </c>
      <c r="AT243">
        <f>AT161/(annoyance_cond!AQ149*time_cond!$S$72)*1000000</f>
        <v>46.876973045580002</v>
      </c>
      <c r="AU243">
        <f>AU161/(annoyance_cond!AR149*time_cond!$S$72)*1000000</f>
        <v>47.756287241237679</v>
      </c>
      <c r="AV243">
        <f>AV161/(annoyance_cond!AS149*time_cond!$S$72)*1000000</f>
        <v>48.372250126182728</v>
      </c>
      <c r="AW243">
        <f>AW161/(annoyance_cond!AT149*time_cond!$S$72)*1000000</f>
        <v>48.769269713383721</v>
      </c>
      <c r="AX243">
        <f>AX161/(annoyance_cond!AU149*time_cond!$S$72)*1000000</f>
        <v>48.985409415757914</v>
      </c>
      <c r="AY243">
        <f>AY161/(annoyance_cond!AV149*time_cond!$S$72)*1000000</f>
        <v>49.052876218967754</v>
      </c>
      <c r="AZ243">
        <f>AZ161/(annoyance_cond!AW149*time_cond!$S$72)*1000000</f>
        <v>48.998687063361231</v>
      </c>
      <c r="BA243">
        <f>BA161/(annoyance_cond!AX149*time_cond!$S$72)*1000000</f>
        <v>48.845375639724445</v>
      </c>
      <c r="BB243">
        <f>BB161/(annoyance_cond!AY149*time_cond!$S$72)*1000000</f>
        <v>48.611666774850882</v>
      </c>
      <c r="BC243">
        <f>BC161/(annoyance_cond!AZ149*time_cond!$S$72)*1000000</f>
        <v>48.313084490314104</v>
      </c>
      <c r="BD243">
        <f>BD161/(annoyance_cond!BA149*time_cond!$S$72)*1000000</f>
        <v>47.962482026702219</v>
      </c>
      <c r="BE243">
        <f>BE161/(annoyance_cond!BB149*time_cond!$S$72)*1000000</f>
        <v>47.570494069197942</v>
      </c>
      <c r="BF243">
        <f>BF161/(annoyance_cond!BC149*time_cond!$S$72)*1000000</f>
        <v>47.145917268305652</v>
      </c>
      <c r="BG243">
        <f>BG161/(annoyance_cond!BD149*time_cond!$S$72)*1000000</f>
        <v>46.696027533374021</v>
      </c>
      <c r="BH243">
        <f>BH161/(annoyance_cond!BE149*time_cond!$S$72)*1000000</f>
        <v>46.226843068666284</v>
      </c>
      <c r="BI243">
        <f>BI161/(annoyance_cond!BF149*time_cond!$S$72)*1000000</f>
        <v>45.743341654089555</v>
      </c>
      <c r="BJ243">
        <f>BJ161/(annoyance_cond!BG149*time_cond!$S$72)*1000000</f>
        <v>45.249639777868801</v>
      </c>
      <c r="BK243">
        <f>BK161/(annoyance_cond!BH149*time_cond!$S$72)*1000000</f>
        <v>44.749140199316386</v>
      </c>
      <c r="BL243">
        <f>BL161/(annoyance_cond!BI149*time_cond!$S$72)*1000000</f>
        <v>44.244653508668513</v>
      </c>
      <c r="BM243">
        <f>BM161/(annoyance_cond!BJ149*time_cond!$S$72)*1000000</f>
        <v>43.738498329481281</v>
      </c>
      <c r="BN243">
        <f>BN161/(annoyance_cond!BK149*time_cond!$S$72)*1000000</f>
        <v>43.232584004419813</v>
      </c>
      <c r="BO243">
        <f>BO161/(annoyance_cond!BL149*time_cond!$S$72)*1000000</f>
        <v>42.728478920889366</v>
      </c>
      <c r="BP243">
        <f>BP161/(annoyance_cond!BM149*time_cond!$S$72)*1000000</f>
        <v>42.227467060709628</v>
      </c>
      <c r="BQ243">
        <f>BQ161/(annoyance_cond!BN149*time_cond!$S$72)*1000000</f>
        <v>41.730594884910609</v>
      </c>
      <c r="BR243">
        <f>BR161/(annoyance_cond!BO149*time_cond!$S$72)*1000000</f>
        <v>41.238710276471089</v>
      </c>
      <c r="BS243">
        <f>BS161/(annoyance_cond!BP149*time_cond!$S$72)*1000000</f>
        <v>40.752494946749465</v>
      </c>
      <c r="BT243">
        <f>BT161/(annoyance_cond!BQ149*time_cond!$S$72)*1000000</f>
        <v>40.2724914531954</v>
      </c>
      <c r="BU243">
        <f>BU161/(annoyance_cond!BR149*time_cond!$S$72)*1000000</f>
        <v>39.799125766084671</v>
      </c>
      <c r="BV243">
        <f>BV161/(annoyance_cond!BS149*time_cond!$S$72)*1000000</f>
        <v>39.33272615155709</v>
      </c>
      <c r="BW243">
        <f>BW161/(annoyance_cond!BT149*time_cond!$S$72)*1000000</f>
        <v>38.873538999761124</v>
      </c>
      <c r="BX243">
        <f>BX161/(annoyance_cond!BU149*time_cond!$S$72)*1000000</f>
        <v>38.421742114340631</v>
      </c>
      <c r="BY243">
        <f>BY161/(annoyance_cond!BV149*time_cond!$S$72)*1000000</f>
        <v>37.977455887900938</v>
      </c>
      <c r="BZ243">
        <f>BZ161/(annoyance_cond!BW149*time_cond!$S$72)*1000000</f>
        <v>37.540752713449479</v>
      </c>
      <c r="CA243">
        <f>CA161/(annoyance_cond!BX149*time_cond!$S$72)*1000000</f>
        <v>37.111664920887492</v>
      </c>
    </row>
    <row r="244" spans="31:79" x14ac:dyDescent="0.25">
      <c r="AE244">
        <f t="shared" si="91"/>
        <v>730</v>
      </c>
      <c r="AF244">
        <f>AF162/(annoyance_cond!AC150*time_cond!$S$72)*1000000</f>
        <v>0.50760108158546324</v>
      </c>
      <c r="AG244">
        <f>AG162/(annoyance_cond!AD150*time_cond!$S$72)*1000000</f>
        <v>2.3219836135292145</v>
      </c>
      <c r="AH244">
        <f>AH162/(annoyance_cond!AE150*time_cond!$S$72)*1000000</f>
        <v>5.4428026050265581</v>
      </c>
      <c r="AI244">
        <f>AI162/(annoyance_cond!AF150*time_cond!$S$72)*1000000</f>
        <v>9.6093995444287668</v>
      </c>
      <c r="AJ244">
        <f>AJ162/(annoyance_cond!AG150*time_cond!$S$72)*1000000</f>
        <v>14.437108712309074</v>
      </c>
      <c r="AK244">
        <f>AK162/(annoyance_cond!AH150*time_cond!$S$72)*1000000</f>
        <v>19.520522038447549</v>
      </c>
      <c r="AL244">
        <f>AL162/(annoyance_cond!AI150*time_cond!$S$72)*1000000</f>
        <v>24.510148211741022</v>
      </c>
      <c r="AM244">
        <f>AM162/(annoyance_cond!AJ150*time_cond!$S$72)*1000000</f>
        <v>29.151822361582077</v>
      </c>
      <c r="AN244">
        <f>AN162/(annoyance_cond!AK150*time_cond!$S$72)*1000000</f>
        <v>33.292256347994567</v>
      </c>
      <c r="AO244">
        <f>AO162/(annoyance_cond!AL150*time_cond!$S$72)*1000000</f>
        <v>36.863402095034701</v>
      </c>
      <c r="AP244">
        <f>AP162/(annoyance_cond!AM150*time_cond!$S$72)*1000000</f>
        <v>39.858781383463061</v>
      </c>
      <c r="AQ244">
        <f>AQ162/(annoyance_cond!AN150*time_cond!$S$72)*1000000</f>
        <v>42.310601161824756</v>
      </c>
      <c r="AR244">
        <f>AR162/(annoyance_cond!AO150*time_cond!$S$72)*1000000</f>
        <v>44.2716705301562</v>
      </c>
      <c r="AS244">
        <f>AS162/(annoyance_cond!AP150*time_cond!$S$72)*1000000</f>
        <v>45.802875025661947</v>
      </c>
      <c r="AT244">
        <f>AT162/(annoyance_cond!AQ150*time_cond!$S$72)*1000000</f>
        <v>46.965390914955798</v>
      </c>
      <c r="AU244">
        <f>AU162/(annoyance_cond!AR150*time_cond!$S$72)*1000000</f>
        <v>47.816370243888549</v>
      </c>
      <c r="AV244">
        <f>AV162/(annoyance_cond!AS150*time_cond!$S$72)*1000000</f>
        <v>48.406922547947516</v>
      </c>
      <c r="AW244">
        <f>AW162/(annoyance_cond!AT150*time_cond!$S$72)*1000000</f>
        <v>48.781495802755543</v>
      </c>
      <c r="AX244">
        <f>AX162/(annoyance_cond!AU150*time_cond!$S$72)*1000000</f>
        <v>48.978040600075488</v>
      </c>
      <c r="AY244">
        <f>AY162/(annoyance_cond!AV150*time_cond!$S$72)*1000000</f>
        <v>49.028565162191917</v>
      </c>
      <c r="AZ244">
        <f>AZ162/(annoyance_cond!AW150*time_cond!$S$72)*1000000</f>
        <v>48.959846398844732</v>
      </c>
      <c r="BA244">
        <f>BA162/(annoyance_cond!AX150*time_cond!$S$72)*1000000</f>
        <v>48.794165277748284</v>
      </c>
      <c r="BB244">
        <f>BB162/(annoyance_cond!AY150*time_cond!$S$72)*1000000</f>
        <v>48.5499985937929</v>
      </c>
      <c r="BC244">
        <f>BC162/(annoyance_cond!AZ150*time_cond!$S$72)*1000000</f>
        <v>48.242636896988877</v>
      </c>
      <c r="BD244">
        <f>BD162/(annoyance_cond!BA150*time_cond!$S$72)*1000000</f>
        <v>47.884719494714055</v>
      </c>
      <c r="BE244">
        <f>BE162/(annoyance_cond!BB150*time_cond!$S$72)*1000000</f>
        <v>47.486688573477402</v>
      </c>
      <c r="BF244">
        <f>BF162/(annoyance_cond!BC150*time_cond!$S$72)*1000000</f>
        <v>47.057169749553971</v>
      </c>
      <c r="BG244">
        <f>BG162/(annoyance_cond!BD150*time_cond!$S$72)*1000000</f>
        <v>46.603288324330165</v>
      </c>
      <c r="BH244">
        <f>BH162/(annoyance_cond!BE150*time_cond!$S$72)*1000000</f>
        <v>46.130930726509369</v>
      </c>
      <c r="BI244">
        <f>BI162/(annoyance_cond!BF150*time_cond!$S$72)*1000000</f>
        <v>45.644959963887146</v>
      </c>
      <c r="BJ244">
        <f>BJ162/(annoyance_cond!BG150*time_cond!$S$72)*1000000</f>
        <v>45.149392886042897</v>
      </c>
      <c r="BK244">
        <f>BK162/(annoyance_cond!BH150*time_cond!$S$72)*1000000</f>
        <v>44.64754594803658</v>
      </c>
      <c r="BL244">
        <f>BL162/(annoyance_cond!BI150*time_cond!$S$72)*1000000</f>
        <v>44.142155101651952</v>
      </c>
      <c r="BM244">
        <f>BM162/(annoyance_cond!BJ150*time_cond!$S$72)*1000000</f>
        <v>43.635474486565215</v>
      </c>
      <c r="BN244">
        <f>BN162/(annoyance_cond!BK150*time_cond!$S$72)*1000000</f>
        <v>43.129357769336352</v>
      </c>
      <c r="BO244">
        <f>BO162/(annoyance_cond!BL150*time_cond!$S$72)*1000000</f>
        <v>42.625325282214654</v>
      </c>
      <c r="BP244">
        <f>BP162/(annoyance_cond!BM150*time_cond!$S$72)*1000000</f>
        <v>42.124619535258688</v>
      </c>
      <c r="BQ244">
        <f>BQ162/(annoyance_cond!BN150*time_cond!$S$72)*1000000</f>
        <v>41.628251199200918</v>
      </c>
      <c r="BR244">
        <f>BR162/(annoyance_cond!BO150*time_cond!$S$72)*1000000</f>
        <v>41.137037267285891</v>
      </c>
      <c r="BS244">
        <f>BS162/(annoyance_cond!BP150*time_cond!$S$72)*1000000</f>
        <v>40.651632787470803</v>
      </c>
      <c r="BT244">
        <f>BT162/(annoyance_cond!BQ150*time_cond!$S$72)*1000000</f>
        <v>40.172557299091942</v>
      </c>
      <c r="BU244">
        <f>BU162/(annoyance_cond!BR150*time_cond!$S$72)*1000000</f>
        <v>39.700216899446389</v>
      </c>
      <c r="BV244">
        <f>BV162/(annoyance_cond!BS150*time_cond!$S$72)*1000000</f>
        <v>39.234922696581691</v>
      </c>
      <c r="BW244">
        <f>BW162/(annoyance_cond!BT150*time_cond!$S$72)*1000000</f>
        <v>38.776906267410133</v>
      </c>
      <c r="BX244">
        <f>BX162/(annoyance_cond!BU150*time_cond!$S$72)*1000000</f>
        <v>38.326332628925883</v>
      </c>
      <c r="BY244">
        <f>BY162/(annoyance_cond!BV150*time_cond!$S$72)*1000000</f>
        <v>37.883311139828947</v>
      </c>
      <c r="BZ244">
        <f>BZ162/(annoyance_cond!BW150*time_cond!$S$72)*1000000</f>
        <v>37.447904676225505</v>
      </c>
      <c r="CA244">
        <f>CA162/(annoyance_cond!BX150*time_cond!$S$72)*1000000</f>
        <v>37.02013736504302</v>
      </c>
    </row>
    <row r="245" spans="31:79" x14ac:dyDescent="0.25">
      <c r="AE245">
        <f t="shared" si="91"/>
        <v>720</v>
      </c>
      <c r="AF245">
        <f>AF163/(annoyance_cond!AC151*time_cond!$S$72)*1000000</f>
        <v>0.5167138173602821</v>
      </c>
      <c r="AG245">
        <f>AG163/(annoyance_cond!AD151*time_cond!$S$72)*1000000</f>
        <v>2.3630228995627807</v>
      </c>
      <c r="AH245">
        <f>AH163/(annoyance_cond!AE151*time_cond!$S$72)*1000000</f>
        <v>5.5351039595392733</v>
      </c>
      <c r="AI245">
        <f>AI163/(annoyance_cond!AF151*time_cond!$S$72)*1000000</f>
        <v>9.7617417283331012</v>
      </c>
      <c r="AJ245">
        <f>AJ163/(annoyance_cond!AG151*time_cond!$S$72)*1000000</f>
        <v>14.645816459565587</v>
      </c>
      <c r="AK245">
        <f>AK163/(annoyance_cond!AH151*time_cond!$S$72)*1000000</f>
        <v>19.772020827053069</v>
      </c>
      <c r="AL245">
        <f>AL163/(annoyance_cond!AI151*time_cond!$S$72)*1000000</f>
        <v>24.785817724635582</v>
      </c>
      <c r="AM245">
        <f>AM163/(annoyance_cond!AJ151*time_cond!$S$72)*1000000</f>
        <v>29.432736080030562</v>
      </c>
      <c r="AN245">
        <f>AN163/(annoyance_cond!AK151*time_cond!$S$72)*1000000</f>
        <v>33.562379246103575</v>
      </c>
      <c r="AO245">
        <f>AO163/(annoyance_cond!AL151*time_cond!$S$72)*1000000</f>
        <v>37.110997876789135</v>
      </c>
      <c r="AP245">
        <f>AP163/(annoyance_cond!AM151*time_cond!$S$72)*1000000</f>
        <v>40.07647667387581</v>
      </c>
      <c r="AQ245">
        <f>AQ163/(annoyance_cond!AN151*time_cond!$S$72)*1000000</f>
        <v>42.494717457583221</v>
      </c>
      <c r="AR245">
        <f>AR163/(annoyance_cond!AO151*time_cond!$S$72)*1000000</f>
        <v>44.421306265351717</v>
      </c>
      <c r="AS245">
        <f>AS163/(annoyance_cond!AP151*time_cond!$S$72)*1000000</f>
        <v>45.919021609631955</v>
      </c>
      <c r="AT245">
        <f>AT163/(annoyance_cond!AQ151*time_cond!$S$72)*1000000</f>
        <v>47.050206886636801</v>
      </c>
      <c r="AU245">
        <f>AU163/(annoyance_cond!AR151*time_cond!$S$72)*1000000</f>
        <v>47.87264086949682</v>
      </c>
      <c r="AV245">
        <f>AV163/(annoyance_cond!AS151*time_cond!$S$72)*1000000</f>
        <v>48.437685687837615</v>
      </c>
      <c r="AW245">
        <f>AW163/(annoyance_cond!AT151*time_cond!$S$72)*1000000</f>
        <v>48.789799091752286</v>
      </c>
      <c r="AX245">
        <f>AX163/(annoyance_cond!AU151*time_cond!$S$72)*1000000</f>
        <v>48.966794607994231</v>
      </c>
      <c r="AY245">
        <f>AY163/(annoyance_cond!AV151*time_cond!$S$72)*1000000</f>
        <v>49.000462926584007</v>
      </c>
      <c r="AZ245">
        <f>AZ163/(annoyance_cond!AW151*time_cond!$S$72)*1000000</f>
        <v>48.917326790091622</v>
      </c>
      <c r="BA245">
        <f>BA163/(annoyance_cond!AX151*time_cond!$S$72)*1000000</f>
        <v>48.739404031675633</v>
      </c>
      <c r="BB245">
        <f>BB163/(annoyance_cond!AY151*time_cond!$S$72)*1000000</f>
        <v>48.484915899669595</v>
      </c>
      <c r="BC245">
        <f>BC163/(annoyance_cond!AZ151*time_cond!$S$72)*1000000</f>
        <v>48.168914157955285</v>
      </c>
      <c r="BD245">
        <f>BD163/(annoyance_cond!BA151*time_cond!$S$72)*1000000</f>
        <v>47.803820507591396</v>
      </c>
      <c r="BE245">
        <f>BE163/(annoyance_cond!BB151*time_cond!$S$72)*1000000</f>
        <v>47.399882170499282</v>
      </c>
      <c r="BF245">
        <f>BF163/(annoyance_cond!BC151*time_cond!$S$72)*1000000</f>
        <v>46.965552139493809</v>
      </c>
      <c r="BG245">
        <f>BG163/(annoyance_cond!BD151*time_cond!$S$72)*1000000</f>
        <v>46.507804147702281</v>
      </c>
      <c r="BH245">
        <f>BH163/(annoyance_cond!BE151*time_cond!$S$72)*1000000</f>
        <v>46.032392333321916</v>
      </c>
      <c r="BI245">
        <f>BI163/(annoyance_cond!BF151*time_cond!$S$72)*1000000</f>
        <v>45.544064727658842</v>
      </c>
      <c r="BJ245">
        <f>BJ163/(annoyance_cond!BG151*time_cond!$S$72)*1000000</f>
        <v>45.046738549675993</v>
      </c>
      <c r="BK245">
        <f>BK163/(annoyance_cond!BH151*time_cond!$S$72)*1000000</f>
        <v>44.543644099667624</v>
      </c>
      <c r="BL245">
        <f>BL163/(annoyance_cond!BI151*time_cond!$S$72)*1000000</f>
        <v>44.037442931032167</v>
      </c>
      <c r="BM245">
        <f>BM163/(annoyance_cond!BJ151*time_cond!$S$72)*1000000</f>
        <v>43.530324994054517</v>
      </c>
      <c r="BN245">
        <f>BN163/(annoyance_cond!BK151*time_cond!$S$72)*1000000</f>
        <v>43.024088602678532</v>
      </c>
      <c r="BO245">
        <f>BO163/(annoyance_cond!BL151*time_cond!$S$72)*1000000</f>
        <v>42.520206368862631</v>
      </c>
      <c r="BP245">
        <f>BP163/(annoyance_cond!BM151*time_cond!$S$72)*1000000</f>
        <v>42.019879665155528</v>
      </c>
      <c r="BQ245">
        <f>BQ163/(annoyance_cond!BN151*time_cond!$S$72)*1000000</f>
        <v>41.52408369768871</v>
      </c>
      <c r="BR245">
        <f>BR163/(annoyance_cond!BO151*time_cond!$S$72)*1000000</f>
        <v>41.033604882065241</v>
      </c>
      <c r="BS245">
        <f>BS163/(annoyance_cond!BP151*time_cond!$S$72)*1000000</f>
        <v>40.549071898329018</v>
      </c>
      <c r="BT245">
        <f>BT163/(annoyance_cond!BQ151*time_cond!$S$72)*1000000</f>
        <v>40.070981545020913</v>
      </c>
      <c r="BU245">
        <f>BU163/(annoyance_cond!BR151*time_cond!$S$72)*1000000</f>
        <v>39.599720305034438</v>
      </c>
      <c r="BV245">
        <f>BV163/(annoyance_cond!BS151*time_cond!$S$72)*1000000</f>
        <v>39.135582368256571</v>
      </c>
      <c r="BW245">
        <f>BW163/(annoyance_cond!BT151*time_cond!$S$72)*1000000</f>
        <v>38.678784720194244</v>
      </c>
      <c r="BX245">
        <f>BX163/(annoyance_cond!BU151*time_cond!$S$72)*1000000</f>
        <v>38.229479795743394</v>
      </c>
      <c r="BY245">
        <f>BY163/(annoyance_cond!BV151*time_cond!$S$72)*1000000</f>
        <v>37.78776610795569</v>
      </c>
      <c r="BZ245">
        <f>BZ163/(annoyance_cond!BW151*time_cond!$S$72)*1000000</f>
        <v>37.353697189065649</v>
      </c>
      <c r="CA245">
        <f>CA163/(annoyance_cond!BX151*time_cond!$S$72)*1000000</f>
        <v>36.927289121922698</v>
      </c>
    </row>
    <row r="246" spans="31:79" x14ac:dyDescent="0.25">
      <c r="AE246">
        <f t="shared" si="91"/>
        <v>710</v>
      </c>
      <c r="AF246">
        <f>AF164/(annoyance_cond!AC152*time_cond!$S$72)*1000000</f>
        <v>0.52615365292268423</v>
      </c>
      <c r="AG246">
        <f>AG164/(annoyance_cond!AD152*time_cond!$S$72)*1000000</f>
        <v>2.4054836156052151</v>
      </c>
      <c r="AH246">
        <f>AH164/(annoyance_cond!AE152*time_cond!$S$72)*1000000</f>
        <v>5.6303949515029919</v>
      </c>
      <c r="AI246">
        <f>AI164/(annoyance_cond!AF152*time_cond!$S$72)*1000000</f>
        <v>9.9185379214599543</v>
      </c>
      <c r="AJ246">
        <f>AJ164/(annoyance_cond!AG152*time_cond!$S$72)*1000000</f>
        <v>14.859816003245964</v>
      </c>
      <c r="AK246">
        <f>AK164/(annoyance_cond!AH152*time_cond!$S$72)*1000000</f>
        <v>20.028789922376347</v>
      </c>
      <c r="AL246">
        <f>AL164/(annoyance_cond!AI152*time_cond!$S$72)*1000000</f>
        <v>25.065959874572794</v>
      </c>
      <c r="AM246">
        <f>AM164/(annoyance_cond!AJ152*time_cond!$S$72)*1000000</f>
        <v>29.71681980754456</v>
      </c>
      <c r="AN246">
        <f>AN164/(annoyance_cond!AK152*time_cond!$S$72)*1000000</f>
        <v>33.834169923531327</v>
      </c>
      <c r="AO246">
        <f>AO164/(annoyance_cond!AL152*time_cond!$S$72)*1000000</f>
        <v>37.358800811223375</v>
      </c>
      <c r="AP246">
        <f>AP164/(annoyance_cond!AM152*time_cond!$S$72)*1000000</f>
        <v>40.293106169868679</v>
      </c>
      <c r="AQ246">
        <f>AQ164/(annoyance_cond!AN152*time_cond!$S$72)*1000000</f>
        <v>42.676745122362817</v>
      </c>
      <c r="AR246">
        <f>AR164/(annoyance_cond!AO152*time_cond!$S$72)*1000000</f>
        <v>44.56808610503667</v>
      </c>
      <c r="AS246">
        <f>AS164/(annoyance_cond!AP152*time_cond!$S$72)*1000000</f>
        <v>46.031774657803702</v>
      </c>
      <c r="AT246">
        <f>AT164/(annoyance_cond!AQ152*time_cond!$S$72)*1000000</f>
        <v>47.131282414086378</v>
      </c>
      <c r="AU246">
        <f>AU164/(annoyance_cond!AR152*time_cond!$S$72)*1000000</f>
        <v>47.924974172537617</v>
      </c>
      <c r="AV246">
        <f>AV164/(annoyance_cond!AS152*time_cond!$S$72)*1000000</f>
        <v>48.464427793920009</v>
      </c>
      <c r="AW246">
        <f>AW164/(annoyance_cond!AT152*time_cond!$S$72)*1000000</f>
        <v>48.794079968316758</v>
      </c>
      <c r="AX246">
        <f>AX164/(annoyance_cond!AU152*time_cond!$S$72)*1000000</f>
        <v>48.951582636324538</v>
      </c>
      <c r="AY246">
        <f>AY164/(annoyance_cond!AV152*time_cond!$S$72)*1000000</f>
        <v>48.968490131071846</v>
      </c>
      <c r="AZ246">
        <f>AZ164/(annoyance_cond!AW152*time_cond!$S$72)*1000000</f>
        <v>48.871056957898716</v>
      </c>
      <c r="BA246">
        <f>BA164/(annoyance_cond!AX152*time_cond!$S$72)*1000000</f>
        <v>48.681027529773125</v>
      </c>
      <c r="BB246">
        <f>BB164/(annoyance_cond!AY152*time_cond!$S$72)*1000000</f>
        <v>48.416360181342313</v>
      </c>
      <c r="BC246">
        <f>BC164/(annoyance_cond!AZ152*time_cond!$S$72)*1000000</f>
        <v>48.091862723795735</v>
      </c>
      <c r="BD246">
        <f>BD164/(annoyance_cond!BA152*time_cond!$S$72)*1000000</f>
        <v>47.719735716320713</v>
      </c>
      <c r="BE246">
        <f>BE164/(annoyance_cond!BB152*time_cond!$S$72)*1000000</f>
        <v>47.310029072666111</v>
      </c>
      <c r="BF246">
        <f>BF164/(annoyance_cond!BC152*time_cond!$S$72)*1000000</f>
        <v>46.871021678771278</v>
      </c>
      <c r="BG246">
        <f>BG164/(annoyance_cond!BD152*time_cond!$S$72)*1000000</f>
        <v>46.409534829089353</v>
      </c>
      <c r="BH246">
        <f>BH164/(annoyance_cond!BE152*time_cond!$S$72)*1000000</f>
        <v>45.931189931787102</v>
      </c>
      <c r="BI246">
        <f>BI164/(annoyance_cond!BF152*time_cond!$S$72)*1000000</f>
        <v>45.440619900074317</v>
      </c>
      <c r="BJ246">
        <f>BJ164/(annoyance_cond!BG152*time_cond!$S$72)*1000000</f>
        <v>44.941642382284819</v>
      </c>
      <c r="BK246">
        <f>BK164/(annoyance_cond!BH152*time_cond!$S$72)*1000000</f>
        <v>44.43740171629311</v>
      </c>
      <c r="BL246">
        <f>BL164/(annoyance_cond!BI152*time_cond!$S$72)*1000000</f>
        <v>43.930485332461799</v>
      </c>
      <c r="BM246">
        <f>BM164/(annoyance_cond!BJ152*time_cond!$S$72)*1000000</f>
        <v>43.423019315190686</v>
      </c>
      <c r="BN246">
        <f>BN164/(annoyance_cond!BK152*time_cond!$S$72)*1000000</f>
        <v>42.916746973158645</v>
      </c>
      <c r="BO246">
        <f>BO164/(annoyance_cond!BL152*time_cond!$S$72)*1000000</f>
        <v>42.413093552531024</v>
      </c>
      <c r="BP246">
        <f>BP164/(annoyance_cond!BM152*time_cond!$S$72)*1000000</f>
        <v>41.91321963876657</v>
      </c>
      <c r="BQ246">
        <f>BQ164/(annoyance_cond!BN152*time_cond!$S$72)*1000000</f>
        <v>41.418065312426442</v>
      </c>
      <c r="BR246">
        <f>BR164/(annoyance_cond!BO152*time_cond!$S$72)*1000000</f>
        <v>40.928386734579767</v>
      </c>
      <c r="BS246">
        <f>BS164/(annoyance_cond!BP152*time_cond!$S$72)*1000000</f>
        <v>40.444786521961554</v>
      </c>
      <c r="BT246">
        <f>BT164/(annoyance_cond!BQ152*time_cond!$S$72)*1000000</f>
        <v>39.967739017196465</v>
      </c>
      <c r="BU246">
        <f>BU164/(annoyance_cond!BR152*time_cond!$S$72)*1000000</f>
        <v>39.497611353635172</v>
      </c>
      <c r="BV246">
        <f>BV164/(annoyance_cond!BS152*time_cond!$S$72)*1000000</f>
        <v>39.034681048174001</v>
      </c>
      <c r="BW246">
        <f>BW164/(annoyance_cond!BT152*time_cond!$S$72)*1000000</f>
        <v>38.579150721121742</v>
      </c>
      <c r="BX246">
        <f>BX164/(annoyance_cond!BU152*time_cond!$S$72)*1000000</f>
        <v>38.131160433493804</v>
      </c>
      <c r="BY246">
        <f>BY164/(annoyance_cond!BV152*time_cond!$S$72)*1000000</f>
        <v>37.690798044030622</v>
      </c>
      <c r="BZ246">
        <f>BZ164/(annoyance_cond!BW152*time_cond!$S$72)*1000000</f>
        <v>37.258107916719872</v>
      </c>
      <c r="CA246">
        <f>CA164/(annoyance_cond!BX152*time_cond!$S$72)*1000000</f>
        <v>36.833098251422072</v>
      </c>
    </row>
    <row r="247" spans="31:79" x14ac:dyDescent="0.25">
      <c r="AE247">
        <f t="shared" si="91"/>
        <v>700</v>
      </c>
      <c r="AF247">
        <f>AF165/(annoyance_cond!AC153*time_cond!$S$72)*1000000</f>
        <v>0.53593704969968781</v>
      </c>
      <c r="AG247">
        <f>AG165/(annoyance_cond!AD153*time_cond!$S$72)*1000000</f>
        <v>2.4494342432167993</v>
      </c>
      <c r="AH247">
        <f>AH165/(annoyance_cond!AE153*time_cond!$S$72)*1000000</f>
        <v>5.7288075623340484</v>
      </c>
      <c r="AI247">
        <f>AI165/(annoyance_cond!AF153*time_cond!$S$72)*1000000</f>
        <v>10.079958306979883</v>
      </c>
      <c r="AJ247">
        <f>AJ165/(annoyance_cond!AG153*time_cond!$S$72)*1000000</f>
        <v>15.079267929702432</v>
      </c>
      <c r="AK247">
        <f>AK165/(annoyance_cond!AH153*time_cond!$S$72)*1000000</f>
        <v>20.290936020672138</v>
      </c>
      <c r="AL247">
        <f>AL165/(annoyance_cond!AI153*time_cond!$S$72)*1000000</f>
        <v>25.350604432117649</v>
      </c>
      <c r="AM247">
        <f>AM165/(annoyance_cond!AJ153*time_cond!$S$72)*1000000</f>
        <v>30.004026756073319</v>
      </c>
      <c r="AN247">
        <f>AN165/(annoyance_cond!AK153*time_cond!$S$72)*1000000</f>
        <v>34.107520758245791</v>
      </c>
      <c r="AO247">
        <f>AO165/(annoyance_cond!AL153*time_cond!$S$72)*1000000</f>
        <v>37.6066636450063</v>
      </c>
      <c r="AP247">
        <f>AP165/(annoyance_cond!AM153*time_cond!$S$72)*1000000</f>
        <v>40.508502742997514</v>
      </c>
      <c r="AQ247">
        <f>AQ165/(annoyance_cond!AN153*time_cond!$S$72)*1000000</f>
        <v>42.856512302504058</v>
      </c>
      <c r="AR247">
        <f>AR165/(annoyance_cond!AO153*time_cond!$S$72)*1000000</f>
        <v>44.711843512722758</v>
      </c>
      <c r="AS247">
        <f>AS165/(annoyance_cond!AP153*time_cond!$S$72)*1000000</f>
        <v>46.14097869263405</v>
      </c>
      <c r="AT247">
        <f>AT165/(annoyance_cond!AQ153*time_cond!$S$72)*1000000</f>
        <v>47.208475703474065</v>
      </c>
      <c r="AU247">
        <f>AU165/(annoyance_cond!AR153*time_cond!$S$72)*1000000</f>
        <v>47.973242642525356</v>
      </c>
      <c r="AV247">
        <f>AV165/(annoyance_cond!AS153*time_cond!$S$72)*1000000</f>
        <v>48.487035051987121</v>
      </c>
      <c r="AW247">
        <f>AW165/(annoyance_cond!AT153*time_cond!$S$72)*1000000</f>
        <v>48.794237118214824</v>
      </c>
      <c r="AX247">
        <f>AX165/(annoyance_cond!AU153*time_cond!$S$72)*1000000</f>
        <v>48.932314431921093</v>
      </c>
      <c r="AY247">
        <f>AY165/(annoyance_cond!AV153*time_cond!$S$72)*1000000</f>
        <v>48.93256611792598</v>
      </c>
      <c r="AZ247">
        <f>AZ165/(annoyance_cond!AW153*time_cond!$S$72)*1000000</f>
        <v>48.820964463408991</v>
      </c>
      <c r="BA247">
        <f>BA165/(annoyance_cond!AX153*time_cond!$S$72)*1000000</f>
        <v>48.618970318332003</v>
      </c>
      <c r="BB247">
        <f>BB165/(annoyance_cond!AY153*time_cond!$S$72)*1000000</f>
        <v>48.34427189642345</v>
      </c>
      <c r="BC247">
        <f>BC165/(annoyance_cond!AZ153*time_cond!$S$72)*1000000</f>
        <v>48.011428046454796</v>
      </c>
      <c r="BD247">
        <f>BD165/(annoyance_cond!BA153*time_cond!$S$72)*1000000</f>
        <v>47.632414793955625</v>
      </c>
      <c r="BE247">
        <f>BE165/(annoyance_cond!BB153*time_cond!$S$72)*1000000</f>
        <v>47.217082527548904</v>
      </c>
      <c r="BF247">
        <f>BF165/(annoyance_cond!BC153*time_cond!$S$72)*1000000</f>
        <v>46.773534651639565</v>
      </c>
      <c r="BG247">
        <f>BG165/(annoyance_cond!BD153*time_cond!$S$72)*1000000</f>
        <v>46.30843924345546</v>
      </c>
      <c r="BH247">
        <f>BH165/(annoyance_cond!BE153*time_cond!$S$72)*1000000</f>
        <v>45.827284618343455</v>
      </c>
      <c r="BI247">
        <f>BI165/(annoyance_cond!BF153*time_cond!$S$72)*1000000</f>
        <v>45.33458849343193</v>
      </c>
      <c r="BJ247">
        <f>BJ165/(annoyance_cond!BG153*time_cond!$S$72)*1000000</f>
        <v>44.834069058905449</v>
      </c>
      <c r="BK247">
        <f>BK165/(annoyance_cond!BH153*time_cond!$S$72)*1000000</f>
        <v>44.328784925743719</v>
      </c>
      <c r="BL247">
        <f>BL165/(annoyance_cond!BI153*time_cond!$S$72)*1000000</f>
        <v>43.821249712081396</v>
      </c>
      <c r="BM247">
        <f>BM165/(annoyance_cond!BJ153*time_cond!$S$72)*1000000</f>
        <v>43.313525989038375</v>
      </c>
      <c r="BN247">
        <f>BN165/(annoyance_cond!BK153*time_cond!$S$72)*1000000</f>
        <v>42.807302431262379</v>
      </c>
      <c r="BO247">
        <f>BO165/(annoyance_cond!BL153*time_cond!$S$72)*1000000</f>
        <v>42.303957293238277</v>
      </c>
      <c r="BP247">
        <f>BP165/(annoyance_cond!BM153*time_cond!$S$72)*1000000</f>
        <v>41.80461073988301</v>
      </c>
      <c r="BQ247">
        <f>BQ165/(annoyance_cond!BN153*time_cond!$S$72)*1000000</f>
        <v>41.310168078499501</v>
      </c>
      <c r="BR247">
        <f>BR165/(annoyance_cond!BO153*time_cond!$S$72)*1000000</f>
        <v>40.821355549687105</v>
      </c>
      <c r="BS247">
        <f>BS165/(annoyance_cond!BP153*time_cond!$S$72)*1000000</f>
        <v>40.338750020533489</v>
      </c>
      <c r="BT247">
        <f>BT165/(annoyance_cond!BQ153*time_cond!$S$72)*1000000</f>
        <v>39.862803670129871</v>
      </c>
      <c r="BU247">
        <f>BU165/(annoyance_cond!BR153*time_cond!$S$72)*1000000</f>
        <v>39.393864553376268</v>
      </c>
      <c r="BV247">
        <f>BV165/(annoyance_cond!BS153*time_cond!$S$72)*1000000</f>
        <v>38.932193764535995</v>
      </c>
      <c r="BW247">
        <f>BW165/(annoyance_cond!BT153*time_cond!$S$72)*1000000</f>
        <v>38.477979789257503</v>
      </c>
      <c r="BX247">
        <f>BX165/(annoyance_cond!BU153*time_cond!$S$72)*1000000</f>
        <v>38.031350526518501</v>
      </c>
      <c r="BY247">
        <f>BY165/(annoyance_cond!BV153*time_cond!$S$72)*1000000</f>
        <v>37.592383375128527</v>
      </c>
      <c r="BZ247">
        <f>BZ165/(annoyance_cond!BW153*time_cond!$S$72)*1000000</f>
        <v>37.161113709015964</v>
      </c>
      <c r="CA247">
        <f>CA165/(annoyance_cond!BX153*time_cond!$S$72)*1000000</f>
        <v>36.737542008306157</v>
      </c>
    </row>
    <row r="248" spans="31:79" x14ac:dyDescent="0.25">
      <c r="AE248">
        <f t="shared" si="91"/>
        <v>690</v>
      </c>
      <c r="AF248">
        <f>AF166/(annoyance_cond!AC154*time_cond!$S$72)*1000000</f>
        <v>0.54608155252648405</v>
      </c>
      <c r="AG248">
        <f>AG166/(annoyance_cond!AD154*time_cond!$S$72)*1000000</f>
        <v>2.4949475317442213</v>
      </c>
      <c r="AH248">
        <f>AH166/(annoyance_cond!AE154*time_cond!$S$72)*1000000</f>
        <v>5.8304811146614783</v>
      </c>
      <c r="AI248">
        <f>AI166/(annoyance_cond!AF154*time_cond!$S$72)*1000000</f>
        <v>10.246180727690332</v>
      </c>
      <c r="AJ248">
        <f>AJ166/(annoyance_cond!AG154*time_cond!$S$72)*1000000</f>
        <v>15.304337371238752</v>
      </c>
      <c r="AK248">
        <f>AK166/(annoyance_cond!AH154*time_cond!$S$72)*1000000</f>
        <v>20.558565355902623</v>
      </c>
      <c r="AL248">
        <f>AL166/(annoyance_cond!AI154*time_cond!$S$72)*1000000</f>
        <v>25.639775981354092</v>
      </c>
      <c r="AM248">
        <f>AM166/(annoyance_cond!AJ154*time_cond!$S$72)*1000000</f>
        <v>30.294301884107831</v>
      </c>
      <c r="AN248">
        <f>AN166/(annoyance_cond!AK154*time_cond!$S$72)*1000000</f>
        <v>34.382314708092622</v>
      </c>
      <c r="AO248">
        <f>AO166/(annoyance_cond!AL154*time_cond!$S$72)*1000000</f>
        <v>37.854429981751558</v>
      </c>
      <c r="AP248">
        <f>AP166/(annoyance_cond!AM154*time_cond!$S$72)*1000000</f>
        <v>40.722491205750778</v>
      </c>
      <c r="AQ248">
        <f>AQ166/(annoyance_cond!AN154*time_cond!$S$72)*1000000</f>
        <v>43.033840456278448</v>
      </c>
      <c r="AR248">
        <f>AR166/(annoyance_cond!AO154*time_cond!$S$72)*1000000</f>
        <v>44.852406600042862</v>
      </c>
      <c r="AS248">
        <f>AS166/(annoyance_cond!AP154*time_cond!$S$72)*1000000</f>
        <v>46.246474032285185</v>
      </c>
      <c r="AT248">
        <f>AT166/(annoyance_cond!AQ154*time_cond!$S$72)*1000000</f>
        <v>47.281641670323509</v>
      </c>
      <c r="AU248">
        <f>AU166/(annoyance_cond!AR154*time_cond!$S$72)*1000000</f>
        <v>48.017316169913954</v>
      </c>
      <c r="AV248">
        <f>AV166/(annoyance_cond!AS154*time_cond!$S$72)*1000000</f>
        <v>48.505391553703262</v>
      </c>
      <c r="AW248">
        <f>AW166/(annoyance_cond!AT154*time_cond!$S$72)*1000000</f>
        <v>48.790167491752158</v>
      </c>
      <c r="AX248">
        <f>AX166/(annoyance_cond!AU154*time_cond!$S$72)*1000000</f>
        <v>48.908898255338187</v>
      </c>
      <c r="AY248">
        <f>AY166/(annoyance_cond!AV154*time_cond!$S$72)*1000000</f>
        <v>48.892608912889152</v>
      </c>
      <c r="AZ248">
        <f>AZ166/(annoyance_cond!AW154*time_cond!$S$72)*1000000</f>
        <v>48.766975664863367</v>
      </c>
      <c r="BA248">
        <f>BA166/(annoyance_cond!AX154*time_cond!$S$72)*1000000</f>
        <v>48.553165815472866</v>
      </c>
      <c r="BB248">
        <f>BB166/(annoyance_cond!AY154*time_cond!$S$72)*1000000</f>
        <v>48.268590422661106</v>
      </c>
      <c r="BC248">
        <f>BC166/(annoyance_cond!AZ154*time_cond!$S$72)*1000000</f>
        <v>47.927554528729608</v>
      </c>
      <c r="BD248">
        <f>BD166/(annoyance_cond!BA154*time_cond!$S$72)*1000000</f>
        <v>47.541806383691714</v>
      </c>
      <c r="BE248">
        <f>BE166/(annoyance_cond!BB154*time_cond!$S$72)*1000000</f>
        <v>47.120994764959718</v>
      </c>
      <c r="BF248">
        <f>BF166/(annoyance_cond!BC154*time_cond!$S$72)*1000000</f>
        <v>46.673046332375812</v>
      </c>
      <c r="BG248">
        <f>BG166/(annoyance_cond!BD154*time_cond!$S$72)*1000000</f>
        <v>46.20447526117465</v>
      </c>
      <c r="BH248">
        <f>BH166/(annoyance_cond!BE154*time_cond!$S$72)*1000000</f>
        <v>45.720636489087383</v>
      </c>
      <c r="BI248">
        <f>BI166/(annoyance_cond!BF154*time_cond!$S$72)*1000000</f>
        <v>45.225932523602076</v>
      </c>
      <c r="BJ248">
        <f>BJ166/(annoyance_cond!BG154*time_cond!$S$72)*1000000</f>
        <v>44.723982262222492</v>
      </c>
      <c r="BK248">
        <f>BK166/(annoyance_cond!BH154*time_cond!$S$72)*1000000</f>
        <v>44.217758868026081</v>
      </c>
      <c r="BL248">
        <f>BL166/(annoyance_cond!BI154*time_cond!$S$72)*1000000</f>
        <v>43.709702493336877</v>
      </c>
      <c r="BM248">
        <f>BM166/(annoyance_cond!BJ154*time_cond!$S$72)*1000000</f>
        <v>43.201812577760286</v>
      </c>
      <c r="BN248">
        <f>BN166/(annoyance_cond!BK154*time_cond!$S$72)*1000000</f>
        <v>42.695723557033553</v>
      </c>
      <c r="BO248">
        <f>BO166/(annoyance_cond!BL154*time_cond!$S$72)*1000000</f>
        <v>42.192767087657941</v>
      </c>
      <c r="BP248">
        <f>BP166/(annoyance_cond!BM154*time_cond!$S$72)*1000000</f>
        <v>41.694023296634377</v>
      </c>
      <c r="BQ248">
        <f>BQ166/(annoyance_cond!BN154*time_cond!$S$72)*1000000</f>
        <v>41.200363083540118</v>
      </c>
      <c r="BR248">
        <f>BR166/(annoyance_cond!BO154*time_cond!$S$72)*1000000</f>
        <v>40.712483113461069</v>
      </c>
      <c r="BS248">
        <f>BS166/(annoyance_cond!BP154*time_cond!$S$72)*1000000</f>
        <v>40.230934826491783</v>
      </c>
      <c r="BT248">
        <f>BT166/(annoyance_cond!BQ154*time_cond!$S$72)*1000000</f>
        <v>39.756148538014664</v>
      </c>
      <c r="BU248">
        <f>BU166/(annoyance_cond!BR154*time_cond!$S$72)*1000000</f>
        <v>39.28845350174479</v>
      </c>
      <c r="BV248">
        <f>BV166/(annoyance_cond!BS154*time_cond!$S$72)*1000000</f>
        <v>38.828094644805191</v>
      </c>
      <c r="BW248">
        <f>BW166/(annoyance_cond!BT154*time_cond!$S$72)*1000000</f>
        <v>38.375246553004494</v>
      </c>
      <c r="BX248">
        <f>BX166/(annoyance_cond!BU154*time_cond!$S$72)*1000000</f>
        <v>37.930025178707787</v>
      </c>
      <c r="BY248">
        <f>BY166/(annoyance_cond!BV154*time_cond!$S$72)*1000000</f>
        <v>37.492497658179325</v>
      </c>
      <c r="BZ248">
        <f>BZ166/(annoyance_cond!BW154*time_cond!$S$72)*1000000</f>
        <v>37.062690556004682</v>
      </c>
      <c r="CA248">
        <f>CA166/(annoyance_cond!BX154*time_cond!$S$72)*1000000</f>
        <v>36.64059679796312</v>
      </c>
    </row>
    <row r="249" spans="31:79" x14ac:dyDescent="0.25">
      <c r="AE249">
        <f t="shared" si="91"/>
        <v>680</v>
      </c>
      <c r="AF249">
        <f>AF167/(annoyance_cond!AC155*time_cond!$S$72)*1000000</f>
        <v>0.55660587779285753</v>
      </c>
      <c r="AG249">
        <f>AG167/(annoyance_cond!AD155*time_cond!$S$72)*1000000</f>
        <v>2.5421008234112339</v>
      </c>
      <c r="AH249">
        <f>AH167/(annoyance_cond!AE155*time_cond!$S$72)*1000000</f>
        <v>5.9355627544834624</v>
      </c>
      <c r="AI249">
        <f>AI167/(annoyance_cond!AF155*time_cond!$S$72)*1000000</f>
        <v>10.417391041193712</v>
      </c>
      <c r="AJ249">
        <f>AJ167/(annoyance_cond!AG155*time_cond!$S$72)*1000000</f>
        <v>15.535193996702759</v>
      </c>
      <c r="AK249">
        <f>AK167/(annoyance_cond!AH155*time_cond!$S$72)*1000000</f>
        <v>20.83178330880386</v>
      </c>
      <c r="AL249">
        <f>AL167/(annoyance_cond!AI155*time_cond!$S$72)*1000000</f>
        <v>25.933493306757555</v>
      </c>
      <c r="AM249">
        <f>AM167/(annoyance_cond!AJ155*time_cond!$S$72)*1000000</f>
        <v>30.587581252913733</v>
      </c>
      <c r="AN249">
        <f>AN167/(annoyance_cond!AK155*time_cond!$S$72)*1000000</f>
        <v>34.658424763138314</v>
      </c>
      <c r="AO249">
        <f>AO167/(annoyance_cond!AL155*time_cond!$S$72)*1000000</f>
        <v>38.101933876109172</v>
      </c>
      <c r="AP249">
        <f>AP167/(annoyance_cond!AM155*time_cond!$S$72)*1000000</f>
        <v>40.934888038664859</v>
      </c>
      <c r="AQ249">
        <f>AQ167/(annoyance_cond!AN155*time_cond!$S$72)*1000000</f>
        <v>43.208544182413384</v>
      </c>
      <c r="AR249">
        <f>AR167/(annoyance_cond!AO155*time_cond!$S$72)*1000000</f>
        <v>44.989598022589561</v>
      </c>
      <c r="AS249">
        <f>AS167/(annoyance_cond!AP155*time_cond!$S$72)*1000000</f>
        <v>46.348096726143915</v>
      </c>
      <c r="AT249">
        <f>AT167/(annoyance_cond!AQ155*time_cond!$S$72)*1000000</f>
        <v>47.350631895449361</v>
      </c>
      <c r="AU249">
        <f>AU167/(annoyance_cond!AR155*time_cond!$S$72)*1000000</f>
        <v>48.057062010373258</v>
      </c>
      <c r="AV249">
        <f>AV167/(annoyance_cond!AS155*time_cond!$S$72)*1000000</f>
        <v>48.519379262336699</v>
      </c>
      <c r="AW249">
        <f>AW167/(annoyance_cond!AT155*time_cond!$S$72)*1000000</f>
        <v>48.781766267461364</v>
      </c>
      <c r="AX249">
        <f>AX167/(annoyance_cond!AU155*time_cond!$S$72)*1000000</f>
        <v>48.88124084100879</v>
      </c>
      <c r="AY249">
        <f>AY167/(annoyance_cond!AV155*time_cond!$S$72)*1000000</f>
        <v>48.848535181522813</v>
      </c>
      <c r="AZ249">
        <f>AZ167/(annoyance_cond!AW155*time_cond!$S$72)*1000000</f>
        <v>48.709015670370988</v>
      </c>
      <c r="BA249">
        <f>BA167/(annoyance_cond!AX155*time_cond!$S$72)*1000000</f>
        <v>48.4835462608496</v>
      </c>
      <c r="BB249">
        <f>BB167/(annoyance_cond!AY155*time_cond!$S$72)*1000000</f>
        <v>48.189254005160642</v>
      </c>
      <c r="BC249">
        <f>BC167/(annoyance_cond!AZ155*time_cond!$S$72)*1000000</f>
        <v>47.840185469574706</v>
      </c>
      <c r="BD249">
        <f>BD167/(annoyance_cond!BA155*time_cond!$S$72)*1000000</f>
        <v>47.44785804276021</v>
      </c>
      <c r="BE249">
        <f>BE167/(annoyance_cond!BB155*time_cond!$S$72)*1000000</f>
        <v>47.021716939866565</v>
      </c>
      <c r="BF249">
        <f>BF167/(annoyance_cond!BC155*time_cond!$S$72)*1000000</f>
        <v>46.569510927575777</v>
      </c>
      <c r="BG249">
        <f>BG167/(annoyance_cond!BD155*time_cond!$S$72)*1000000</f>
        <v>46.097599689997743</v>
      </c>
      <c r="BH249">
        <f>BH167/(annoyance_cond!BE155*time_cond!$S$72)*1000000</f>
        <v>45.611204581646312</v>
      </c>
      <c r="BI249">
        <f>BI167/(annoyance_cond!BF155*time_cond!$S$72)*1000000</f>
        <v>45.114612951993109</v>
      </c>
      <c r="BJ249">
        <f>BJ167/(annoyance_cond!BG155*time_cond!$S$72)*1000000</f>
        <v>44.611344624774773</v>
      </c>
      <c r="BK249">
        <f>BK167/(annoyance_cond!BH155*time_cond!$S$72)*1000000</f>
        <v>44.104287637883182</v>
      </c>
      <c r="BL249">
        <f>BL167/(annoyance_cond!BI155*time_cond!$S$72)*1000000</f>
        <v>43.595809059983601</v>
      </c>
      <c r="BM249">
        <f>BM167/(annoyance_cond!BJ155*time_cond!$S$72)*1000000</f>
        <v>43.087845610133414</v>
      </c>
      <c r="BN249">
        <f>BN167/(annoyance_cond!BK155*time_cond!$S$72)*1000000</f>
        <v>42.581977904154712</v>
      </c>
      <c r="BO249">
        <f>BO167/(annoyance_cond!BL155*time_cond!$S$72)*1000000</f>
        <v>42.079491413802693</v>
      </c>
      <c r="BP249">
        <f>BP167/(annoyance_cond!BM155*time_cond!$S$72)*1000000</f>
        <v>41.581426626804671</v>
      </c>
      <c r="BQ249">
        <f>BQ167/(annoyance_cond!BN155*time_cond!$S$72)*1000000</f>
        <v>41.088620413696404</v>
      </c>
      <c r="BR249">
        <f>BR167/(annoyance_cond!BO155*time_cond!$S$72)*1000000</f>
        <v>40.601740219827384</v>
      </c>
      <c r="BS249">
        <f>BS167/(annoyance_cond!BP155*time_cond!$S$72)*1000000</f>
        <v>40.121312389876465</v>
      </c>
      <c r="BT249">
        <f>BT167/(annoyance_cond!BQ155*time_cond!$S$72)*1000000</f>
        <v>39.647745682717861</v>
      </c>
      <c r="BU249">
        <f>BU167/(annoyance_cond!BR155*time_cond!$S$72)*1000000</f>
        <v>39.181350834260236</v>
      </c>
      <c r="BV249">
        <f>BV167/(annoyance_cond!BS155*time_cond!$S$72)*1000000</f>
        <v>38.722356865058501</v>
      </c>
      <c r="BW249">
        <f>BW167/(annoyance_cond!BT155*time_cond!$S$72)*1000000</f>
        <v>38.270924700134941</v>
      </c>
      <c r="BX249">
        <f>BX167/(annoyance_cond!BU155*time_cond!$S$72)*1000000</f>
        <v>37.827158564204808</v>
      </c>
      <c r="BY249">
        <f>BY167/(annoyance_cond!BV155*time_cond!$S$72)*1000000</f>
        <v>37.39111553133862</v>
      </c>
      <c r="BZ249">
        <f>BZ167/(annoyance_cond!BW155*time_cond!$S$72)*1000000</f>
        <v>36.962813539990144</v>
      </c>
      <c r="CA249">
        <f>CA167/(annoyance_cond!BX155*time_cond!$S$72)*1000000</f>
        <v>36.542238129086471</v>
      </c>
    </row>
    <row r="250" spans="31:79" x14ac:dyDescent="0.25">
      <c r="AE250">
        <f t="shared" si="91"/>
        <v>670</v>
      </c>
      <c r="AF250">
        <f>AF168/(annoyance_cond!AC156*time_cond!$S$72)*1000000</f>
        <v>0.56753001016467985</v>
      </c>
      <c r="AG250">
        <f>AG168/(annoyance_cond!AD156*time_cond!$S$72)*1000000</f>
        <v>2.5909764076404933</v>
      </c>
      <c r="AH250">
        <f>AH168/(annoyance_cond!AE156*time_cond!$S$72)*1000000</f>
        <v>6.0442079688691681</v>
      </c>
      <c r="AI250">
        <f>AI168/(annoyance_cond!AF156*time_cond!$S$72)*1000000</f>
        <v>10.593783486942565</v>
      </c>
      <c r="AJ250">
        <f>AJ168/(annoyance_cond!AG156*time_cond!$S$72)*1000000</f>
        <v>15.772011976483697</v>
      </c>
      <c r="AK250">
        <f>AK168/(annoyance_cond!AH156*time_cond!$S$72)*1000000</f>
        <v>21.110693965455692</v>
      </c>
      <c r="AL250">
        <f>AL168/(annoyance_cond!AI156*time_cond!$S$72)*1000000</f>
        <v>26.231768727139702</v>
      </c>
      <c r="AM250">
        <f>AM168/(annoyance_cond!AJ156*time_cond!$S$72)*1000000</f>
        <v>30.883791342497453</v>
      </c>
      <c r="AN250">
        <f>AN168/(annoyance_cond!AK156*time_cond!$S$72)*1000000</f>
        <v>34.935713374002077</v>
      </c>
      <c r="AO250">
        <f>AO168/(annoyance_cond!AL156*time_cond!$S$72)*1000000</f>
        <v>38.348999416678438</v>
      </c>
      <c r="AP250">
        <f>AP168/(annoyance_cond!AM156*time_cond!$S$72)*1000000</f>
        <v>41.145501113868555</v>
      </c>
      <c r="AQ250">
        <f>AQ168/(annoyance_cond!AN156*time_cond!$S$72)*1000000</f>
        <v>43.380431048404972</v>
      </c>
      <c r="AR250">
        <f>AR168/(annoyance_cond!AO156*time_cond!$S$72)*1000000</f>
        <v>45.123234876290503</v>
      </c>
      <c r="AS250">
        <f>AS168/(annoyance_cond!AP156*time_cond!$S$72)*1000000</f>
        <v>46.445678490353849</v>
      </c>
      <c r="AT250">
        <f>AT168/(annoyance_cond!AQ156*time_cond!$S$72)*1000000</f>
        <v>47.415294579938937</v>
      </c>
      <c r="AU250">
        <f>AU168/(annoyance_cond!AR156*time_cond!$S$72)*1000000</f>
        <v>48.092344747122517</v>
      </c>
      <c r="AV250">
        <f>AV168/(annoyance_cond!AS156*time_cond!$S$72)*1000000</f>
        <v>48.528877975714032</v>
      </c>
      <c r="AW250">
        <f>AW168/(annoyance_cond!AT156*time_cond!$S$72)*1000000</f>
        <v>48.768926812373628</v>
      </c>
      <c r="AX250">
        <f>AX168/(annoyance_cond!AU156*time_cond!$S$72)*1000000</f>
        <v>48.849247353552435</v>
      </c>
      <c r="AY250">
        <f>AY168/(annoyance_cond!AV156*time_cond!$S$72)*1000000</f>
        <v>48.800260181374846</v>
      </c>
      <c r="AZ250">
        <f>AZ168/(annoyance_cond!AW156*time_cond!$S$72)*1000000</f>
        <v>48.647008286304988</v>
      </c>
      <c r="BA250">
        <f>BA168/(annoyance_cond!AX156*time_cond!$S$72)*1000000</f>
        <v>48.410042660865052</v>
      </c>
      <c r="BB250">
        <f>BB168/(annoyance_cond!AY156*time_cond!$S$72)*1000000</f>
        <v>48.106199699061669</v>
      </c>
      <c r="BC250">
        <f>BC168/(annoyance_cond!AZ156*time_cond!$S$72)*1000000</f>
        <v>47.749263004845808</v>
      </c>
      <c r="BD250">
        <f>BD168/(annoyance_cond!BA156*time_cond!$S$72)*1000000</f>
        <v>47.350516181771937</v>
      </c>
      <c r="BE250">
        <f>BE168/(annoyance_cond!BB156*time_cond!$S$72)*1000000</f>
        <v>46.91919907078789</v>
      </c>
      <c r="BF250">
        <f>BF168/(annoyance_cond!BC156*time_cond!$S$72)*1000000</f>
        <v>46.462881513969826</v>
      </c>
      <c r="BG250">
        <f>BG168/(annoyance_cond!BD156*time_cond!$S$72)*1000000</f>
        <v>45.987768212589678</v>
      </c>
      <c r="BH250">
        <f>BH168/(annoyance_cond!BE156*time_cond!$S$72)*1000000</f>
        <v>45.498946812677147</v>
      </c>
      <c r="BI250">
        <f>BI168/(annoyance_cond!BF156*time_cond!$S$72)*1000000</f>
        <v>45.000589623200362</v>
      </c>
      <c r="BJ250">
        <f>BJ168/(annoyance_cond!BG156*time_cond!$S$72)*1000000</f>
        <v>44.496117666903295</v>
      </c>
      <c r="BK250">
        <f>BK168/(annoyance_cond!BH156*time_cond!$S$72)*1000000</f>
        <v>43.988334223156798</v>
      </c>
      <c r="BL250">
        <f>BL168/(annoyance_cond!BI156*time_cond!$S$72)*1000000</f>
        <v>43.4795336949527</v>
      </c>
      <c r="BM250">
        <f>BM168/(annoyance_cond!BJ156*time_cond!$S$72)*1000000</f>
        <v>42.971590520987384</v>
      </c>
      <c r="BN250">
        <f>BN168/(annoyance_cond!BK156*time_cond!$S$72)*1000000</f>
        <v>42.466031940009088</v>
      </c>
      <c r="BO250">
        <f>BO168/(annoyance_cond!BL156*time_cond!$S$72)*1000000</f>
        <v>41.964097671748178</v>
      </c>
      <c r="BP250">
        <f>BP168/(annoyance_cond!BM156*time_cond!$S$72)*1000000</f>
        <v>41.466788979246026</v>
      </c>
      <c r="BQ250">
        <f>BQ168/(annoyance_cond!BN156*time_cond!$S$72)*1000000</f>
        <v>40.974909095755187</v>
      </c>
      <c r="BR250">
        <f>BR168/(annoyance_cond!BO156*time_cond!$S$72)*1000000</f>
        <v>40.489096613408933</v>
      </c>
      <c r="BS250">
        <f>BS168/(annoyance_cond!BP156*time_cond!$S$72)*1000000</f>
        <v>40.009853121896199</v>
      </c>
      <c r="BT250">
        <f>BT168/(annoyance_cond!BQ156*time_cond!$S$72)*1000000</f>
        <v>39.537566138089645</v>
      </c>
      <c r="BU250">
        <f>BU168/(annoyance_cond!BR156*time_cond!$S$72)*1000000</f>
        <v>39.07252816951862</v>
      </c>
      <c r="BV250">
        <f>BV168/(annoyance_cond!BS156*time_cond!$S$72)*1000000</f>
        <v>38.614952595763619</v>
      </c>
      <c r="BW250">
        <f>BW168/(annoyance_cond!BT156*time_cond!$S$72)*1000000</f>
        <v>38.164986924295</v>
      </c>
      <c r="BX250">
        <f>BX168/(annoyance_cond!BU156*time_cond!$S$72)*1000000</f>
        <v>37.722723874632742</v>
      </c>
      <c r="BY250">
        <f>BY168/(annoyance_cond!BV156*time_cond!$S$72)*1000000</f>
        <v>37.28821066193052</v>
      </c>
      <c r="BZ250">
        <f>BZ168/(annoyance_cond!BW156*time_cond!$S$72)*1000000</f>
        <v>36.861456784180156</v>
      </c>
      <c r="CA250">
        <f>CA168/(annoyance_cond!BX156*time_cond!$S$72)*1000000</f>
        <v>36.442440563024505</v>
      </c>
    </row>
    <row r="251" spans="31:79" x14ac:dyDescent="0.25">
      <c r="AE251">
        <f t="shared" si="91"/>
        <v>660</v>
      </c>
      <c r="AF251">
        <f>AF169/(annoyance_cond!AC157*time_cond!$S$72)*1000000</f>
        <v>0.57887530885417704</v>
      </c>
      <c r="AG251">
        <f>AG169/(annoyance_cond!AD157*time_cond!$S$72)*1000000</f>
        <v>2.6416619076292043</v>
      </c>
      <c r="AH251">
        <f>AH169/(annoyance_cond!AE157*time_cond!$S$72)*1000000</f>
        <v>6.1565811419778482</v>
      </c>
      <c r="AI251">
        <f>AI169/(annoyance_cond!AF157*time_cond!$S$72)*1000000</f>
        <v>10.775561064423918</v>
      </c>
      <c r="AJ251">
        <f>AJ169/(annoyance_cond!AG157*time_cond!$S$72)*1000000</f>
        <v>16.014969917555941</v>
      </c>
      <c r="AK251">
        <f>AK169/(annoyance_cond!AH157*time_cond!$S$72)*1000000</f>
        <v>21.395399620026801</v>
      </c>
      <c r="AL251">
        <f>AL169/(annoyance_cond!AI157*time_cond!$S$72)*1000000</f>
        <v>26.534607372762299</v>
      </c>
      <c r="AM251">
        <f>AM169/(annoyance_cond!AJ157*time_cond!$S$72)*1000000</f>
        <v>31.182848325455478</v>
      </c>
      <c r="AN251">
        <f>AN169/(annoyance_cond!AK157*time_cond!$S$72)*1000000</f>
        <v>35.21403185579566</v>
      </c>
      <c r="AO251">
        <f>AO169/(annoyance_cond!AL157*time_cond!$S$72)*1000000</f>
        <v>38.595440298014175</v>
      </c>
      <c r="AP251">
        <f>AP169/(annoyance_cond!AM157*time_cond!$S$72)*1000000</f>
        <v>41.354129415426193</v>
      </c>
      <c r="AQ251">
        <f>AQ169/(annoyance_cond!AN157*time_cond!$S$72)*1000000</f>
        <v>43.549301418836116</v>
      </c>
      <c r="AR251">
        <f>AR169/(annoyance_cond!AO157*time_cond!$S$72)*1000000</f>
        <v>45.253128594332388</v>
      </c>
      <c r="AS251">
        <f>AS169/(annoyance_cond!AP157*time_cond!$S$72)*1000000</f>
        <v>46.539046643196777</v>
      </c>
      <c r="AT251">
        <f>AT169/(annoyance_cond!AQ157*time_cond!$S$72)*1000000</f>
        <v>47.475474498891849</v>
      </c>
      <c r="AU251">
        <f>AU169/(annoyance_cond!AR157*time_cond!$S$72)*1000000</f>
        <v>48.123026250956372</v>
      </c>
      <c r="AV251">
        <f>AV169/(annoyance_cond!AS157*time_cond!$S$72)*1000000</f>
        <v>48.533765285990114</v>
      </c>
      <c r="AW251">
        <f>AW169/(annoyance_cond!AT157*time_cond!$S$72)*1000000</f>
        <v>48.751540638447153</v>
      </c>
      <c r="AX251">
        <f>AX169/(annoyance_cond!AU157*time_cond!$S$72)*1000000</f>
        <v>48.812821339776413</v>
      </c>
      <c r="AY251">
        <f>AY169/(annoyance_cond!AV157*time_cond!$S$72)*1000000</f>
        <v>48.74769770953251</v>
      </c>
      <c r="AZ251">
        <f>AZ169/(annoyance_cond!AW157*time_cond!$S$72)*1000000</f>
        <v>48.580875960891824</v>
      </c>
      <c r="BA251">
        <f>BA169/(annoyance_cond!AX157*time_cond!$S$72)*1000000</f>
        <v>48.332584728971845</v>
      </c>
      <c r="BB251">
        <f>BB169/(annoyance_cond!AY157*time_cond!$S$72)*1000000</f>
        <v>48.019363307250629</v>
      </c>
      <c r="BC251">
        <f>BC169/(annoyance_cond!AZ157*time_cond!$S$72)*1000000</f>
        <v>47.654728043070207</v>
      </c>
      <c r="BD251">
        <f>BD169/(annoyance_cond!BA157*time_cond!$S$72)*1000000</f>
        <v>47.24972599910582</v>
      </c>
      <c r="BE251">
        <f>BE169/(annoyance_cond!BB157*time_cond!$S$72)*1000000</f>
        <v>46.813389973268066</v>
      </c>
      <c r="BF251">
        <f>BF169/(annoyance_cond!BC157*time_cond!$S$72)*1000000</f>
        <v>46.353109971368404</v>
      </c>
      <c r="BG251">
        <f>BG169/(annoyance_cond!BD157*time_cond!$S$72)*1000000</f>
        <v>45.874935319252593</v>
      </c>
      <c r="BH251">
        <f>BH169/(annoyance_cond!BE157*time_cond!$S$72)*1000000</f>
        <v>45.383819910611173</v>
      </c>
      <c r="BI251">
        <f>BI169/(annoyance_cond!BF157*time_cond!$S$72)*1000000</f>
        <v>44.88382119796502</v>
      </c>
      <c r="BJ251">
        <f>BJ169/(annoyance_cond!BG157*time_cond!$S$72)*1000000</f>
        <v>44.378261730074193</v>
      </c>
      <c r="BK251">
        <f>BK169/(annoyance_cond!BH157*time_cond!$S$72)*1000000</f>
        <v>43.869860438590642</v>
      </c>
      <c r="BL251">
        <f>BL169/(annoyance_cond!BI157*time_cond!$S$72)*1000000</f>
        <v>43.360839514723487</v>
      </c>
      <c r="BM251">
        <f>BM169/(annoyance_cond!BJ157*time_cond!$S$72)*1000000</f>
        <v>42.853011586214002</v>
      </c>
      <c r="BN251">
        <f>BN169/(annoyance_cond!BK157*time_cond!$S$72)*1000000</f>
        <v>42.347850981378045</v>
      </c>
      <c r="BO251">
        <f>BO169/(annoyance_cond!BL157*time_cond!$S$72)*1000000</f>
        <v>41.846552120055968</v>
      </c>
      <c r="BP251">
        <f>BP169/(annoyance_cond!BM157*time_cond!$S$72)*1000000</f>
        <v>41.350077471053993</v>
      </c>
      <c r="BQ251">
        <f>BQ169/(annoyance_cond!BN157*time_cond!$S$72)*1000000</f>
        <v>40.859197035088357</v>
      </c>
      <c r="BR251">
        <f>BR169/(annoyance_cond!BO157*time_cond!$S$72)*1000000</f>
        <v>40.374520928255031</v>
      </c>
      <c r="BS251">
        <f>BS169/(annoyance_cond!BP157*time_cond!$S$72)*1000000</f>
        <v>39.896526334447138</v>
      </c>
      <c r="BT251">
        <f>BT169/(annoyance_cond!BQ157*time_cond!$S$72)*1000000</f>
        <v>39.425579850274431</v>
      </c>
      <c r="BU251">
        <f>BU169/(annoyance_cond!BR157*time_cond!$S$72)*1000000</f>
        <v>38.961956050295193</v>
      </c>
      <c r="BV251">
        <f>BV169/(annoyance_cond!BS157*time_cond!$S$72)*1000000</f>
        <v>38.505852943670178</v>
      </c>
      <c r="BW251">
        <f>BW169/(annoyance_cond!BT157*time_cond!$S$72)*1000000</f>
        <v>38.057404867679288</v>
      </c>
      <c r="BX251">
        <f>BX169/(annoyance_cond!BU157*time_cond!$S$72)*1000000</f>
        <v>37.616693262545965</v>
      </c>
      <c r="BY251">
        <f>BY169/(annoyance_cond!BV157*time_cond!$S$72)*1000000</f>
        <v>37.18375569066739</v>
      </c>
      <c r="BZ251">
        <f>BZ169/(annoyance_cond!BW157*time_cond!$S$72)*1000000</f>
        <v>36.758593397665798</v>
      </c>
      <c r="CA251">
        <f>CA169/(annoyance_cond!BX157*time_cond!$S$72)*1000000</f>
        <v>36.341177659509896</v>
      </c>
    </row>
    <row r="252" spans="31:79" x14ac:dyDescent="0.25">
      <c r="AE252">
        <f t="shared" si="91"/>
        <v>650</v>
      </c>
      <c r="AF252">
        <f>AF170/(annoyance_cond!AC158*time_cond!$S$72)*1000000</f>
        <v>0.59066462453945567</v>
      </c>
      <c r="AG252">
        <f>AG170/(annoyance_cond!AD158*time_cond!$S$72)*1000000</f>
        <v>2.6942507025533762</v>
      </c>
      <c r="AH252">
        <f>AH170/(annoyance_cond!AE158*time_cond!$S$72)*1000000</f>
        <v>6.2728561523723112</v>
      </c>
      <c r="AI252">
        <f>AI170/(annoyance_cond!AF158*time_cond!$S$72)*1000000</f>
        <v>10.962935921463776</v>
      </c>
      <c r="AJ252">
        <f>AJ170/(annoyance_cond!AG158*time_cond!$S$72)*1000000</f>
        <v>16.264250763605325</v>
      </c>
      <c r="AK252">
        <f>AK170/(annoyance_cond!AH158*time_cond!$S$72)*1000000</f>
        <v>21.686000215861831</v>
      </c>
      <c r="AL252">
        <f>AL170/(annoyance_cond!AI158*time_cond!$S$72)*1000000</f>
        <v>26.842006401500356</v>
      </c>
      <c r="AM252">
        <f>AM170/(annoyance_cond!AJ158*time_cond!$S$72)*1000000</f>
        <v>31.484657296856</v>
      </c>
      <c r="AN252">
        <f>AN170/(annoyance_cond!AK158*time_cond!$S$72)*1000000</f>
        <v>35.493219767366121</v>
      </c>
      <c r="AO252">
        <f>AO170/(annoyance_cond!AL158*time_cond!$S$72)*1000000</f>
        <v>38.841059382063378</v>
      </c>
      <c r="AP252">
        <f>AP170/(annoyance_cond!AM158*time_cond!$S$72)*1000000</f>
        <v>41.560562756873558</v>
      </c>
      <c r="AQ252">
        <f>AQ170/(annoyance_cond!AN158*time_cond!$S$72)*1000000</f>
        <v>43.714948283907383</v>
      </c>
      <c r="AR252">
        <f>AR170/(annoyance_cond!AO158*time_cond!$S$72)*1000000</f>
        <v>45.379084844612215</v>
      </c>
      <c r="AS252">
        <f>AS170/(annoyance_cond!AP158*time_cond!$S$72)*1000000</f>
        <v>46.62802404011525</v>
      </c>
      <c r="AT252">
        <f>AT170/(annoyance_cond!AQ158*time_cond!$S$72)*1000000</f>
        <v>47.531012953581424</v>
      </c>
      <c r="AU252">
        <f>AU170/(annoyance_cond!AR158*time_cond!$S$72)*1000000</f>
        <v>48.148965637550319</v>
      </c>
      <c r="AV252">
        <f>AV170/(annoyance_cond!AS158*time_cond!$S$72)*1000000</f>
        <v>48.533916535777095</v>
      </c>
      <c r="AW252">
        <f>AW170/(annoyance_cond!AT158*time_cond!$S$72)*1000000</f>
        <v>48.729497354676091</v>
      </c>
      <c r="AX252">
        <f>AX170/(annoyance_cond!AU158*time_cond!$S$72)*1000000</f>
        <v>48.771864675887365</v>
      </c>
      <c r="AY252">
        <f>AY170/(annoyance_cond!AV158*time_cond!$S$72)*1000000</f>
        <v>48.690760045078605</v>
      </c>
      <c r="AZ252">
        <f>AZ170/(annoyance_cond!AW158*time_cond!$S$72)*1000000</f>
        <v>48.510539722516903</v>
      </c>
      <c r="BA252">
        <f>BA170/(annoyance_cond!AX158*time_cond!$S$72)*1000000</f>
        <v>48.251100820588363</v>
      </c>
      <c r="BB252">
        <f>BB170/(annoyance_cond!AY158*time_cond!$S$72)*1000000</f>
        <v>47.928679312646729</v>
      </c>
      <c r="BC252">
        <f>BC170/(annoyance_cond!AZ158*time_cond!$S$72)*1000000</f>
        <v>47.556520195789147</v>
      </c>
      <c r="BD252">
        <f>BD170/(annoyance_cond!BA158*time_cond!$S$72)*1000000</f>
        <v>47.145431409895444</v>
      </c>
      <c r="BE252">
        <f>BE170/(annoyance_cond!BB158*time_cond!$S$72)*1000000</f>
        <v>46.704237187994948</v>
      </c>
      <c r="BF252">
        <f>BF170/(annoyance_cond!BC158*time_cond!$S$72)*1000000</f>
        <v>46.240146910305022</v>
      </c>
      <c r="BG252">
        <f>BG170/(annoyance_cond!BD158*time_cond!$S$72)*1000000</f>
        <v>45.759054235409401</v>
      </c>
      <c r="BH252">
        <f>BH170/(annoyance_cond!BE158*time_cond!$S$72)*1000000</f>
        <v>45.265779343227116</v>
      </c>
      <c r="BI252">
        <f>BI170/(annoyance_cond!BF158*time_cond!$S$72)*1000000</f>
        <v>44.764265081031368</v>
      </c>
      <c r="BJ252">
        <f>BJ170/(annoyance_cond!BG158*time_cond!$S$72)*1000000</f>
        <v>44.257735905171351</v>
      </c>
      <c r="BK252">
        <f>BK170/(annoyance_cond!BH158*time_cond!$S$72)*1000000</f>
        <v>43.748826854674931</v>
      </c>
      <c r="BL252">
        <f>BL170/(annoyance_cond!BI158*time_cond!$S$72)*1000000</f>
        <v>43.239688398808902</v>
      </c>
      <c r="BM252">
        <f>BM170/(annoyance_cond!BJ158*time_cond!$S$72)*1000000</f>
        <v>42.732071852960821</v>
      </c>
      <c r="BN252">
        <f>BN170/(annoyance_cond!BK158*time_cond!$S$72)*1000000</f>
        <v>42.22739912539285</v>
      </c>
      <c r="BO252">
        <f>BO170/(annoyance_cond!BL158*time_cond!$S$72)*1000000</f>
        <v>41.726819807519888</v>
      </c>
      <c r="BP252">
        <f>BP170/(annoyance_cond!BM158*time_cond!$S$72)*1000000</f>
        <v>41.231258020134348</v>
      </c>
      <c r="BQ252">
        <f>BQ170/(annoyance_cond!BN158*time_cond!$S$72)*1000000</f>
        <v>40.741450949057338</v>
      </c>
      <c r="BR252">
        <f>BR170/(annoyance_cond!BO158*time_cond!$S$72)*1000000</f>
        <v>40.257980622094429</v>
      </c>
      <c r="BS252">
        <f>BS170/(annoyance_cond!BP158*time_cond!$S$72)*1000000</f>
        <v>39.781300175220125</v>
      </c>
      <c r="BT252">
        <f>BT170/(annoyance_cond!BQ158*time_cond!$S$72)*1000000</f>
        <v>39.311755613673697</v>
      </c>
      <c r="BU252">
        <f>BU170/(annoyance_cond!BR158*time_cond!$S$72)*1000000</f>
        <v>38.849603880361165</v>
      </c>
      <c r="BV252">
        <f>BV170/(annoyance_cond!BS158*time_cond!$S$72)*1000000</f>
        <v>38.395027889476005</v>
      </c>
      <c r="BW252">
        <f>BW170/(annoyance_cond!BT158*time_cond!$S$72)*1000000</f>
        <v>37.948149059540391</v>
      </c>
      <c r="BX252">
        <f>BX170/(annoyance_cond!BU158*time_cond!$S$72)*1000000</f>
        <v>37.509037780774783</v>
      </c>
      <c r="BY252">
        <f>BY170/(annoyance_cond!BV158*time_cond!$S$72)*1000000</f>
        <v>37.077722171820895</v>
      </c>
      <c r="BZ252">
        <f>BZ170/(annoyance_cond!BW158*time_cond!$S$72)*1000000</f>
        <v>36.654195416408605</v>
      </c>
      <c r="CA252">
        <f>CA170/(annoyance_cond!BX158*time_cond!$S$72)*1000000</f>
        <v>36.238421918452367</v>
      </c>
    </row>
    <row r="253" spans="31:79" x14ac:dyDescent="0.25">
      <c r="AE253">
        <f t="shared" si="91"/>
        <v>640</v>
      </c>
      <c r="AF253">
        <f>AF171/(annoyance_cond!AC159*time_cond!$S$72)*1000000</f>
        <v>0.60292242817920605</v>
      </c>
      <c r="AG253">
        <f>AG171/(annoyance_cond!AD159*time_cond!$S$72)*1000000</f>
        <v>2.7488423891728413</v>
      </c>
      <c r="AH253">
        <f>AH171/(annoyance_cond!AE159*time_cond!$S$72)*1000000</f>
        <v>6.393217014817818</v>
      </c>
      <c r="AI253">
        <f>AI171/(annoyance_cond!AF159*time_cond!$S$72)*1000000</f>
        <v>11.156129751280517</v>
      </c>
      <c r="AJ253">
        <f>AJ171/(annoyance_cond!AG159*time_cond!$S$72)*1000000</f>
        <v>16.520041654589793</v>
      </c>
      <c r="AK253">
        <f>AK171/(annoyance_cond!AH159*time_cond!$S$72)*1000000</f>
        <v>21.98259271853134</v>
      </c>
      <c r="AL253">
        <f>AL171/(annoyance_cond!AI159*time_cond!$S$72)*1000000</f>
        <v>27.153954149716444</v>
      </c>
      <c r="AM253">
        <f>AM171/(annoyance_cond!AJ159*time_cond!$S$72)*1000000</f>
        <v>31.78911145831508</v>
      </c>
      <c r="AN253">
        <f>AN171/(annoyance_cond!AK159*time_cond!$S$72)*1000000</f>
        <v>35.773104265623019</v>
      </c>
      <c r="AO253">
        <f>AO171/(annoyance_cond!AL159*time_cond!$S$72)*1000000</f>
        <v>39.085648249435394</v>
      </c>
      <c r="AP253">
        <f>AP171/(annoyance_cond!AM159*time_cond!$S$72)*1000000</f>
        <v>41.764581496362482</v>
      </c>
      <c r="AQ253">
        <f>AQ171/(annoyance_cond!AN159*time_cond!$S$72)*1000000</f>
        <v>43.877157088371462</v>
      </c>
      <c r="AR253">
        <f>AR171/(annoyance_cond!AO159*time_cond!$S$72)*1000000</f>
        <v>45.500903427654954</v>
      </c>
      <c r="AS253">
        <f>AS171/(annoyance_cond!AP159*time_cond!$S$72)*1000000</f>
        <v>46.712429008116978</v>
      </c>
      <c r="AT253">
        <f>AT171/(annoyance_cond!AQ159*time_cond!$S$72)*1000000</f>
        <v>47.581747721646344</v>
      </c>
      <c r="AU253">
        <f>AU171/(annoyance_cond!AR159*time_cond!$S$72)*1000000</f>
        <v>48.170019221574705</v>
      </c>
      <c r="AV253">
        <f>AV171/(annoyance_cond!AS159*time_cond!$S$72)*1000000</f>
        <v>48.529204770120522</v>
      </c>
      <c r="AW253">
        <f>AW171/(annoyance_cond!AT159*time_cond!$S$72)*1000000</f>
        <v>48.702684614349245</v>
      </c>
      <c r="AX253">
        <f>AX171/(annoyance_cond!AU159*time_cond!$S$72)*1000000</f>
        <v>48.72627750937756</v>
      </c>
      <c r="AY253">
        <f>AY171/(annoyance_cond!AV159*time_cond!$S$72)*1000000</f>
        <v>48.629357885917734</v>
      </c>
      <c r="AZ253">
        <f>AZ171/(annoyance_cond!AW159*time_cond!$S$72)*1000000</f>
        <v>48.435919112219537</v>
      </c>
      <c r="BA253">
        <f>BA171/(annoyance_cond!AX159*time_cond!$S$72)*1000000</f>
        <v>48.165517862110683</v>
      </c>
      <c r="BB253">
        <f>BB171/(annoyance_cond!AY159*time_cond!$S$72)*1000000</f>
        <v>47.834080804550666</v>
      </c>
      <c r="BC253">
        <f>BC171/(annoyance_cond!AZ159*time_cond!$S$72)*1000000</f>
        <v>47.454577701970379</v>
      </c>
      <c r="BD253">
        <f>BD171/(annoyance_cond!BA159*time_cond!$S$72)*1000000</f>
        <v>47.037574969120307</v>
      </c>
      <c r="BE253">
        <f>BE171/(annoyance_cond!BB159*time_cond!$S$72)*1000000</f>
        <v>46.59168690307434</v>
      </c>
      <c r="BF253">
        <f>BF171/(annoyance_cond!BC159*time_cond!$S$72)*1000000</f>
        <v>46.123941593900014</v>
      </c>
      <c r="BG253">
        <f>BG171/(annoyance_cond!BD159*time_cond!$S$72)*1000000</f>
        <v>45.640076843379035</v>
      </c>
      <c r="BH253">
        <f>BH171/(annoyance_cond!BE159*time_cond!$S$72)*1000000</f>
        <v>45.144779239590818</v>
      </c>
      <c r="BI253">
        <f>BI171/(annoyance_cond!BF159*time_cond!$S$72)*1000000</f>
        <v>44.641877343448037</v>
      </c>
      <c r="BJ253">
        <f>BJ171/(annoyance_cond!BG159*time_cond!$S$72)*1000000</f>
        <v>44.134497955311538</v>
      </c>
      <c r="BK253">
        <f>BK171/(annoyance_cond!BH159*time_cond!$S$72)*1000000</f>
        <v>43.625192721092027</v>
      </c>
      <c r="BL253">
        <f>BL171/(annoyance_cond!BI159*time_cond!$S$72)*1000000</f>
        <v>43.116040913920322</v>
      </c>
      <c r="BM253">
        <f>BM171/(annoyance_cond!BJ159*time_cond!$S$72)*1000000</f>
        <v>42.608733064581429</v>
      </c>
      <c r="BN253">
        <f>BN171/(annoyance_cond!BK159*time_cond!$S$72)*1000000</f>
        <v>42.104639175319484</v>
      </c>
      <c r="BO253">
        <f>BO171/(annoyance_cond!BL159*time_cond!$S$72)*1000000</f>
        <v>41.604864499820749</v>
      </c>
      <c r="BP253">
        <f>BP171/(annoyance_cond!BM159*time_cond!$S$72)*1000000</f>
        <v>41.110295272752204</v>
      </c>
      <c r="BQ253">
        <f>BQ171/(annoyance_cond!BN159*time_cond!$S$72)*1000000</f>
        <v>40.621636295472989</v>
      </c>
      <c r="BR253">
        <f>BR171/(annoyance_cond!BO159*time_cond!$S$72)*1000000</f>
        <v>40.139441905715316</v>
      </c>
      <c r="BS253">
        <f>BS171/(annoyance_cond!BP159*time_cond!$S$72)*1000000</f>
        <v>39.664141558004999</v>
      </c>
      <c r="BT253">
        <f>BT171/(annoyance_cond!BQ159*time_cond!$S$72)*1000000</f>
        <v>39.196061002174766</v>
      </c>
      <c r="BU253">
        <f>BU171/(annoyance_cond!BR159*time_cond!$S$72)*1000000</f>
        <v>38.735439856633839</v>
      </c>
      <c r="BV253">
        <f>BV171/(annoyance_cond!BS159*time_cond!$S$72)*1000000</f>
        <v>38.282446220893107</v>
      </c>
      <c r="BW253">
        <f>BW171/(annoyance_cond!BT159*time_cond!$S$72)*1000000</f>
        <v>37.837188850162967</v>
      </c>
      <c r="BX253">
        <f>BX171/(annoyance_cond!BU159*time_cond!$S$72)*1000000</f>
        <v>37.399727317298826</v>
      </c>
      <c r="BY253">
        <f>BY171/(annoyance_cond!BV159*time_cond!$S$72)*1000000</f>
        <v>36.970080508984211</v>
      </c>
      <c r="BZ253">
        <f>BZ171/(annoyance_cond!BW159*time_cond!$S$72)*1000000</f>
        <v>36.548233739880523</v>
      </c>
      <c r="CA253">
        <f>CA171/(annoyance_cond!BX159*time_cond!$S$72)*1000000</f>
        <v>36.134144717444528</v>
      </c>
    </row>
    <row r="254" spans="31:79" x14ac:dyDescent="0.25">
      <c r="AE254">
        <f t="shared" si="91"/>
        <v>630</v>
      </c>
      <c r="AF254">
        <f>AF172/(annoyance_cond!AC160*time_cond!$S$72)*1000000</f>
        <v>0.61567495313569609</v>
      </c>
      <c r="AG254">
        <f>AG172/(annoyance_cond!AD160*time_cond!$S$72)*1000000</f>
        <v>2.8055432870584531</v>
      </c>
      <c r="AH254">
        <f>AH172/(annoyance_cond!AE160*time_cond!$S$72)*1000000</f>
        <v>6.5178585699796354</v>
      </c>
      <c r="AI254">
        <f>AI172/(annoyance_cond!AF160*time_cond!$S$72)*1000000</f>
        <v>11.3553741964924</v>
      </c>
      <c r="AJ254">
        <f>AJ172/(annoyance_cond!AG160*time_cond!$S$72)*1000000</f>
        <v>16.782533739314612</v>
      </c>
      <c r="AK254">
        <f>AK172/(annoyance_cond!AH160*time_cond!$S$72)*1000000</f>
        <v>22.28527041387802</v>
      </c>
      <c r="AL254">
        <f>AL172/(annoyance_cond!AI160*time_cond!$S$72)*1000000</f>
        <v>27.470429213292789</v>
      </c>
      <c r="AM254">
        <f>AM172/(annoyance_cond!AJ160*time_cond!$S$72)*1000000</f>
        <v>32.096091254459772</v>
      </c>
      <c r="AN254">
        <f>AN172/(annoyance_cond!AK160*time_cond!$S$72)*1000000</f>
        <v>36.053499434830492</v>
      </c>
      <c r="AO254">
        <f>AO172/(annoyance_cond!AL160*time_cond!$S$72)*1000000</f>
        <v>39.328986740979772</v>
      </c>
      <c r="AP254">
        <f>AP172/(annoyance_cond!AM160*time_cond!$S$72)*1000000</f>
        <v>41.965956249848929</v>
      </c>
      <c r="AQ254">
        <f>AQ172/(annoyance_cond!AN160*time_cond!$S$72)*1000000</f>
        <v>44.035705561039791</v>
      </c>
      <c r="AR254">
        <f>AR172/(annoyance_cond!AO160*time_cond!$S$72)*1000000</f>
        <v>45.618378174890161</v>
      </c>
      <c r="AS254">
        <f>AS172/(annoyance_cond!AP160*time_cond!$S$72)*1000000</f>
        <v>46.792075279243541</v>
      </c>
      <c r="AT254">
        <f>AT172/(annoyance_cond!AQ160*time_cond!$S$72)*1000000</f>
        <v>47.627513004858571</v>
      </c>
      <c r="AU254">
        <f>AU172/(annoyance_cond!AR160*time_cond!$S$72)*1000000</f>
        <v>48.186040467084688</v>
      </c>
      <c r="AV254">
        <f>AV172/(annoyance_cond!AS160*time_cond!$S$72)*1000000</f>
        <v>48.519500683749307</v>
      </c>
      <c r="AW254">
        <f>AW172/(annoyance_cond!AT160*time_cond!$S$72)*1000000</f>
        <v>48.670988056868374</v>
      </c>
      <c r="AX254">
        <f>AX172/(annoyance_cond!AU160*time_cond!$S$72)*1000000</f>
        <v>48.675958194992184</v>
      </c>
      <c r="AY254">
        <f>AY172/(annoyance_cond!AV160*time_cond!$S$72)*1000000</f>
        <v>48.563400279382591</v>
      </c>
      <c r="AZ254">
        <f>AZ172/(annoyance_cond!AW160*time_cond!$S$72)*1000000</f>
        <v>48.356932109794904</v>
      </c>
      <c r="BA254">
        <f>BA172/(annoyance_cond!AX160*time_cond!$S$72)*1000000</f>
        <v>48.075761273447341</v>
      </c>
      <c r="BB254">
        <f>BB172/(annoyance_cond!AY160*time_cond!$S$72)*1000000</f>
        <v>47.735499398492422</v>
      </c>
      <c r="BC254">
        <f>BC172/(annoyance_cond!AZ160*time_cond!$S$72)*1000000</f>
        <v>47.348837345937035</v>
      </c>
      <c r="BD254">
        <f>BD172/(annoyance_cond!BA160*time_cond!$S$72)*1000000</f>
        <v>46.926097788257344</v>
      </c>
      <c r="BE254">
        <f>BE172/(annoyance_cond!BB160*time_cond!$S$72)*1000000</f>
        <v>46.475683869926144</v>
      </c>
      <c r="BF254">
        <f>BF172/(annoyance_cond!BC160*time_cond!$S$72)*1000000</f>
        <v>46.004441853418456</v>
      </c>
      <c r="BG254">
        <f>BG172/(annoyance_cond!BD160*time_cond!$S$72)*1000000</f>
        <v>45.517953597925086</v>
      </c>
      <c r="BH254">
        <f>BH172/(annoyance_cond!BE160*time_cond!$S$72)*1000000</f>
        <v>45.020772305851757</v>
      </c>
      <c r="BI254">
        <f>BI172/(annoyance_cond!BF160*time_cond!$S$72)*1000000</f>
        <v>44.516612638811459</v>
      </c>
      <c r="BJ254">
        <f>BJ172/(annoyance_cond!BG160*time_cond!$S$72)*1000000</f>
        <v>44.008504232687706</v>
      </c>
      <c r="BK254">
        <f>BK172/(annoyance_cond!BH160*time_cond!$S$72)*1000000</f>
        <v>43.498915884276293</v>
      </c>
      <c r="BL254">
        <f>BL172/(annoyance_cond!BI160*time_cond!$S$72)*1000000</f>
        <v>42.989856232331938</v>
      </c>
      <c r="BM254">
        <f>BM172/(annoyance_cond!BJ160*time_cond!$S$72)*1000000</f>
        <v>42.482955579869987</v>
      </c>
      <c r="BN254">
        <f>BN172/(annoyance_cond!BK160*time_cond!$S$72)*1000000</f>
        <v>41.979532560711114</v>
      </c>
      <c r="BO254">
        <f>BO172/(annoyance_cond!BL160*time_cond!$S$72)*1000000</f>
        <v>41.480648600630786</v>
      </c>
      <c r="BP254">
        <f>BP172/(annoyance_cond!BM160*time_cond!$S$72)*1000000</f>
        <v>40.987152525611748</v>
      </c>
      <c r="BQ254">
        <f>BQ172/(annoyance_cond!BN160*time_cond!$S$72)*1000000</f>
        <v>40.499717195665092</v>
      </c>
      <c r="BR254">
        <f>BR172/(annoyance_cond!BO160*time_cond!$S$72)*1000000</f>
        <v>40.018869667032789</v>
      </c>
      <c r="BS254">
        <f>BS172/(annoyance_cond!BP160*time_cond!$S$72)*1000000</f>
        <v>39.54501608775886</v>
      </c>
      <c r="BT254">
        <f>BT172/(annoyance_cond!BQ160*time_cond!$S$72)*1000000</f>
        <v>39.078462295218564</v>
      </c>
      <c r="BU254">
        <f>BU172/(annoyance_cond!BR160*time_cond!$S$72)*1000000</f>
        <v>38.619430896239436</v>
      </c>
      <c r="BV254">
        <f>BV172/(annoyance_cond!BS160*time_cond!$S$72)*1000000</f>
        <v>38.168075460698482</v>
      </c>
      <c r="BW254">
        <f>BW172/(annoyance_cond!BT160*time_cond!$S$72)*1000000</f>
        <v>37.7244923398938</v>
      </c>
      <c r="BX254">
        <f>BX172/(annoyance_cond!BU160*time_cond!$S$72)*1000000</f>
        <v>37.288730525245676</v>
      </c>
      <c r="BY254">
        <f>BY172/(annoyance_cond!BV160*time_cond!$S$72)*1000000</f>
        <v>36.860799886027728</v>
      </c>
      <c r="BZ254">
        <f>BZ172/(annoyance_cond!BW160*time_cond!$S$72)*1000000</f>
        <v>36.440678062964253</v>
      </c>
      <c r="CA254">
        <f>CA172/(annoyance_cond!BX160*time_cond!$S$72)*1000000</f>
        <v>36.028316244593711</v>
      </c>
    </row>
    <row r="255" spans="31:79" x14ac:dyDescent="0.25">
      <c r="AE255">
        <f t="shared" si="91"/>
        <v>620</v>
      </c>
      <c r="AF255">
        <f>AF173/(annoyance_cond!AC161*time_cond!$S$72)*1000000</f>
        <v>0.62895035221172846</v>
      </c>
      <c r="AG255">
        <f>AG173/(annoyance_cond!AD161*time_cond!$S$72)*1000000</f>
        <v>2.8644669921710717</v>
      </c>
      <c r="AH255">
        <f>AH173/(annoyance_cond!AE161*time_cond!$S$72)*1000000</f>
        <v>6.646987225659772</v>
      </c>
      <c r="AI255">
        <f>AI173/(annoyance_cond!AF161*time_cond!$S$72)*1000000</f>
        <v>11.560911257775356</v>
      </c>
      <c r="AJ255">
        <f>AJ173/(annoyance_cond!AG161*time_cond!$S$72)*1000000</f>
        <v>17.051921933732242</v>
      </c>
      <c r="AK255">
        <f>AK173/(annoyance_cond!AH161*time_cond!$S$72)*1000000</f>
        <v>22.594122123460952</v>
      </c>
      <c r="AL255">
        <f>AL173/(annoyance_cond!AI161*time_cond!$S$72)*1000000</f>
        <v>27.791399454057103</v>
      </c>
      <c r="AM255">
        <f>AM173/(annoyance_cond!AJ161*time_cond!$S$72)*1000000</f>
        <v>32.405463460019313</v>
      </c>
      <c r="AN255">
        <f>AN173/(annoyance_cond!AK161*time_cond!$S$72)*1000000</f>
        <v>36.334205590854332</v>
      </c>
      <c r="AO255">
        <f>AO173/(annoyance_cond!AL161*time_cond!$S$72)*1000000</f>
        <v>39.57084249021608</v>
      </c>
      <c r="AP255">
        <f>AP173/(annoyance_cond!AM161*time_cond!$S$72)*1000000</f>
        <v>42.164447602771133</v>
      </c>
      <c r="AQ255">
        <f>AQ173/(annoyance_cond!AN161*time_cond!$S$72)*1000000</f>
        <v>44.190363544998782</v>
      </c>
      <c r="AR255">
        <f>AR173/(annoyance_cond!AO161*time_cond!$S$72)*1000000</f>
        <v>45.731296847123616</v>
      </c>
      <c r="AS255">
        <f>AS173/(annoyance_cond!AP161*time_cond!$S$72)*1000000</f>
        <v>46.866771922718421</v>
      </c>
      <c r="AT255">
        <f>AT173/(annoyance_cond!AQ161*time_cond!$S$72)*1000000</f>
        <v>47.668139373942473</v>
      </c>
      <c r="AU255">
        <f>AU173/(annoyance_cond!AR161*time_cond!$S$72)*1000000</f>
        <v>48.196879933581933</v>
      </c>
      <c r="AV255">
        <f>AV173/(annoyance_cond!AS161*time_cond!$S$72)*1000000</f>
        <v>48.50467256295638</v>
      </c>
      <c r="AW255">
        <f>AW173/(annoyance_cond!AT161*time_cond!$S$72)*1000000</f>
        <v>48.634291243467956</v>
      </c>
      <c r="AX255">
        <f>AX173/(annoyance_cond!AU161*time_cond!$S$72)*1000000</f>
        <v>48.620803224117942</v>
      </c>
      <c r="AY255">
        <f>AY173/(annoyance_cond!AV161*time_cond!$S$72)*1000000</f>
        <v>48.492794545966085</v>
      </c>
      <c r="AZ255">
        <f>AZ173/(annoyance_cond!AW161*time_cond!$S$72)*1000000</f>
        <v>48.273495052857378</v>
      </c>
      <c r="BA255">
        <f>BA173/(annoyance_cond!AX161*time_cond!$S$72)*1000000</f>
        <v>47.981754883441404</v>
      </c>
      <c r="BB255">
        <f>BB173/(annoyance_cond!AY161*time_cond!$S$72)*1000000</f>
        <v>47.632865148953933</v>
      </c>
      <c r="BC255">
        <f>BC173/(annoyance_cond!AZ161*time_cond!$S$72)*1000000</f>
        <v>47.239234368199121</v>
      </c>
      <c r="BD255">
        <f>BD173/(annoyance_cond!BA161*time_cond!$S$72)*1000000</f>
        <v>46.810939444889613</v>
      </c>
      <c r="BE255">
        <f>BE173/(annoyance_cond!BB161*time_cond!$S$72)*1000000</f>
        <v>46.356171312209298</v>
      </c>
      <c r="BF255">
        <f>BF173/(annoyance_cond!BC161*time_cond!$S$72)*1000000</f>
        <v>45.881593996939053</v>
      </c>
      <c r="BG255">
        <f>BG173/(annoyance_cond!BD161*time_cond!$S$72)*1000000</f>
        <v>45.392633435004228</v>
      </c>
      <c r="BH255">
        <f>BH173/(annoyance_cond!BE161*time_cond!$S$72)*1000000</f>
        <v>44.893709734331424</v>
      </c>
      <c r="BI255">
        <f>BI173/(annoyance_cond!BF161*time_cond!$S$72)*1000000</f>
        <v>44.38842411289513</v>
      </c>
      <c r="BJ255">
        <f>BJ173/(annoyance_cond!BG161*time_cond!$S$72)*1000000</f>
        <v>43.87970958889283</v>
      </c>
      <c r="BK255">
        <f>BK173/(annoyance_cond!BH161*time_cond!$S$72)*1000000</f>
        <v>43.369952698548829</v>
      </c>
      <c r="BL255">
        <f>BL173/(annoyance_cond!BI161*time_cond!$S$72)*1000000</f>
        <v>42.861092043913636</v>
      </c>
      <c r="BM255">
        <f>BM173/(annoyance_cond!BJ161*time_cond!$S$72)*1000000</f>
        <v>42.354698286056532</v>
      </c>
      <c r="BN255">
        <f>BN173/(annoyance_cond!BK161*time_cond!$S$72)*1000000</f>
        <v>41.852039251412457</v>
      </c>
      <c r="BO255">
        <f>BO173/(annoyance_cond!BL161*time_cond!$S$72)*1000000</f>
        <v>41.354133066659671</v>
      </c>
      <c r="BP255">
        <f>BP173/(annoyance_cond!BM161*time_cond!$S$72)*1000000</f>
        <v>40.861791641965425</v>
      </c>
      <c r="BQ255">
        <f>BQ173/(annoyance_cond!BN161*time_cond!$S$72)*1000000</f>
        <v>40.375656351668042</v>
      </c>
      <c r="BR255">
        <f>BR173/(annoyance_cond!BO161*time_cond!$S$72)*1000000</f>
        <v>39.896227389357364</v>
      </c>
      <c r="BS255">
        <f>BS173/(annoyance_cond!BP161*time_cond!$S$72)*1000000</f>
        <v>39.423887979958678</v>
      </c>
      <c r="BT255">
        <f>BT173/(annoyance_cond!BQ161*time_cond!$S$72)*1000000</f>
        <v>38.958924398233556</v>
      </c>
      <c r="BU255">
        <f>BU173/(annoyance_cond!BR161*time_cond!$S$72)*1000000</f>
        <v>38.501542558022258</v>
      </c>
      <c r="BV255">
        <f>BV173/(annoyance_cond!BS161*time_cond!$S$72)*1000000</f>
        <v>38.051881789310059</v>
      </c>
      <c r="BW255">
        <f>BW173/(annoyance_cond!BT161*time_cond!$S$72)*1000000</f>
        <v>37.610026302774052</v>
      </c>
      <c r="BX255">
        <f>BX173/(annoyance_cond!BU161*time_cond!$S$72)*1000000</f>
        <v>37.176014747567599</v>
      </c>
      <c r="BY255">
        <f>BY173/(annoyance_cond!BV161*time_cond!$S$72)*1000000</f>
        <v>36.749848192807292</v>
      </c>
      <c r="BZ255">
        <f>BZ173/(annoyance_cond!BW161*time_cond!$S$72)*1000000</f>
        <v>36.331496802678991</v>
      </c>
      <c r="CA255">
        <f>CA173/(annoyance_cond!BX161*time_cond!$S$72)*1000000</f>
        <v>35.920905426250805</v>
      </c>
    </row>
    <row r="256" spans="31:79" x14ac:dyDescent="0.25">
      <c r="AE256">
        <f t="shared" si="91"/>
        <v>610</v>
      </c>
      <c r="AF256">
        <f>AF174/(annoyance_cond!AC162*time_cond!$S$72)*1000000</f>
        <v>0.64277887142947898</v>
      </c>
      <c r="AG256">
        <f>AG174/(annoyance_cond!AD162*time_cond!$S$72)*1000000</f>
        <v>2.9257349840975619</v>
      </c>
      <c r="AH256">
        <f>AH174/(annoyance_cond!AE162*time_cond!$S$72)*1000000</f>
        <v>6.7808217534431039</v>
      </c>
      <c r="AI256">
        <f>AI174/(annoyance_cond!AF162*time_cond!$S$72)*1000000</f>
        <v>11.77299370425766</v>
      </c>
      <c r="AJ256">
        <f>AJ174/(annoyance_cond!AG162*time_cond!$S$72)*1000000</f>
        <v>17.328404616696826</v>
      </c>
      <c r="AK256">
        <f>AK174/(annoyance_cond!AH162*time_cond!$S$72)*1000000</f>
        <v>22.90923132912393</v>
      </c>
      <c r="AL256">
        <f>AL174/(annoyance_cond!AI162*time_cond!$S$72)*1000000</f>
        <v>28.116820926635718</v>
      </c>
      <c r="AM256">
        <f>AM174/(annoyance_cond!AJ162*time_cond!$S$72)*1000000</f>
        <v>32.717080215855326</v>
      </c>
      <c r="AN256">
        <f>AN174/(annoyance_cond!AK162*time_cond!$S$72)*1000000</f>
        <v>36.61500856047715</v>
      </c>
      <c r="AO256">
        <f>AO174/(annoyance_cond!AL162*time_cond!$S$72)*1000000</f>
        <v>39.810970447232272</v>
      </c>
      <c r="AP256">
        <f>AP174/(annoyance_cond!AM162*time_cond!$S$72)*1000000</f>
        <v>42.359805820671824</v>
      </c>
      <c r="AQ256">
        <f>AQ174/(annoyance_cond!AN162*time_cond!$S$72)*1000000</f>
        <v>44.340892828632271</v>
      </c>
      <c r="AR256">
        <f>AR174/(annoyance_cond!AO162*time_cond!$S$72)*1000000</f>
        <v>45.839441032974314</v>
      </c>
      <c r="AS256">
        <f>AS174/(annoyance_cond!AP162*time_cond!$S$72)*1000000</f>
        <v>46.936323275312162</v>
      </c>
      <c r="AT256">
        <f>AT174/(annoyance_cond!AQ162*time_cond!$S$72)*1000000</f>
        <v>47.703453709839991</v>
      </c>
      <c r="AU256">
        <f>AU174/(annoyance_cond!AR162*time_cond!$S$72)*1000000</f>
        <v>48.202385217064808</v>
      </c>
      <c r="AV256">
        <f>AV174/(annoyance_cond!AS162*time_cond!$S$72)*1000000</f>
        <v>48.484586221389321</v>
      </c>
      <c r="AW256">
        <f>AW174/(annoyance_cond!AT162*time_cond!$S$72)*1000000</f>
        <v>48.592475586102744</v>
      </c>
      <c r="AX256">
        <f>AX174/(annoyance_cond!AU162*time_cond!$S$72)*1000000</f>
        <v>48.560707146859585</v>
      </c>
      <c r="AY256">
        <f>AY174/(annoyance_cond!AV162*time_cond!$S$72)*1000000</f>
        <v>48.417446195453337</v>
      </c>
      <c r="AZ256">
        <f>AZ174/(annoyance_cond!AW162*time_cond!$S$72)*1000000</f>
        <v>48.185522548150004</v>
      </c>
      <c r="BA256">
        <f>BA174/(annoyance_cond!AX162*time_cond!$S$72)*1000000</f>
        <v>47.883420837476855</v>
      </c>
      <c r="BB256">
        <f>BB174/(annoyance_cond!AY162*time_cond!$S$72)*1000000</f>
        <v>47.52610645427513</v>
      </c>
      <c r="BC256">
        <f>BC174/(annoyance_cond!AZ162*time_cond!$S$72)*1000000</f>
        <v>47.125702368508342</v>
      </c>
      <c r="BD256">
        <f>BD174/(annoyance_cond!BA162*time_cond!$S$72)*1000000</f>
        <v>46.692037884604062</v>
      </c>
      <c r="BE256">
        <f>BE174/(annoyance_cond!BB162*time_cond!$S$72)*1000000</f>
        <v>46.233090827118431</v>
      </c>
      <c r="BF256">
        <f>BF174/(annoyance_cond!BC162*time_cond!$S$72)*1000000</f>
        <v>45.755342710487731</v>
      </c>
      <c r="BG256">
        <f>BG174/(annoyance_cond!BD162*time_cond!$S$72)*1000000</f>
        <v>45.264063673078098</v>
      </c>
      <c r="BH256">
        <f>BH174/(annoyance_cond!BE162*time_cond!$S$72)*1000000</f>
        <v>44.76354110527771</v>
      </c>
      <c r="BI256">
        <f>BI174/(annoyance_cond!BF162*time_cond!$S$72)*1000000</f>
        <v>44.257263306048678</v>
      </c>
      <c r="BJ256">
        <f>BJ174/(annoyance_cond!BG162*time_cond!$S$72)*1000000</f>
        <v>43.74806727811751</v>
      </c>
      <c r="BK256">
        <f>BK174/(annoyance_cond!BH162*time_cond!$S$72)*1000000</f>
        <v>43.238257930229473</v>
      </c>
      <c r="BL256">
        <f>BL174/(annoyance_cond!BI162*time_cond!$S$72)*1000000</f>
        <v>42.729704461243465</v>
      </c>
      <c r="BM256">
        <f>BM174/(annoyance_cond!BJ162*time_cond!$S$72)*1000000</f>
        <v>42.223918504983025</v>
      </c>
      <c r="BN256">
        <f>BN174/(annoyance_cond!BK162*time_cond!$S$72)*1000000</f>
        <v>41.722117664844333</v>
      </c>
      <c r="BO256">
        <f>BO174/(annoyance_cond!BL162*time_cond!$S$72)*1000000</f>
        <v>41.225277316078483</v>
      </c>
      <c r="BP256">
        <f>BP174/(annoyance_cond!BM162*time_cond!$S$72)*1000000</f>
        <v>40.73417296119748</v>
      </c>
      <c r="BQ256">
        <f>BQ174/(annoyance_cond!BN162*time_cond!$S$72)*1000000</f>
        <v>40.24941495697518</v>
      </c>
      <c r="BR256">
        <f>BR174/(annoyance_cond!BO162*time_cond!$S$72)*1000000</f>
        <v>39.771477063324937</v>
      </c>
      <c r="BS256">
        <f>BS174/(annoyance_cond!BP162*time_cond!$S$72)*1000000</f>
        <v>39.300719973706386</v>
      </c>
      <c r="BT256">
        <f>BT174/(annoyance_cond!BQ162*time_cond!$S$72)*1000000</f>
        <v>38.837410756911311</v>
      </c>
      <c r="BU256">
        <f>BU174/(annoyance_cond!BR162*time_cond!$S$72)*1000000</f>
        <v>38.381738957983139</v>
      </c>
      <c r="BV256">
        <f>BV174/(annoyance_cond!BS162*time_cond!$S$72)*1000000</f>
        <v>37.933829961377938</v>
      </c>
      <c r="BW256">
        <f>BW174/(annoyance_cond!BT162*time_cond!$S$72)*1000000</f>
        <v>37.493756104271093</v>
      </c>
      <c r="BX256">
        <f>BX174/(annoyance_cond!BU162*time_cond!$S$72)*1000000</f>
        <v>37.061545935900618</v>
      </c>
      <c r="BY256">
        <f>BY174/(annoyance_cond!BV162*time_cond!$S$72)*1000000</f>
        <v>36.637191945135839</v>
      </c>
      <c r="BZ256">
        <f>BZ174/(annoyance_cond!BW162*time_cond!$S$72)*1000000</f>
        <v>36.220657019249408</v>
      </c>
      <c r="CA256">
        <f>CA174/(annoyance_cond!BX162*time_cond!$S$72)*1000000</f>
        <v>35.811879849160455</v>
      </c>
    </row>
    <row r="257" spans="31:79" x14ac:dyDescent="0.25">
      <c r="AE257">
        <f t="shared" si="91"/>
        <v>600</v>
      </c>
      <c r="AF257">
        <f>AF175/(annoyance_cond!AC163*time_cond!$S$72)*1000000</f>
        <v>0.65719304263621969</v>
      </c>
      <c r="AG257">
        <f>AG175/(annoyance_cond!AD163*time_cond!$S$72)*1000000</f>
        <v>2.9894772929019169</v>
      </c>
      <c r="AH257">
        <f>AH175/(annoyance_cond!AE163*time_cond!$S$72)*1000000</f>
        <v>6.9195941448509855</v>
      </c>
      <c r="AI257">
        <f>AI175/(annoyance_cond!AF163*time_cond!$S$72)*1000000</f>
        <v>11.991885482010371</v>
      </c>
      <c r="AJ257">
        <f>AJ175/(annoyance_cond!AG163*time_cond!$S$72)*1000000</f>
        <v>17.612183253801863</v>
      </c>
      <c r="AK257">
        <f>AK175/(annoyance_cond!AH163*time_cond!$S$72)*1000000</f>
        <v>23.23067519769312</v>
      </c>
      <c r="AL257">
        <f>AL175/(annoyance_cond!AI163*time_cond!$S$72)*1000000</f>
        <v>28.446636720578947</v>
      </c>
      <c r="AM257">
        <f>AM175/(annoyance_cond!AJ163*time_cond!$S$72)*1000000</f>
        <v>33.030778012337144</v>
      </c>
      <c r="AN257">
        <f>AN175/(annoyance_cond!AK163*time_cond!$S$72)*1000000</f>
        <v>36.895678936029604</v>
      </c>
      <c r="AO257">
        <f>AO175/(annoyance_cond!AL163*time_cond!$S$72)*1000000</f>
        <v>40.049112394739637</v>
      </c>
      <c r="AP257">
        <f>AP175/(annoyance_cond!AM163*time_cond!$S$72)*1000000</f>
        <v>42.551770559216322</v>
      </c>
      <c r="AQ257">
        <f>AQ175/(annoyance_cond!AN163*time_cond!$S$72)*1000000</f>
        <v>44.487046977496092</v>
      </c>
      <c r="AR257">
        <f>AR175/(annoyance_cond!AO163*time_cond!$S$72)*1000000</f>
        <v>45.942586046969772</v>
      </c>
      <c r="AS257">
        <f>AS175/(annoyance_cond!AP163*time_cond!$S$72)*1000000</f>
        <v>47.000528869374904</v>
      </c>
      <c r="AT257">
        <f>AT175/(annoyance_cond!AQ163*time_cond!$S$72)*1000000</f>
        <v>47.733279140726061</v>
      </c>
      <c r="AU257">
        <f>AU175/(annoyance_cond!AR163*time_cond!$S$72)*1000000</f>
        <v>48.202400885293365</v>
      </c>
      <c r="AV257">
        <f>AV175/(annoyance_cond!AS163*time_cond!$S$72)*1000000</f>
        <v>48.45910492894285</v>
      </c>
      <c r="AW257">
        <f>AW175/(annoyance_cond!AT163*time_cond!$S$72)*1000000</f>
        <v>48.545420268684445</v>
      </c>
      <c r="AX257">
        <f>AX175/(annoyance_cond!AU163*time_cond!$S$72)*1000000</f>
        <v>48.495562485988437</v>
      </c>
      <c r="AY257">
        <f>AY175/(annoyance_cond!AV163*time_cond!$S$72)*1000000</f>
        <v>48.337258834646676</v>
      </c>
      <c r="AZ257">
        <f>AZ175/(annoyance_cond!AW163*time_cond!$S$72)*1000000</f>
        <v>48.092927374305361</v>
      </c>
      <c r="BA257">
        <f>BA175/(annoyance_cond!AX163*time_cond!$S$72)*1000000</f>
        <v>47.780679496487458</v>
      </c>
      <c r="BB257">
        <f>BB175/(annoyance_cond!AY163*time_cond!$S$72)*1000000</f>
        <v>47.415149952975298</v>
      </c>
      <c r="BC257">
        <f>BC175/(annoyance_cond!AZ163*time_cond!$S$72)*1000000</f>
        <v>47.008173200380938</v>
      </c>
      <c r="BD257">
        <f>BD175/(annoyance_cond!BA163*time_cond!$S$72)*1000000</f>
        <v>46.569329314436445</v>
      </c>
      <c r="BE257">
        <f>BE175/(annoyance_cond!BB163*time_cond!$S$72)*1000000</f>
        <v>46.106382278322485</v>
      </c>
      <c r="BF257">
        <f>BF175/(annoyance_cond!BC163*time_cond!$S$72)*1000000</f>
        <v>45.625630950917895</v>
      </c>
      <c r="BG257">
        <f>BG175/(annoyance_cond!BD163*time_cond!$S$72)*1000000</f>
        <v>45.132189906282527</v>
      </c>
      <c r="BH257">
        <f>BH175/(annoyance_cond!BE163*time_cond!$S$72)*1000000</f>
        <v>44.630214280589584</v>
      </c>
      <c r="BI257">
        <f>BI175/(annoyance_cond!BF163*time_cond!$S$72)*1000000</f>
        <v>44.123080047681647</v>
      </c>
      <c r="BJ257">
        <f>BJ175/(annoyance_cond!BG163*time_cond!$S$72)*1000000</f>
        <v>43.613528852546516</v>
      </c>
      <c r="BK257">
        <f>BK175/(annoyance_cond!BH163*time_cond!$S$72)*1000000</f>
        <v>43.103784654061172</v>
      </c>
      <c r="BL257">
        <f>BL175/(annoyance_cond!BI163*time_cond!$S$72)*1000000</f>
        <v>42.595647917144888</v>
      </c>
      <c r="BM257">
        <f>BM175/(annoyance_cond!BJ163*time_cond!$S$72)*1000000</f>
        <v>42.090571891814875</v>
      </c>
      <c r="BN257">
        <f>BN175/(annoyance_cond!BK163*time_cond!$S$72)*1000000</f>
        <v>41.589724565932784</v>
      </c>
      <c r="BO257">
        <f>BO175/(annoyance_cond!BL163*time_cond!$S$72)*1000000</f>
        <v>41.094039129695538</v>
      </c>
      <c r="BP257">
        <f>BP175/(annoyance_cond!BM163*time_cond!$S$72)*1000000</f>
        <v>40.604255201264337</v>
      </c>
      <c r="BQ257">
        <f>BQ175/(annoyance_cond!BN163*time_cond!$S$72)*1000000</f>
        <v>40.120952600253382</v>
      </c>
      <c r="BR257">
        <f>BR175/(annoyance_cond!BO163*time_cond!$S$72)*1000000</f>
        <v>39.644579091888332</v>
      </c>
      <c r="BS257">
        <f>BS175/(annoyance_cond!BP163*time_cond!$S$72)*1000000</f>
        <v>39.175473237994979</v>
      </c>
      <c r="BT257">
        <f>BT175/(annoyance_cond!BQ163*time_cond!$S$72)*1000000</f>
        <v>38.713883264740865</v>
      </c>
      <c r="BU257">
        <f>BU175/(annoyance_cond!BR163*time_cond!$S$72)*1000000</f>
        <v>38.259982678072411</v>
      </c>
      <c r="BV257">
        <f>BV175/(annoyance_cond!BS163*time_cond!$S$72)*1000000</f>
        <v>37.813883215823878</v>
      </c>
      <c r="BW257">
        <f>BW175/(annoyance_cond!BT163*time_cond!$S$72)*1000000</f>
        <v>37.375645612551025</v>
      </c>
      <c r="BX257">
        <f>BX175/(annoyance_cond!BU163*time_cond!$S$72)*1000000</f>
        <v>36.945288563054611</v>
      </c>
      <c r="BY257">
        <f>BY175/(annoyance_cond!BV163*time_cond!$S$72)*1000000</f>
        <v>36.5227961984749</v>
      </c>
      <c r="BZ257">
        <f>BZ175/(annoyance_cond!BW163*time_cond!$S$72)*1000000</f>
        <v>36.108124330981354</v>
      </c>
      <c r="CA257">
        <f>CA175/(annoyance_cond!BX163*time_cond!$S$72)*1000000</f>
        <v>35.701205676503541</v>
      </c>
    </row>
    <row r="258" spans="31:79" x14ac:dyDescent="0.25">
      <c r="AE258">
        <f t="shared" si="91"/>
        <v>590</v>
      </c>
      <c r="AF258">
        <f>AF176/(annoyance_cond!AC164*time_cond!$S$72)*1000000</f>
        <v>0.67222789731985566</v>
      </c>
      <c r="AG258">
        <f>AG176/(annoyance_cond!AD164*time_cond!$S$72)*1000000</f>
        <v>3.0558332322904294</v>
      </c>
      <c r="AH258">
        <f>AH176/(annoyance_cond!AE164*time_cond!$S$72)*1000000</f>
        <v>7.0635505313193914</v>
      </c>
      <c r="AI258">
        <f>AI176/(annoyance_cond!AF164*time_cond!$S$72)*1000000</f>
        <v>12.217862116123051</v>
      </c>
      <c r="AJ258">
        <f>AJ176/(annoyance_cond!AG164*time_cond!$S$72)*1000000</f>
        <v>17.903461938690334</v>
      </c>
      <c r="AK258">
        <f>AK176/(annoyance_cond!AH164*time_cond!$S$72)*1000000</f>
        <v>23.558523496042987</v>
      </c>
      <c r="AL258">
        <f>AL176/(annoyance_cond!AI164*time_cond!$S$72)*1000000</f>
        <v>28.78077571243136</v>
      </c>
      <c r="AM258">
        <f>AM176/(annoyance_cond!AJ164*time_cond!$S$72)*1000000</f>
        <v>33.346376618588316</v>
      </c>
      <c r="AN258">
        <f>AN176/(annoyance_cond!AK164*time_cond!$S$72)*1000000</f>
        <v>37.175971305732645</v>
      </c>
      <c r="AO258">
        <f>AO176/(annoyance_cond!AL164*time_cond!$S$72)*1000000</f>
        <v>40.284996457040464</v>
      </c>
      <c r="AP258">
        <f>AP176/(annoyance_cond!AM164*time_cond!$S$72)*1000000</f>
        <v>42.740070574045752</v>
      </c>
      <c r="AQ258">
        <f>AQ176/(annoyance_cond!AN164*time_cond!$S$72)*1000000</f>
        <v>44.628571167025179</v>
      </c>
      <c r="AR258">
        <f>AR176/(annoyance_cond!AO164*time_cond!$S$72)*1000000</f>
        <v>46.040500826901329</v>
      </c>
      <c r="AS258">
        <f>AS176/(annoyance_cond!AP164*time_cond!$S$72)*1000000</f>
        <v>47.059183357884905</v>
      </c>
      <c r="AT258">
        <f>AT176/(annoyance_cond!AQ164*time_cond!$S$72)*1000000</f>
        <v>47.757434973975805</v>
      </c>
      <c r="AU258">
        <f>AU176/(annoyance_cond!AR164*time_cond!$S$72)*1000000</f>
        <v>48.196768406395144</v>
      </c>
      <c r="AV258">
        <f>AV176/(annoyance_cond!AS164*time_cond!$S$72)*1000000</f>
        <v>48.428089332846284</v>
      </c>
      <c r="AW258">
        <f>AW176/(annoyance_cond!AT164*time_cond!$S$72)*1000000</f>
        <v>48.49300215975282</v>
      </c>
      <c r="AX258">
        <f>AX176/(annoyance_cond!AU164*time_cond!$S$72)*1000000</f>
        <v>48.425259641853494</v>
      </c>
      <c r="AY258">
        <f>AY176/(annoyance_cond!AV164*time_cond!$S$72)*1000000</f>
        <v>48.252134065785611</v>
      </c>
      <c r="AZ258">
        <f>AZ176/(annoyance_cond!AW164*time_cond!$S$72)*1000000</f>
        <v>47.995620375173871</v>
      </c>
      <c r="BA258">
        <f>BA176/(annoyance_cond!AX164*time_cond!$S$72)*1000000</f>
        <v>47.673449326499366</v>
      </c>
      <c r="BB258">
        <f>BB176/(annoyance_cond!AY164*time_cond!$S$72)*1000000</f>
        <v>47.299920410636183</v>
      </c>
      <c r="BC258">
        <f>BC176/(annoyance_cond!AZ164*time_cond!$S$72)*1000000</f>
        <v>46.886576856250144</v>
      </c>
      <c r="BD258">
        <f>BD176/(annoyance_cond!BA164*time_cond!$S$72)*1000000</f>
        <v>46.442748087038325</v>
      </c>
      <c r="BE258">
        <f>BE176/(annoyance_cond!BB164*time_cond!$S$72)*1000000</f>
        <v>45.975983679733901</v>
      </c>
      <c r="BF258">
        <f>BF176/(annoyance_cond!BC164*time_cond!$S$72)*1000000</f>
        <v>45.492399829739092</v>
      </c>
      <c r="BG258">
        <f>BG176/(annoyance_cond!BD164*time_cond!$S$72)*1000000</f>
        <v>44.996955888667912</v>
      </c>
      <c r="BH258">
        <f>BH176/(annoyance_cond!BE164*time_cond!$S$72)*1000000</f>
        <v>44.493675288738736</v>
      </c>
      <c r="BI258">
        <f>BI176/(annoyance_cond!BF164*time_cond!$S$72)*1000000</f>
        <v>43.985822342070357</v>
      </c>
      <c r="BJ258">
        <f>BJ176/(annoyance_cond!BG164*time_cond!$S$72)*1000000</f>
        <v>43.476044049204404</v>
      </c>
      <c r="BK258">
        <f>BK176/(annoyance_cond!BH164*time_cond!$S$72)*1000000</f>
        <v>42.966484141208277</v>
      </c>
      <c r="BL258">
        <f>BL176/(annoyance_cond!BI164*time_cond!$S$72)*1000000</f>
        <v>42.458875053921012</v>
      </c>
      <c r="BM258">
        <f>BM176/(annoyance_cond!BJ164*time_cond!$S$72)*1000000</f>
        <v>41.954612325570864</v>
      </c>
      <c r="BN258">
        <f>BN176/(annoyance_cond!BK164*time_cond!$S$72)*1000000</f>
        <v>41.454814958975867</v>
      </c>
      <c r="BO258">
        <f>BO176/(annoyance_cond!BL164*time_cond!$S$72)*1000000</f>
        <v>40.960374544187033</v>
      </c>
      <c r="BP258">
        <f>BP176/(annoyance_cond!BM164*time_cond!$S$72)*1000000</f>
        <v>40.471995353305239</v>
      </c>
      <c r="BQ258">
        <f>BQ176/(annoyance_cond!BN164*time_cond!$S$72)*1000000</f>
        <v>39.990227161340961</v>
      </c>
      <c r="BR258">
        <f>BR176/(annoyance_cond!BO164*time_cond!$S$72)*1000000</f>
        <v>39.515492187703146</v>
      </c>
      <c r="BS258">
        <f>BS176/(annoyance_cond!BP164*time_cond!$S$72)*1000000</f>
        <v>39.048107270477892</v>
      </c>
      <c r="BT258">
        <f>BT176/(annoyance_cond!BQ164*time_cond!$S$72)*1000000</f>
        <v>38.588302163153074</v>
      </c>
      <c r="BU258">
        <f>BU176/(annoyance_cond!BR164*time_cond!$S$72)*1000000</f>
        <v>38.136234667697735</v>
      </c>
      <c r="BV258">
        <f>BV176/(annoyance_cond!BS164*time_cond!$S$72)*1000000</f>
        <v>37.692003178698798</v>
      </c>
      <c r="BW258">
        <f>BW176/(annoyance_cond!BT164*time_cond!$S$72)*1000000</f>
        <v>37.255657102669751</v>
      </c>
      <c r="BX258">
        <f>BX176/(annoyance_cond!BU164*time_cond!$S$72)*1000000</f>
        <v>36.827205528521077</v>
      </c>
      <c r="BY258">
        <f>BY176/(annoyance_cond!BV164*time_cond!$S$72)*1000000</f>
        <v>36.406624454740871</v>
      </c>
      <c r="BZ258">
        <f>BZ176/(annoyance_cond!BW164*time_cond!$S$72)*1000000</f>
        <v>35.993862822347857</v>
      </c>
      <c r="CA258">
        <f>CA176/(annoyance_cond!BX164*time_cond!$S$72)*1000000</f>
        <v>35.588847557243348</v>
      </c>
    </row>
    <row r="259" spans="31:79" x14ac:dyDescent="0.25">
      <c r="AE259">
        <f t="shared" si="91"/>
        <v>580</v>
      </c>
      <c r="AF259">
        <f>AF177/(annoyance_cond!AC165*time_cond!$S$72)*1000000</f>
        <v>0.68792120436343596</v>
      </c>
      <c r="AG259">
        <f>AG177/(annoyance_cond!AD165*time_cond!$S$72)*1000000</f>
        <v>3.1249522066321376</v>
      </c>
      <c r="AH259">
        <f>AH177/(annoyance_cond!AE165*time_cond!$S$72)*1000000</f>
        <v>7.2129521725226216</v>
      </c>
      <c r="AI259">
        <f>AI177/(annoyance_cond!AF165*time_cond!$S$72)*1000000</f>
        <v>12.451211100821277</v>
      </c>
      <c r="AJ259">
        <f>AJ177/(annoyance_cond!AG165*time_cond!$S$72)*1000000</f>
        <v>18.202446839838366</v>
      </c>
      <c r="AK259">
        <f>AK177/(annoyance_cond!AH165*time_cond!$S$72)*1000000</f>
        <v>23.892837385960931</v>
      </c>
      <c r="AL259">
        <f>AL177/(annoyance_cond!AI165*time_cond!$S$72)*1000000</f>
        <v>29.119151222272656</v>
      </c>
      <c r="AM259">
        <f>AM177/(annoyance_cond!AJ165*time_cond!$S$72)*1000000</f>
        <v>33.663677956282569</v>
      </c>
      <c r="AN259">
        <f>AN177/(annoyance_cond!AK165*time_cond!$S$72)*1000000</f>
        <v>37.455623460305397</v>
      </c>
      <c r="AO259">
        <f>AO177/(annoyance_cond!AL165*time_cond!$S$72)*1000000</f>
        <v>40.51833660273028</v>
      </c>
      <c r="AP259">
        <f>AP177/(annoyance_cond!AM165*time_cond!$S$72)*1000000</f>
        <v>42.92442343088134</v>
      </c>
      <c r="AQ259">
        <f>AQ177/(annoyance_cond!AN165*time_cond!$S$72)*1000000</f>
        <v>44.765202015975021</v>
      </c>
      <c r="AR259">
        <f>AR177/(annoyance_cond!AO165*time_cond!$S$72)*1000000</f>
        <v>46.132947829935887</v>
      </c>
      <c r="AS259">
        <f>AS177/(annoyance_cond!AP165*time_cond!$S$72)*1000000</f>
        <v>47.112076435747106</v>
      </c>
      <c r="AT259">
        <f>AT177/(annoyance_cond!AQ165*time_cond!$S$72)*1000000</f>
        <v>47.775736622168537</v>
      </c>
      <c r="AU259">
        <f>AU177/(annoyance_cond!AR165*time_cond!$S$72)*1000000</f>
        <v>48.185326069822793</v>
      </c>
      <c r="AV259">
        <f>AV177/(annoyance_cond!AS165*time_cond!$S$72)*1000000</f>
        <v>48.3913973699282</v>
      </c>
      <c r="AW259">
        <f>AW177/(annoyance_cond!AT165*time_cond!$S$72)*1000000</f>
        <v>48.435095715558951</v>
      </c>
      <c r="AX259">
        <f>AX177/(annoyance_cond!AU165*time_cond!$S$72)*1000000</f>
        <v>48.349686787240188</v>
      </c>
      <c r="AY259">
        <f>AY177/(annoyance_cond!AV165*time_cond!$S$72)*1000000</f>
        <v>48.161971374661022</v>
      </c>
      <c r="AZ259">
        <f>AZ177/(annoyance_cond!AW165*time_cond!$S$72)*1000000</f>
        <v>47.893510342735333</v>
      </c>
      <c r="BA259">
        <f>BA177/(annoyance_cond!AX165*time_cond!$S$72)*1000000</f>
        <v>47.561646777740016</v>
      </c>
      <c r="BB259">
        <f>BB177/(annoyance_cond!AY165*time_cond!$S$72)*1000000</f>
        <v>47.180340596395673</v>
      </c>
      <c r="BC259">
        <f>BC177/(annoyance_cond!AZ165*time_cond!$S$72)*1000000</f>
        <v>46.760841342312858</v>
      </c>
      <c r="BD259">
        <f>BD177/(annoyance_cond!BA165*time_cond!$S$72)*1000000</f>
        <v>46.312226574646942</v>
      </c>
      <c r="BE259">
        <f>BE177/(annoyance_cond!BB165*time_cond!$S$72)*1000000</f>
        <v>45.841831069204318</v>
      </c>
      <c r="BF259">
        <f>BF177/(annoyance_cond!BC165*time_cond!$S$72)*1000000</f>
        <v>45.355588487004347</v>
      </c>
      <c r="BG259">
        <f>BG177/(annoyance_cond!BD165*time_cond!$S$72)*1000000</f>
        <v>44.858303408635258</v>
      </c>
      <c r="BH259">
        <f>BH177/(annoyance_cond!BE165*time_cond!$S$72)*1000000</f>
        <v>44.353868200025566</v>
      </c>
      <c r="BI259">
        <f>BI177/(annoyance_cond!BF165*time_cond!$S$72)*1000000</f>
        <v>43.845436244638563</v>
      </c>
      <c r="BJ259">
        <f>BJ177/(annoyance_cond!BG165*time_cond!$S$72)*1000000</f>
        <v>43.335560667413411</v>
      </c>
      <c r="BK259">
        <f>BK177/(annoyance_cond!BH165*time_cond!$S$72)*1000000</f>
        <v>42.826305738004294</v>
      </c>
      <c r="BL259">
        <f>BL177/(annoyance_cond!BI165*time_cond!$S$72)*1000000</f>
        <v>42.319336603473744</v>
      </c>
      <c r="BM259">
        <f>BM177/(annoyance_cond!BJ165*time_cond!$S$72)*1000000</f>
        <v>41.815991790671184</v>
      </c>
      <c r="BN259">
        <f>BN177/(annoyance_cond!BK165*time_cond!$S$72)*1000000</f>
        <v>41.317341970659683</v>
      </c>
      <c r="BO259">
        <f>BO177/(annoyance_cond!BL165*time_cond!$S$72)*1000000</f>
        <v>40.824237736605802</v>
      </c>
      <c r="BP259">
        <f>BP177/(annoyance_cond!BM165*time_cond!$S$72)*1000000</f>
        <v>40.337348567657216</v>
      </c>
      <c r="BQ259">
        <f>BQ177/(annoyance_cond!BN165*time_cond!$S$72)*1000000</f>
        <v>39.857194698773888</v>
      </c>
      <c r="BR259">
        <f>BR177/(annoyance_cond!BO165*time_cond!$S$72)*1000000</f>
        <v>39.384173262163706</v>
      </c>
      <c r="BS259">
        <f>BS177/(annoyance_cond!BP165*time_cond!$S$72)*1000000</f>
        <v>38.918579788007825</v>
      </c>
      <c r="BT259">
        <f>BT177/(annoyance_cond!BQ165*time_cond!$S$72)*1000000</f>
        <v>38.460625933551611</v>
      </c>
      <c r="BU259">
        <f>BU177/(annoyance_cond!BR165*time_cond!$S$72)*1000000</f>
        <v>38.010454137233495</v>
      </c>
      <c r="BV259">
        <f>BV177/(annoyance_cond!BS165*time_cond!$S$72)*1000000</f>
        <v>37.568149758154341</v>
      </c>
      <c r="BW259">
        <f>BW177/(annoyance_cond!BT165*time_cond!$S$72)*1000000</f>
        <v>37.133751152989099</v>
      </c>
      <c r="BX259">
        <f>BX177/(annoyance_cond!BU165*time_cond!$S$72)*1000000</f>
        <v>36.707258056314465</v>
      </c>
      <c r="BY259">
        <f>BY177/(annoyance_cond!BV165*time_cond!$S$72)*1000000</f>
        <v>36.288638561551288</v>
      </c>
      <c r="BZ259">
        <f>BZ177/(annoyance_cond!BW165*time_cond!$S$72)*1000000</f>
        <v>35.877834944619508</v>
      </c>
      <c r="CA259">
        <f>CA177/(annoyance_cond!BX165*time_cond!$S$72)*1000000</f>
        <v>35.474768528118794</v>
      </c>
    </row>
    <row r="260" spans="31:79" x14ac:dyDescent="0.25">
      <c r="AE260">
        <f t="shared" si="91"/>
        <v>570</v>
      </c>
      <c r="AF260">
        <f>AF178/(annoyance_cond!AC166*time_cond!$S$72)*1000000</f>
        <v>0.70431373487083526</v>
      </c>
      <c r="AG260">
        <f>AG178/(annoyance_cond!AD166*time_cond!$S$72)*1000000</f>
        <v>3.1969946003334799</v>
      </c>
      <c r="AH260">
        <f>AH178/(annoyance_cond!AE166*time_cond!$S$72)*1000000</f>
        <v>7.3680765177397491</v>
      </c>
      <c r="AI260">
        <f>AI178/(annoyance_cond!AF166*time_cond!$S$72)*1000000</f>
        <v>12.692232270852623</v>
      </c>
      <c r="AJ260">
        <f>AJ178/(annoyance_cond!AG166*time_cond!$S$72)*1000000</f>
        <v>18.509345539256397</v>
      </c>
      <c r="AK260">
        <f>AK178/(annoyance_cond!AH166*time_cond!$S$72)*1000000</f>
        <v>24.233668087389486</v>
      </c>
      <c r="AL260">
        <f>AL178/(annoyance_cond!AI166*time_cond!$S$72)*1000000</f>
        <v>29.461659569136319</v>
      </c>
      <c r="AM260">
        <f>AM178/(annoyance_cond!AJ166*time_cond!$S$72)*1000000</f>
        <v>33.982464916850169</v>
      </c>
      <c r="AN260">
        <f>AN178/(annoyance_cond!AK166*time_cond!$S$72)*1000000</f>
        <v>37.734355576562351</v>
      </c>
      <c r="AO260">
        <f>AO178/(annoyance_cond!AL166*time_cond!$S$72)*1000000</f>
        <v>40.748832142013235</v>
      </c>
      <c r="AP260">
        <f>AP178/(annoyance_cond!AM166*time_cond!$S$72)*1000000</f>
        <v>43.104535216254661</v>
      </c>
      <c r="AQ260">
        <f>AQ178/(annoyance_cond!AN166*time_cond!$S$72)*1000000</f>
        <v>44.896667420401407</v>
      </c>
      <c r="AR260">
        <f>AR178/(annoyance_cond!AO166*time_cond!$S$72)*1000000</f>
        <v>46.21968292685618</v>
      </c>
      <c r="AS260">
        <f>AS178/(annoyance_cond!AP166*time_cond!$S$72)*1000000</f>
        <v>47.158992756443261</v>
      </c>
      <c r="AT260">
        <f>AT178/(annoyance_cond!AQ166*time_cond!$S$72)*1000000</f>
        <v>47.787995522081246</v>
      </c>
      <c r="AU260">
        <f>AU178/(annoyance_cond!AR166*time_cond!$S$72)*1000000</f>
        <v>48.167908898545633</v>
      </c>
      <c r="AV260">
        <f>AV178/(annoyance_cond!AS166*time_cond!$S$72)*1000000</f>
        <v>48.348884168914587</v>
      </c>
      <c r="AW260">
        <f>AW178/(annoyance_cond!AT166*time_cond!$S$72)*1000000</f>
        <v>48.371572872415207</v>
      </c>
      <c r="AX260">
        <f>AX178/(annoyance_cond!AU166*time_cond!$S$72)*1000000</f>
        <v>48.268729751043004</v>
      </c>
      <c r="AY260">
        <f>AY178/(annoyance_cond!AV166*time_cond!$S$72)*1000000</f>
        <v>48.066668007305644</v>
      </c>
      <c r="AZ260">
        <f>AZ178/(annoyance_cond!AW166*time_cond!$S$72)*1000000</f>
        <v>47.786503888493947</v>
      </c>
      <c r="BA260">
        <f>BA178/(annoyance_cond!AX166*time_cond!$S$72)*1000000</f>
        <v>47.445186152232829</v>
      </c>
      <c r="BB260">
        <f>BB178/(annoyance_cond!AY166*time_cond!$S$72)*1000000</f>
        <v>47.05633114799064</v>
      </c>
      <c r="BC260">
        <f>BC178/(annoyance_cond!AZ166*time_cond!$S$72)*1000000</f>
        <v>46.630892542027411</v>
      </c>
      <c r="BD260">
        <f>BD178/(annoyance_cond!BA166*time_cond!$S$72)*1000000</f>
        <v>46.177695031831966</v>
      </c>
      <c r="BE260">
        <f>BE178/(annoyance_cond!BB166*time_cond!$S$72)*1000000</f>
        <v>45.703858371137102</v>
      </c>
      <c r="BF260">
        <f>BF178/(annoyance_cond!BC166*time_cond!$S$72)*1000000</f>
        <v>45.215133954262697</v>
      </c>
      <c r="BG260">
        <f>BG178/(annoyance_cond!BD166*time_cond!$S$72)*1000000</f>
        <v>44.71617215258987</v>
      </c>
      <c r="BH260">
        <f>BH178/(annoyance_cond!BE166*time_cond!$S$72)*1000000</f>
        <v>44.210734991206998</v>
      </c>
      <c r="BI260">
        <f>BI178/(annoyance_cond!BF166*time_cond!$S$72)*1000000</f>
        <v>43.701865727763696</v>
      </c>
      <c r="BJ260">
        <f>BJ178/(annoyance_cond!BG166*time_cond!$S$72)*1000000</f>
        <v>43.19202443592981</v>
      </c>
      <c r="BK260">
        <f>BK178/(annoyance_cond!BH166*time_cond!$S$72)*1000000</f>
        <v>42.683196734529048</v>
      </c>
      <c r="BL260">
        <f>BL178/(annoyance_cond!BI166*time_cond!$S$72)*1000000</f>
        <v>42.176981257401224</v>
      </c>
      <c r="BM260">
        <f>BM178/(annoyance_cond!BJ166*time_cond!$S$72)*1000000</f>
        <v>41.674660248610294</v>
      </c>
      <c r="BN260">
        <f>BN178/(annoyance_cond!BK166*time_cond!$S$72)*1000000</f>
        <v>41.177256723343184</v>
      </c>
      <c r="BO260">
        <f>BO178/(annoyance_cond!BL166*time_cond!$S$72)*1000000</f>
        <v>40.685580899300099</v>
      </c>
      <c r="BP260">
        <f>BP178/(annoyance_cond!BM166*time_cond!$S$72)*1000000</f>
        <v>40.200268030418968</v>
      </c>
      <c r="BQ260">
        <f>BQ178/(annoyance_cond!BN166*time_cond!$S$72)*1000000</f>
        <v>39.7218093279972</v>
      </c>
      <c r="BR260">
        <f>BR178/(annoyance_cond!BO166*time_cond!$S$72)*1000000</f>
        <v>39.250577305257664</v>
      </c>
      <c r="BS260">
        <f>BS178/(annoyance_cond!BP166*time_cond!$S$72)*1000000</f>
        <v>38.786846608125401</v>
      </c>
      <c r="BT260">
        <f>BT178/(annoyance_cond!BQ166*time_cond!$S$72)*1000000</f>
        <v>38.330811180422465</v>
      </c>
      <c r="BU260">
        <f>BU178/(annoyance_cond!BR166*time_cond!$S$72)*1000000</f>
        <v>37.882598442734846</v>
      </c>
      <c r="BV260">
        <f>BV178/(annoyance_cond!BS166*time_cond!$S$72)*1000000</f>
        <v>37.442281030743125</v>
      </c>
      <c r="BW260">
        <f>BW178/(annoyance_cond!BT166*time_cond!$S$72)*1000000</f>
        <v>37.009886533042874</v>
      </c>
      <c r="BX260">
        <f>BX178/(annoyance_cond!BU166*time_cond!$S$72)*1000000</f>
        <v>36.585405584382556</v>
      </c>
      <c r="BY260">
        <f>BY178/(annoyance_cond!BV166*time_cond!$S$72)*1000000</f>
        <v>36.168798603157342</v>
      </c>
      <c r="BZ260">
        <f>BZ178/(annoyance_cond!BW166*time_cond!$S$72)*1000000</f>
        <v>35.760001408295864</v>
      </c>
      <c r="CA260">
        <f>CA178/(annoyance_cond!BX166*time_cond!$S$72)*1000000</f>
        <v>35.358929907551243</v>
      </c>
    </row>
    <row r="261" spans="31:79" x14ac:dyDescent="0.25">
      <c r="AE261">
        <f t="shared" si="91"/>
        <v>560</v>
      </c>
      <c r="AF261">
        <f>AF179/(annoyance_cond!AC167*time_cond!$S$72)*1000000</f>
        <v>0.72144955766633712</v>
      </c>
      <c r="AG261">
        <f>AG179/(annoyance_cond!AD167*time_cond!$S$72)*1000000</f>
        <v>3.2721327591568534</v>
      </c>
      <c r="AH261">
        <f>AH179/(annoyance_cond!AE167*time_cond!$S$72)*1000000</f>
        <v>7.5292183450970196</v>
      </c>
      <c r="AI261">
        <f>AI179/(annoyance_cond!AF167*time_cond!$S$72)*1000000</f>
        <v>12.941238145909526</v>
      </c>
      <c r="AJ261">
        <f>AJ179/(annoyance_cond!AG167*time_cond!$S$72)*1000000</f>
        <v>18.824366247811536</v>
      </c>
      <c r="AK261">
        <f>AK179/(annoyance_cond!AH167*time_cond!$S$72)*1000000</f>
        <v>24.581055397736662</v>
      </c>
      <c r="AL261">
        <f>AL179/(annoyance_cond!AI167*time_cond!$S$72)*1000000</f>
        <v>29.808178519633298</v>
      </c>
      <c r="AM261">
        <f>AM179/(annoyance_cond!AJ167*time_cond!$S$72)*1000000</f>
        <v>34.302500121174752</v>
      </c>
      <c r="AN261">
        <f>AN179/(annoyance_cond!AK167*time_cond!$S$72)*1000000</f>
        <v>38.011869378903825</v>
      </c>
      <c r="AO261">
        <f>AO179/(annoyance_cond!AL167*time_cond!$S$72)*1000000</f>
        <v>40.976167219558157</v>
      </c>
      <c r="AP261">
        <f>AP179/(annoyance_cond!AM167*time_cond!$S$72)*1000000</f>
        <v>43.280100249182063</v>
      </c>
      <c r="AQ261">
        <f>AQ179/(annoyance_cond!AN167*time_cond!$S$72)*1000000</f>
        <v>45.022686387864958</v>
      </c>
      <c r="AR261">
        <f>AR179/(annoyance_cond!AO167*time_cond!$S$72)*1000000</f>
        <v>46.30045529365934</v>
      </c>
      <c r="AS261">
        <f>AS179/(annoyance_cond!AP167*time_cond!$S$72)*1000000</f>
        <v>47.199711842984925</v>
      </c>
      <c r="AT261">
        <f>AT179/(annoyance_cond!AQ167*time_cond!$S$72)*1000000</f>
        <v>47.794019045474734</v>
      </c>
      <c r="AU261">
        <f>AU179/(annoyance_cond!AR167*time_cond!$S$72)*1000000</f>
        <v>48.144348551210612</v>
      </c>
      <c r="AV261">
        <f>AV179/(annoyance_cond!AS167*time_cond!$S$72)*1000000</f>
        <v>48.300401941474462</v>
      </c>
      <c r="AW261">
        <f>AW179/(annoyance_cond!AT167*time_cond!$S$72)*1000000</f>
        <v>48.302302927028975</v>
      </c>
      <c r="AX261">
        <f>AX179/(annoyance_cond!AU167*time_cond!$S$72)*1000000</f>
        <v>48.182271889482749</v>
      </c>
      <c r="AY261">
        <f>AY179/(annoyance_cond!AV167*time_cond!$S$72)*1000000</f>
        <v>47.966118834011738</v>
      </c>
      <c r="AZ261">
        <f>AZ179/(annoyance_cond!AW167*time_cond!$S$72)*1000000</f>
        <v>47.674505302129063</v>
      </c>
      <c r="BA261">
        <f>BA179/(annoyance_cond!AX167*time_cond!$S$72)*1000000</f>
        <v>47.323979458670998</v>
      </c>
      <c r="BB261">
        <f>BB179/(annoyance_cond!AY167*time_cond!$S$72)*1000000</f>
        <v>46.927810424162821</v>
      </c>
      <c r="BC261">
        <f>BC179/(annoyance_cond!AZ167*time_cond!$S$72)*1000000</f>
        <v>46.496654067096237</v>
      </c>
      <c r="BD261">
        <f>BD179/(annoyance_cond!BA167*time_cond!$S$72)*1000000</f>
        <v>46.039081445872021</v>
      </c>
      <c r="BE261">
        <f>BE179/(annoyance_cond!BB167*time_cond!$S$72)*1000000</f>
        <v>45.56199724688841</v>
      </c>
      <c r="BF261">
        <f>BF179/(annoyance_cond!BC167*time_cond!$S$72)*1000000</f>
        <v>45.070971005466212</v>
      </c>
      <c r="BG261">
        <f>BG179/(annoyance_cond!BD167*time_cond!$S$72)*1000000</f>
        <v>44.570499556719184</v>
      </c>
      <c r="BH261">
        <f>BH179/(annoyance_cond!BE167*time_cond!$S$72)*1000000</f>
        <v>44.064215398419044</v>
      </c>
      <c r="BI261">
        <f>BI179/(annoyance_cond!BF167*time_cond!$S$72)*1000000</f>
        <v>43.555052535048176</v>
      </c>
      <c r="BJ261">
        <f>BJ179/(annoyance_cond!BG167*time_cond!$S$72)*1000000</f>
        <v>43.045378868713904</v>
      </c>
      <c r="BK261">
        <f>BK179/(annoyance_cond!BH167*time_cond!$S$72)*1000000</f>
        <v>42.537102221986075</v>
      </c>
      <c r="BL261">
        <f>BL179/(annoyance_cond!BI167*time_cond!$S$72)*1000000</f>
        <v>42.031755526059349</v>
      </c>
      <c r="BM261">
        <f>BM179/(annoyance_cond!BJ167*time_cond!$S$72)*1000000</f>
        <v>41.530565498755102</v>
      </c>
      <c r="BN261">
        <f>BN179/(annoyance_cond!BK167*time_cond!$S$72)*1000000</f>
        <v>41.034508197626614</v>
      </c>
      <c r="BO261">
        <f>BO179/(annoyance_cond!BL167*time_cond!$S$72)*1000000</f>
        <v>40.544354104271711</v>
      </c>
      <c r="BP261">
        <f>BP179/(annoyance_cond!BM167*time_cond!$S$72)*1000000</f>
        <v>40.060704829606642</v>
      </c>
      <c r="BQ261">
        <f>BQ179/(annoyance_cond!BN167*time_cond!$S$72)*1000000</f>
        <v>39.584023089318052</v>
      </c>
      <c r="BR261">
        <f>BR179/(annoyance_cond!BO167*time_cond!$S$72)*1000000</f>
        <v>39.114657255309488</v>
      </c>
      <c r="BS261">
        <f>BS179/(annoyance_cond!BP167*time_cond!$S$72)*1000000</f>
        <v>38.652861520580792</v>
      </c>
      <c r="BT261">
        <f>BT179/(annoyance_cond!BQ167*time_cond!$S$72)*1000000</f>
        <v>38.198812504617784</v>
      </c>
      <c r="BU261">
        <f>BU179/(annoyance_cond!BR167*time_cond!$S$72)*1000000</f>
        <v>37.752622960965041</v>
      </c>
      <c r="BV261">
        <f>BV179/(annoyance_cond!BS167*time_cond!$S$72)*1000000</f>
        <v>37.314353118168206</v>
      </c>
      <c r="BW261">
        <f>BW179/(annoyance_cond!BT167*time_cond!$S$72)*1000000</f>
        <v>36.884020081985845</v>
      </c>
      <c r="BX261">
        <f>BX179/(annoyance_cond!BU167*time_cond!$S$72)*1000000</f>
        <v>36.461605644730994</v>
      </c>
      <c r="BY261">
        <f>BY179/(annoyance_cond!BV167*time_cond!$S$72)*1000000</f>
        <v>36.047062782218859</v>
      </c>
      <c r="BZ261">
        <f>BZ179/(annoyance_cond!BW167*time_cond!$S$72)*1000000</f>
        <v>35.640321066505621</v>
      </c>
      <c r="CA261">
        <f>CA179/(annoyance_cond!BX167*time_cond!$S$72)*1000000</f>
        <v>35.241291180643984</v>
      </c>
    </row>
    <row r="262" spans="31:79" x14ac:dyDescent="0.25">
      <c r="AE262">
        <f t="shared" si="91"/>
        <v>550</v>
      </c>
      <c r="AF262">
        <f>AF180/(annoyance_cond!AC168*time_cond!$S$72)*1000000</f>
        <v>0.73937636962137232</v>
      </c>
      <c r="AG262">
        <f>AG180/(annoyance_cond!AD168*time_cond!$S$72)*1000000</f>
        <v>3.3505520743159805</v>
      </c>
      <c r="AH262">
        <f>AH180/(annoyance_cond!AE168*time_cond!$S$72)*1000000</f>
        <v>7.6966909835969144</v>
      </c>
      <c r="AI262">
        <f>AI180/(annoyance_cond!AF168*time_cond!$S$72)*1000000</f>
        <v>13.198554238128287</v>
      </c>
      <c r="AJ262">
        <f>AJ180/(annoyance_cond!AG168*time_cond!$S$72)*1000000</f>
        <v>19.147716879932428</v>
      </c>
      <c r="AK262">
        <f>AK180/(annoyance_cond!AH168*time_cond!$S$72)*1000000</f>
        <v>24.935026054024885</v>
      </c>
      <c r="AL262">
        <f>AL180/(annoyance_cond!AI168*time_cond!$S$72)*1000000</f>
        <v>30.158565624074679</v>
      </c>
      <c r="AM262">
        <f>AM180/(annoyance_cond!AJ168*time_cond!$S$72)*1000000</f>
        <v>34.623524621118015</v>
      </c>
      <c r="AN262">
        <f>AN180/(annoyance_cond!AK168*time_cond!$S$72)*1000000</f>
        <v>38.287847279790789</v>
      </c>
      <c r="AO262">
        <f>AO180/(annoyance_cond!AL168*time_cond!$S$72)*1000000</f>
        <v>41.200010303857937</v>
      </c>
      <c r="AP262">
        <f>AP180/(annoyance_cond!AM168*time_cond!$S$72)*1000000</f>
        <v>43.450800794020886</v>
      </c>
      <c r="AQ262">
        <f>AQ180/(annoyance_cond!AN168*time_cond!$S$72)*1000000</f>
        <v>45.142968871406353</v>
      </c>
      <c r="AR262">
        <f>AR180/(annoyance_cond!AO168*time_cond!$S$72)*1000000</f>
        <v>46.375007299576616</v>
      </c>
      <c r="AS262">
        <f>AS180/(annoyance_cond!AP168*time_cond!$S$72)*1000000</f>
        <v>47.234007991947919</v>
      </c>
      <c r="AT262">
        <f>AT180/(annoyance_cond!AQ168*time_cond!$S$72)*1000000</f>
        <v>47.793610400304466</v>
      </c>
      <c r="AU262">
        <f>AU180/(annoyance_cond!AR168*time_cond!$S$72)*1000000</f>
        <v>48.114473212842064</v>
      </c>
      <c r="AV262">
        <f>AV180/(annoyance_cond!AS168*time_cond!$S$72)*1000000</f>
        <v>48.245799860565413</v>
      </c>
      <c r="AW262">
        <f>AW180/(annoyance_cond!AT168*time_cond!$S$72)*1000000</f>
        <v>48.227152403379144</v>
      </c>
      <c r="AX262">
        <f>AX180/(annoyance_cond!AU168*time_cond!$S$72)*1000000</f>
        <v>48.09019394344562</v>
      </c>
      <c r="AY262">
        <f>AY180/(annoyance_cond!AV168*time_cond!$S$72)*1000000</f>
        <v>47.860216199275079</v>
      </c>
      <c r="AZ262">
        <f>AZ180/(annoyance_cond!AW168*time_cond!$S$72)*1000000</f>
        <v>47.557416396024962</v>
      </c>
      <c r="BA262">
        <f>BA180/(annoyance_cond!AX168*time_cond!$S$72)*1000000</f>
        <v>47.197936253217641</v>
      </c>
      <c r="BB262">
        <f>BB180/(annoyance_cond!AY168*time_cond!$S$72)*1000000</f>
        <v>46.794694343098321</v>
      </c>
      <c r="BC262">
        <f>BC180/(annoyance_cond!AZ168*time_cond!$S$72)*1000000</f>
        <v>46.358047094626279</v>
      </c>
      <c r="BD262">
        <f>BD180/(annoyance_cond!BA168*time_cond!$S$72)*1000000</f>
        <v>45.896311373475598</v>
      </c>
      <c r="BE262">
        <f>BE180/(annoyance_cond!BB168*time_cond!$S$72)*1000000</f>
        <v>45.416176931691716</v>
      </c>
      <c r="BF262">
        <f>BF180/(annoyance_cond!BC168*time_cond!$S$72)*1000000</f>
        <v>44.923031994586708</v>
      </c>
      <c r="BG262">
        <f>BG180/(annoyance_cond!BD168*time_cond!$S$72)*1000000</f>
        <v>44.421220645669017</v>
      </c>
      <c r="BH262">
        <f>BH180/(annoyance_cond!BE168*time_cond!$S$72)*1000000</f>
        <v>43.91424675718708</v>
      </c>
      <c r="BI262">
        <f>BI180/(annoyance_cond!BF168*time_cond!$S$72)*1000000</f>
        <v>43.4049360228666</v>
      </c>
      <c r="BJ262">
        <f>BJ180/(annoyance_cond!BG168*time_cond!$S$72)*1000000</f>
        <v>42.895565108162209</v>
      </c>
      <c r="BK262">
        <f>BK180/(annoyance_cond!BH168*time_cond!$S$72)*1000000</f>
        <v>42.387964937725876</v>
      </c>
      <c r="BL262">
        <f>BL180/(annoyance_cond!BI168*time_cond!$S$72)*1000000</f>
        <v>41.883603585450118</v>
      </c>
      <c r="BM262">
        <f>BM180/(annoyance_cond!BJ168*time_cond!$S$72)*1000000</f>
        <v>41.38365302714778</v>
      </c>
      <c r="BN262">
        <f>BN180/(annoyance_cond!BK168*time_cond!$S$72)*1000000</f>
        <v>40.889043083099317</v>
      </c>
      <c r="BO262">
        <f>BO180/(annoyance_cond!BL168*time_cond!$S$72)*1000000</f>
        <v>40.400505155884659</v>
      </c>
      <c r="BP262">
        <f>BP180/(annoyance_cond!BM168*time_cond!$S$72)*1000000</f>
        <v>39.91860780982848</v>
      </c>
      <c r="BQ262">
        <f>BQ180/(annoyance_cond!BN168*time_cond!$S$72)*1000000</f>
        <v>39.443785804542657</v>
      </c>
      <c r="BR262">
        <f>BR180/(annoyance_cond!BO168*time_cond!$S$72)*1000000</f>
        <v>38.976363857569375</v>
      </c>
      <c r="BS262">
        <f>BS180/(annoyance_cond!BP168*time_cond!$S$72)*1000000</f>
        <v>38.51657614785978</v>
      </c>
      <c r="BT262">
        <f>BT180/(annoyance_cond!BQ168*time_cond!$S$72)*1000000</f>
        <v>38.064582365800092</v>
      </c>
      <c r="BU262">
        <f>BU180/(annoyance_cond!BR168*time_cond!$S$72)*1000000</f>
        <v>37.620480953735772</v>
      </c>
      <c r="BV262">
        <f>BV180/(annoyance_cond!BS168*time_cond!$S$72)*1000000</f>
        <v>37.184320053495803</v>
      </c>
      <c r="BW262">
        <f>BW180/(annoyance_cond!BT168*time_cond!$S$72)*1000000</f>
        <v>36.75610657665306</v>
      </c>
      <c r="BX262">
        <f>BX180/(annoyance_cond!BU168*time_cond!$S$72)*1000000</f>
        <v>36.335813733302444</v>
      </c>
      <c r="BY262">
        <f>BY180/(annoyance_cond!BV168*time_cond!$S$72)*1000000</f>
        <v>35.923387291475819</v>
      </c>
      <c r="BZ262">
        <f>BZ180/(annoyance_cond!BW168*time_cond!$S$72)*1000000</f>
        <v>35.518750788442262</v>
      </c>
      <c r="CA262">
        <f>CA180/(annoyance_cond!BX168*time_cond!$S$72)*1000000</f>
        <v>35.121809874353595</v>
      </c>
    </row>
    <row r="263" spans="31:79" x14ac:dyDescent="0.25">
      <c r="AE263">
        <f t="shared" si="91"/>
        <v>540</v>
      </c>
      <c r="AF263">
        <f>AF181/(annoyance_cond!AC169*time_cond!$S$72)*1000000</f>
        <v>0.75814586560748609</v>
      </c>
      <c r="AG263">
        <f>AG181/(annoyance_cond!AD169*time_cond!$S$72)*1000000</f>
        <v>3.4324521815990039</v>
      </c>
      <c r="AH263">
        <f>AH181/(annoyance_cond!AE169*time_cond!$S$72)*1000000</f>
        <v>7.8708276228395242</v>
      </c>
      <c r="AI263">
        <f>AI181/(annoyance_cond!AF169*time_cond!$S$72)*1000000</f>
        <v>13.464519310656922</v>
      </c>
      <c r="AJ263">
        <f>AJ181/(annoyance_cond!AG169*time_cond!$S$72)*1000000</f>
        <v>19.479603968294327</v>
      </c>
      <c r="AK263">
        <f>AK181/(annoyance_cond!AH169*time_cond!$S$72)*1000000</f>
        <v>25.295591923703586</v>
      </c>
      <c r="AL263">
        <f>AL181/(annoyance_cond!AI169*time_cond!$S$72)*1000000</f>
        <v>30.512656434409262</v>
      </c>
      <c r="AM263">
        <f>AM181/(annoyance_cond!AJ169*time_cond!$S$72)*1000000</f>
        <v>34.945256542507209</v>
      </c>
      <c r="AN263">
        <f>AN181/(annoyance_cond!AK169*time_cond!$S$72)*1000000</f>
        <v>38.561951500487645</v>
      </c>
      <c r="AO263">
        <f>AO181/(annoyance_cond!AL169*time_cond!$S$72)*1000000</f>
        <v>41.420013674072564</v>
      </c>
      <c r="AP263">
        <f>AP181/(annoyance_cond!AM169*time_cond!$S$72)*1000000</f>
        <v>43.616306774640435</v>
      </c>
      <c r="AQ263">
        <f>AQ181/(annoyance_cond!AN169*time_cond!$S$72)*1000000</f>
        <v>45.257215602669042</v>
      </c>
      <c r="AR263">
        <f>AR181/(annoyance_cond!AO169*time_cond!$S$72)*1000000</f>
        <v>46.443074390384957</v>
      </c>
      <c r="AS263">
        <f>AS181/(annoyance_cond!AP169*time_cond!$S$72)*1000000</f>
        <v>47.261650169169457</v>
      </c>
      <c r="AT263">
        <f>AT181/(annoyance_cond!AQ169*time_cond!$S$72)*1000000</f>
        <v>47.786568520793999</v>
      </c>
      <c r="AU263">
        <f>AU181/(annoyance_cond!AR169*time_cond!$S$72)*1000000</f>
        <v>48.078107472460324</v>
      </c>
      <c r="AV263">
        <f>AV181/(annoyance_cond!AS169*time_cond!$S$72)*1000000</f>
        <v>48.184923924447844</v>
      </c>
      <c r="AW263">
        <f>AW181/(annoyance_cond!AT169*time_cond!$S$72)*1000000</f>
        <v>48.145984904515728</v>
      </c>
      <c r="AX263">
        <f>AX181/(annoyance_cond!AU169*time_cond!$S$72)*1000000</f>
        <v>47.992373880346712</v>
      </c>
      <c r="AY263">
        <f>AY181/(annoyance_cond!AV169*time_cond!$S$72)*1000000</f>
        <v>47.748849756094671</v>
      </c>
      <c r="AZ263">
        <f>AZ181/(annoyance_cond!AW169*time_cond!$S$72)*1000000</f>
        <v>47.435136334135827</v>
      </c>
      <c r="BA263">
        <f>BA181/(annoyance_cond!AX169*time_cond!$S$72)*1000000</f>
        <v>47.066963464715506</v>
      </c>
      <c r="BB263">
        <f>BB181/(annoyance_cond!AY169*time_cond!$S$72)*1000000</f>
        <v>46.656896205409581</v>
      </c>
      <c r="BC263">
        <f>BC181/(annoyance_cond!AZ169*time_cond!$S$72)*1000000</f>
        <v>46.214990189001043</v>
      </c>
      <c r="BD263">
        <f>BD181/(annoyance_cond!BA169*time_cond!$S$72)*1000000</f>
        <v>45.749307762403639</v>
      </c>
      <c r="BE263">
        <f>BE181/(annoyance_cond!BB169*time_cond!$S$72)*1000000</f>
        <v>45.266324056686294</v>
      </c>
      <c r="BF263">
        <f>BF181/(annoyance_cond!BC169*time_cond!$S$72)*1000000</f>
        <v>44.771246678544138</v>
      </c>
      <c r="BG263">
        <f>BG181/(annoyance_cond!BD169*time_cond!$S$72)*1000000</f>
        <v>44.268267856741993</v>
      </c>
      <c r="BH263">
        <f>BH181/(annoyance_cond!BE169*time_cond!$S$72)*1000000</f>
        <v>43.760763828168578</v>
      </c>
      <c r="BI263">
        <f>BI181/(annoyance_cond!BF169*time_cond!$S$72)*1000000</f>
        <v>43.251452987853995</v>
      </c>
      <c r="BJ263">
        <f>BJ181/(annoyance_cond!BG169*time_cond!$S$72)*1000000</f>
        <v>42.742521754486788</v>
      </c>
      <c r="BK263">
        <f>BK181/(annoyance_cond!BH169*time_cond!$S$72)*1000000</f>
        <v>42.235725096619355</v>
      </c>
      <c r="BL263">
        <f>BL181/(annoyance_cond!BI169*time_cond!$S$72)*1000000</f>
        <v>41.732467110659883</v>
      </c>
      <c r="BM263">
        <f>BM181/(annoyance_cond!BJ169*time_cond!$S$72)*1000000</f>
        <v>41.233865842054549</v>
      </c>
      <c r="BN263">
        <f>BN181/(annoyance_cond!BK169*time_cond!$S$72)*1000000</f>
        <v>40.74080561602613</v>
      </c>
      <c r="BO263">
        <f>BO181/(annoyance_cond!BL169*time_cond!$S$72)*1000000</f>
        <v>40.25397943070169</v>
      </c>
      <c r="BP263">
        <f>BP181/(annoyance_cond!BM169*time_cond!$S$72)*1000000</f>
        <v>39.773923414272751</v>
      </c>
      <c r="BQ263">
        <f>BQ181/(annoyance_cond!BN169*time_cond!$S$72)*1000000</f>
        <v>39.301044921108634</v>
      </c>
      <c r="BR263">
        <f>BR181/(annoyance_cond!BO169*time_cond!$S$72)*1000000</f>
        <v>38.835645510476581</v>
      </c>
      <c r="BS263">
        <f>BS181/(annoyance_cond!BP169*time_cond!$S$72)*1000000</f>
        <v>38.377939793559271</v>
      </c>
      <c r="BT263">
        <f>BT181/(annoyance_cond!BQ169*time_cond!$S$72)*1000000</f>
        <v>37.928070932907751</v>
      </c>
      <c r="BU263">
        <f>BU181/(annoyance_cond!BR169*time_cond!$S$72)*1000000</f>
        <v>37.486123420437657</v>
      </c>
      <c r="BV263">
        <f>BV181/(annoyance_cond!BS169*time_cond!$S$72)*1000000</f>
        <v>37.052133635723386</v>
      </c>
      <c r="BW263">
        <f>BW181/(annoyance_cond!BT169*time_cond!$S$72)*1000000</f>
        <v>36.626098588136998</v>
      </c>
      <c r="BX263">
        <f>BX181/(annoyance_cond!BU169*time_cond!$S$72)*1000000</f>
        <v>36.207983168532913</v>
      </c>
      <c r="BY263">
        <f>BY181/(annoyance_cond!BV169*time_cond!$S$72)*1000000</f>
        <v>35.797726174253363</v>
      </c>
      <c r="BZ263">
        <f>BZ181/(annoyance_cond!BW169*time_cond!$S$72)*1000000</f>
        <v>35.39524532178666</v>
      </c>
      <c r="CA263">
        <f>CA181/(annoyance_cond!BX169*time_cond!$S$72)*1000000</f>
        <v>35.00044142179889</v>
      </c>
    </row>
    <row r="264" spans="31:79" x14ac:dyDescent="0.25">
      <c r="AE264">
        <f t="shared" si="91"/>
        <v>530</v>
      </c>
      <c r="AF264">
        <f>AF182/(annoyance_cond!AC170*time_cond!$S$72)*1000000</f>
        <v>0.77781415363409623</v>
      </c>
      <c r="AG264">
        <f>AG182/(annoyance_cond!AD170*time_cond!$S$72)*1000000</f>
        <v>3.51804828938893</v>
      </c>
      <c r="AH264">
        <f>AH182/(annoyance_cond!AE170*time_cond!$S$72)*1000000</f>
        <v>8.0519827152243444</v>
      </c>
      <c r="AI264">
        <f>AI182/(annoyance_cond!AF170*time_cond!$S$72)*1000000</f>
        <v>13.739485572863734</v>
      </c>
      <c r="AJ264">
        <f>AJ182/(annoyance_cond!AG170*time_cond!$S$72)*1000000</f>
        <v>19.820231396677439</v>
      </c>
      <c r="AK264">
        <f>AK182/(annoyance_cond!AH170*time_cond!$S$72)*1000000</f>
        <v>25.662748008990061</v>
      </c>
      <c r="AL264">
        <f>AL182/(annoyance_cond!AI170*time_cond!$S$72)*1000000</f>
        <v>30.870262598379469</v>
      </c>
      <c r="AM264">
        <f>AM182/(annoyance_cond!AJ170*time_cond!$S$72)*1000000</f>
        <v>35.267389669558689</v>
      </c>
      <c r="AN264">
        <f>AN182/(annoyance_cond!AK170*time_cond!$S$72)*1000000</f>
        <v>38.833823173549483</v>
      </c>
      <c r="AO264">
        <f>AO182/(annoyance_cond!AL170*time_cond!$S$72)*1000000</f>
        <v>41.635812905330532</v>
      </c>
      <c r="AP264">
        <f>AP182/(annoyance_cond!AM170*time_cond!$S$72)*1000000</f>
        <v>43.77627548990251</v>
      </c>
      <c r="AQ264">
        <f>AQ182/(annoyance_cond!AN170*time_cond!$S$72)*1000000</f>
        <v>45.365117923345451</v>
      </c>
      <c r="AR264">
        <f>AR182/(annoyance_cond!AO170*time_cond!$S$72)*1000000</f>
        <v>46.504384965657287</v>
      </c>
      <c r="AS264">
        <f>AS182/(annoyance_cond!AP170*time_cond!$S$72)*1000000</f>
        <v>47.282401895462975</v>
      </c>
      <c r="AT264">
        <f>AT182/(annoyance_cond!AQ170*time_cond!$S$72)*1000000</f>
        <v>47.772687944586494</v>
      </c>
      <c r="AU264">
        <f>AU182/(annoyance_cond!AR170*time_cond!$S$72)*1000000</f>
        <v>48.035072185783079</v>
      </c>
      <c r="AV264">
        <f>AV182/(annoyance_cond!AS170*time_cond!$S$72)*1000000</f>
        <v>48.117616804526229</v>
      </c>
      <c r="AW264">
        <f>AW182/(annoyance_cond!AT170*time_cond!$S$72)*1000000</f>
        <v>48.058660947458087</v>
      </c>
      <c r="AX264">
        <f>AX182/(annoyance_cond!AU170*time_cond!$S$72)*1000000</f>
        <v>47.88868671871996</v>
      </c>
      <c r="AY264">
        <f>AY182/(annoyance_cond!AV170*time_cond!$S$72)*1000000</f>
        <v>47.631906282859845</v>
      </c>
      <c r="AZ264">
        <f>AZ182/(annoyance_cond!AW170*time_cond!$S$72)*1000000</f>
        <v>47.307561443448925</v>
      </c>
      <c r="BA264">
        <f>BA182/(annoyance_cond!AX170*time_cond!$S$72)*1000000</f>
        <v>46.930965202598962</v>
      </c>
      <c r="BB264">
        <f>BB182/(annoyance_cond!AY170*time_cond!$S$72)*1000000</f>
        <v>46.514326499981934</v>
      </c>
      <c r="BC264">
        <f>BC182/(annoyance_cond!AZ170*time_cond!$S$72)*1000000</f>
        <v>46.067399106813859</v>
      </c>
      <c r="BD264">
        <f>BD182/(annoyance_cond!BA170*time_cond!$S$72)*1000000</f>
        <v>45.597990756370486</v>
      </c>
      <c r="BE264">
        <f>BE182/(annoyance_cond!BB170*time_cond!$S$72)*1000000</f>
        <v>45.112362454451741</v>
      </c>
      <c r="BF264">
        <f>BF182/(annoyance_cond!BC170*time_cond!$S$72)*1000000</f>
        <v>44.615542023874191</v>
      </c>
      <c r="BG264">
        <f>BG182/(annoyance_cond!BD170*time_cond!$S$72)*1000000</f>
        <v>44.111570848069249</v>
      </c>
      <c r="BH264">
        <f>BH182/(annoyance_cond!BE170*time_cond!$S$72)*1000000</f>
        <v>43.603698607102501</v>
      </c>
      <c r="BI264">
        <f>BI182/(annoyance_cond!BF170*time_cond!$S$72)*1000000</f>
        <v>43.094537478832009</v>
      </c>
      <c r="BJ264">
        <f>BJ182/(annoyance_cond!BG170*time_cond!$S$72)*1000000</f>
        <v>42.586184679760819</v>
      </c>
      <c r="BK264">
        <f>BK182/(annoyance_cond!BH170*time_cond!$S$72)*1000000</f>
        <v>42.080320207322352</v>
      </c>
      <c r="BL264">
        <f>BL182/(annoyance_cond!BI170*time_cond!$S$72)*1000000</f>
        <v>41.578285094409573</v>
      </c>
      <c r="BM264">
        <f>BM182/(annoyance_cond!BJ170*time_cond!$S$72)*1000000</f>
        <v>41.081144294843725</v>
      </c>
      <c r="BN264">
        <f>BN182/(annoyance_cond!BK170*time_cond!$S$72)*1000000</f>
        <v>40.589737402576063</v>
      </c>
      <c r="BO264">
        <f>BO182/(annoyance_cond!BL170*time_cond!$S$72)*1000000</f>
        <v>40.104719703072163</v>
      </c>
      <c r="BP264">
        <f>BP182/(annoyance_cond!BM170*time_cond!$S$72)*1000000</f>
        <v>39.626595512652237</v>
      </c>
      <c r="BQ264">
        <f>BQ182/(annoyance_cond!BN170*time_cond!$S$72)*1000000</f>
        <v>39.155745342375077</v>
      </c>
      <c r="BR264">
        <f>BR182/(annoyance_cond!BO170*time_cond!$S$72)*1000000</f>
        <v>38.692448098277644</v>
      </c>
      <c r="BS264">
        <f>BS182/(annoyance_cond!BP170*time_cond!$S$72)*1000000</f>
        <v>38.236899277311522</v>
      </c>
      <c r="BT264">
        <f>BT182/(annoyance_cond!BQ170*time_cond!$S$72)*1000000</f>
        <v>37.789225921359261</v>
      </c>
      <c r="BU264">
        <f>BU182/(annoyance_cond!BR170*time_cond!$S$72)*1000000</f>
        <v>37.349498937495859</v>
      </c>
      <c r="BV264">
        <f>BV182/(annoyance_cond!BS170*time_cond!$S$72)*1000000</f>
        <v>36.917743271456096</v>
      </c>
      <c r="BW264">
        <f>BW182/(annoyance_cond!BT170*time_cond!$S$72)*1000000</f>
        <v>36.493946325652416</v>
      </c>
      <c r="BX264">
        <f>BX182/(annoyance_cond!BU170*time_cond!$S$72)*1000000</f>
        <v>36.078064937371998</v>
      </c>
      <c r="BY264">
        <f>BY182/(annoyance_cond!BV170*time_cond!$S$72)*1000000</f>
        <v>35.670031172603338</v>
      </c>
      <c r="BZ264">
        <f>BZ182/(annoyance_cond!BW170*time_cond!$S$72)*1000000</f>
        <v>35.269757142935916</v>
      </c>
      <c r="CA264">
        <f>CA182/(annoyance_cond!BX170*time_cond!$S$72)*1000000</f>
        <v>34.877139014542486</v>
      </c>
    </row>
    <row r="265" spans="31:79" x14ac:dyDescent="0.25">
      <c r="AE265">
        <f t="shared" si="91"/>
        <v>520</v>
      </c>
      <c r="AF265">
        <f>AF183/(annoyance_cond!AC171*time_cond!$S$72)*1000000</f>
        <v>0.79844222162539491</v>
      </c>
      <c r="AG265">
        <f>AG183/(annoyance_cond!AD171*time_cond!$S$72)*1000000</f>
        <v>3.6075726513005706</v>
      </c>
      <c r="AH265">
        <f>AH183/(annoyance_cond!AE171*time_cond!$S$72)*1000000</f>
        <v>8.2405334751526418</v>
      </c>
      <c r="AI265">
        <f>AI183/(annoyance_cond!AF171*time_cond!$S$72)*1000000</f>
        <v>14.023818794901352</v>
      </c>
      <c r="AJ265">
        <f>AJ183/(annoyance_cond!AG171*time_cond!$S$72)*1000000</f>
        <v>20.169798926529552</v>
      </c>
      <c r="AK265">
        <f>AK183/(annoyance_cond!AH171*time_cond!$S$72)*1000000</f>
        <v>26.036470248643536</v>
      </c>
      <c r="AL265">
        <f>AL183/(annoyance_cond!AI171*time_cond!$S$72)*1000000</f>
        <v>31.231169824466942</v>
      </c>
      <c r="AM265">
        <f>AM183/(annoyance_cond!AJ171*time_cond!$S$72)*1000000</f>
        <v>35.589591971095288</v>
      </c>
      <c r="AN265">
        <f>AN183/(annoyance_cond!AK171*time_cond!$S$72)*1000000</f>
        <v>39.10308142872158</v>
      </c>
      <c r="AO265">
        <f>AO183/(annoyance_cond!AL171*time_cond!$S$72)*1000000</f>
        <v>41.847026353430948</v>
      </c>
      <c r="AP265">
        <f>AP183/(annoyance_cond!AM171*time_cond!$S$72)*1000000</f>
        <v>43.930351330274171</v>
      </c>
      <c r="AQ265">
        <f>AQ183/(annoyance_cond!AN171*time_cond!$S$72)*1000000</f>
        <v>45.466357613885755</v>
      </c>
      <c r="AR265">
        <f>AR183/(annoyance_cond!AO171*time_cond!$S$72)*1000000</f>
        <v>46.558660248340964</v>
      </c>
      <c r="AS265">
        <f>AS183/(annoyance_cond!AP171*time_cond!$S$72)*1000000</f>
        <v>47.296021120446014</v>
      </c>
      <c r="AT265">
        <f>AT183/(annoyance_cond!AQ171*time_cond!$S$72)*1000000</f>
        <v>47.751758674936788</v>
      </c>
      <c r="AU265">
        <f>AU183/(annoyance_cond!AR171*time_cond!$S$72)*1000000</f>
        <v>47.985184320927843</v>
      </c>
      <c r="AV265">
        <f>AV183/(annoyance_cond!AS171*time_cond!$S$72)*1000000</f>
        <v>48.043717674937149</v>
      </c>
      <c r="AW265">
        <f>AW183/(annoyance_cond!AT171*time_cond!$S$72)*1000000</f>
        <v>47.96503777913405</v>
      </c>
      <c r="AX265">
        <f>AX183/(annoyance_cond!AU171*time_cond!$S$72)*1000000</f>
        <v>47.779004333508787</v>
      </c>
      <c r="AY265">
        <f>AY183/(annoyance_cond!AV171*time_cond!$S$72)*1000000</f>
        <v>47.50926948083422</v>
      </c>
      <c r="AZ265">
        <f>AZ183/(annoyance_cond!AW171*time_cond!$S$72)*1000000</f>
        <v>47.174585006089757</v>
      </c>
      <c r="BA265">
        <f>BA183/(annoyance_cond!AX171*time_cond!$S$72)*1000000</f>
        <v>46.789842545586048</v>
      </c>
      <c r="BB265">
        <f>BB183/(annoyance_cond!AY171*time_cond!$S$72)*1000000</f>
        <v>46.366892690794465</v>
      </c>
      <c r="BC265">
        <f>BC183/(annoyance_cond!AZ171*time_cond!$S$72)*1000000</f>
        <v>45.915186583003404</v>
      </c>
      <c r="BD265">
        <f>BD183/(annoyance_cond!BA171*time_cond!$S$72)*1000000</f>
        <v>45.442277481393553</v>
      </c>
      <c r="BE265">
        <f>BE183/(annoyance_cond!BB171*time_cond!$S$72)*1000000</f>
        <v>44.954212946247786</v>
      </c>
      <c r="BF265">
        <f>BF183/(annoyance_cond!BC171*time_cond!$S$72)*1000000</f>
        <v>44.455841995361709</v>
      </c>
      <c r="BG265">
        <f>BG183/(annoyance_cond!BD171*time_cond!$S$72)*1000000</f>
        <v>43.951056289009472</v>
      </c>
      <c r="BH265">
        <f>BH183/(annoyance_cond!BE171*time_cond!$S$72)*1000000</f>
        <v>43.442980117245746</v>
      </c>
      <c r="BI265">
        <f>BI183/(annoyance_cond!BF171*time_cond!$S$72)*1000000</f>
        <v>42.934120591479086</v>
      </c>
      <c r="BJ265">
        <f>BJ183/(annoyance_cond!BG171*time_cond!$S$72)*1000000</f>
        <v>42.426486824961287</v>
      </c>
      <c r="BK265">
        <f>BK183/(annoyance_cond!BH171*time_cond!$S$72)*1000000</f>
        <v>41.921684871786248</v>
      </c>
      <c r="BL265">
        <f>BL183/(annoyance_cond!BI171*time_cond!$S$72)*1000000</f>
        <v>41.420993649095877</v>
      </c>
      <c r="BM265">
        <f>BM183/(annoyance_cond!BJ171*time_cond!$S$72)*1000000</f>
        <v>40.925425884594915</v>
      </c>
      <c r="BN265">
        <f>BN183/(annoyance_cond!BK171*time_cond!$S$72)*1000000</f>
        <v>40.435777226018118</v>
      </c>
      <c r="BO265">
        <f>BO183/(annoyance_cond!BL171*time_cond!$S$72)*1000000</f>
        <v>39.952665954918515</v>
      </c>
      <c r="BP265">
        <f>BP183/(annoyance_cond!BM171*time_cond!$S$72)*1000000</f>
        <v>39.476565213574503</v>
      </c>
      <c r="BQ265">
        <f>BQ183/(annoyance_cond!BN171*time_cond!$S$72)*1000000</f>
        <v>39.007829242561371</v>
      </c>
      <c r="BR265">
        <f>BR183/(annoyance_cond!BO171*time_cond!$S$72)*1000000</f>
        <v>38.54671480851205</v>
      </c>
      <c r="BS265">
        <f>BS183/(annoyance_cond!BP171*time_cond!$S$72)*1000000</f>
        <v>38.093398754790286</v>
      </c>
      <c r="BT265">
        <f>BT183/(annoyance_cond!BQ171*time_cond!$S$72)*1000000</f>
        <v>37.647992415549901</v>
      </c>
      <c r="BU265">
        <f>BU183/(annoyance_cond!BR171*time_cond!$S$72)*1000000</f>
        <v>37.210553483324539</v>
      </c>
      <c r="BV265">
        <f>BV183/(annoyance_cond!BS171*time_cond!$S$72)*1000000</f>
        <v>36.781095802284248</v>
      </c>
      <c r="BW265">
        <f>BW183/(annoyance_cond!BT171*time_cond!$S$72)*1000000</f>
        <v>36.359597466301196</v>
      </c>
      <c r="BX265">
        <f>BX183/(annoyance_cond!BU171*time_cond!$S$72)*1000000</f>
        <v>35.946007527397946</v>
      </c>
      <c r="BY265">
        <f>BY183/(annoyance_cond!BV171*time_cond!$S$72)*1000000</f>
        <v>35.540251561732404</v>
      </c>
      <c r="BZ265">
        <f>BZ183/(annoyance_cond!BW171*time_cond!$S$72)*1000000</f>
        <v>35.142236293706333</v>
      </c>
      <c r="CA265">
        <f>CA183/(annoyance_cond!BX171*time_cond!$S$72)*1000000</f>
        <v>34.751853441530905</v>
      </c>
    </row>
    <row r="266" spans="31:79" x14ac:dyDescent="0.25">
      <c r="AE266">
        <f t="shared" si="91"/>
        <v>510</v>
      </c>
      <c r="AF266">
        <f>AF184/(annoyance_cond!AC172*time_cond!$S$72)*1000000</f>
        <v>0.82009646334993425</v>
      </c>
      <c r="AG266">
        <f>AG184/(annoyance_cond!AD172*time_cond!$S$72)*1000000</f>
        <v>3.7012762012666491</v>
      </c>
      <c r="AH266">
        <f>AH184/(annoyance_cond!AE172*time_cond!$S$72)*1000000</f>
        <v>8.4368814792809044</v>
      </c>
      <c r="AI266">
        <f>AI184/(annoyance_cond!AF172*time_cond!$S$72)*1000000</f>
        <v>14.317898320968903</v>
      </c>
      <c r="AJ266">
        <f>AJ184/(annoyance_cond!AG172*time_cond!$S$72)*1000000</f>
        <v>20.528500489821447</v>
      </c>
      <c r="AK266">
        <f>AK184/(annoyance_cond!AH172*time_cond!$S$72)*1000000</f>
        <v>26.416713100130075</v>
      </c>
      <c r="AL266">
        <f>AL184/(annoyance_cond!AI172*time_cond!$S$72)*1000000</f>
        <v>31.595135712454539</v>
      </c>
      <c r="AM266">
        <f>AM184/(annoyance_cond!AJ172*time_cond!$S$72)*1000000</f>
        <v>35.911504069339628</v>
      </c>
      <c r="AN266">
        <f>AN184/(annoyance_cond!AK172*time_cond!$S$72)*1000000</f>
        <v>39.369322464098552</v>
      </c>
      <c r="AO266">
        <f>AO184/(annoyance_cond!AL172*time_cond!$S$72)*1000000</f>
        <v>42.053254639817808</v>
      </c>
      <c r="AP266">
        <f>AP184/(annoyance_cond!AM172*time_cond!$S$72)*1000000</f>
        <v>44.078165495177394</v>
      </c>
      <c r="AQ266">
        <f>AQ184/(annoyance_cond!AN172*time_cond!$S$72)*1000000</f>
        <v>45.560606718126529</v>
      </c>
      <c r="AR266">
        <f>AR184/(annoyance_cond!AO172*time_cond!$S$72)*1000000</f>
        <v>46.605614144753048</v>
      </c>
      <c r="AS266">
        <f>AS184/(annoyance_cond!AP172*time_cond!$S$72)*1000000</f>
        <v>47.302260082277918</v>
      </c>
      <c r="AT266">
        <f>AT184/(annoyance_cond!AQ172*time_cond!$S$72)*1000000</f>
        <v>47.723566025614303</v>
      </c>
      <c r="AU266">
        <f>AU184/(annoyance_cond!AR172*time_cond!$S$72)*1000000</f>
        <v>47.928256784749827</v>
      </c>
      <c r="AV266">
        <f>AV184/(annoyance_cond!AS172*time_cond!$S$72)*1000000</f>
        <v>47.963062021527499</v>
      </c>
      <c r="AW266">
        <f>AW184/(annoyance_cond!AT172*time_cond!$S$72)*1000000</f>
        <v>47.864969171032996</v>
      </c>
      <c r="AX266">
        <f>AX184/(annoyance_cond!AU172*time_cond!$S$72)*1000000</f>
        <v>47.663195239767845</v>
      </c>
      <c r="AY266">
        <f>AY184/(annoyance_cond!AV172*time_cond!$S$72)*1000000</f>
        <v>47.380819749986181</v>
      </c>
      <c r="AZ266">
        <f>AZ184/(annoyance_cond!AW172*time_cond!$S$72)*1000000</f>
        <v>47.036097029858169</v>
      </c>
      <c r="BA266">
        <f>BA184/(annoyance_cond!AX172*time_cond!$S$72)*1000000</f>
        <v>46.643493308977533</v>
      </c>
      <c r="BB266">
        <f>BB184/(annoyance_cond!AY172*time_cond!$S$72)*1000000</f>
        <v>46.214498982578718</v>
      </c>
      <c r="BC266">
        <f>BC184/(annoyance_cond!AZ172*time_cond!$S$72)*1000000</f>
        <v>45.758262096089645</v>
      </c>
      <c r="BD266">
        <f>BD184/(annoyance_cond!BA172*time_cond!$S$72)*1000000</f>
        <v>45.282081811523831</v>
      </c>
      <c r="BE266">
        <f>BE184/(annoyance_cond!BB172*time_cond!$S$72)*1000000</f>
        <v>44.791793108923763</v>
      </c>
      <c r="BF266">
        <f>BF184/(annoyance_cond!BC172*time_cond!$S$72)*1000000</f>
        <v>44.292067324635518</v>
      </c>
      <c r="BG266">
        <f>BG184/(annoyance_cond!BD172*time_cond!$S$72)*1000000</f>
        <v>43.786647630800701</v>
      </c>
      <c r="BH266">
        <f>BH184/(annoyance_cond!BE172*time_cond!$S$72)*1000000</f>
        <v>43.278534182351692</v>
      </c>
      <c r="BI266">
        <f>BI184/(annoyance_cond!BF172*time_cond!$S$72)*1000000</f>
        <v>42.770130243828184</v>
      </c>
      <c r="BJ266">
        <f>BJ184/(annoyance_cond!BG172*time_cond!$S$72)*1000000</f>
        <v>42.263357978120617</v>
      </c>
      <c r="BK266">
        <f>BK184/(annoyance_cond!BH172*time_cond!$S$72)*1000000</f>
        <v>41.759750566154423</v>
      </c>
      <c r="BL266">
        <f>BL184/(annoyance_cond!BI172*time_cond!$S$72)*1000000</f>
        <v>41.260525790489979</v>
      </c>
      <c r="BM266">
        <f>BM184/(annoyance_cond!BJ172*time_cond!$S$72)*1000000</f>
        <v>40.766645044632654</v>
      </c>
      <c r="BN266">
        <f>BN184/(annoyance_cond!BK172*time_cond!$S$72)*1000000</f>
        <v>40.278860836103405</v>
      </c>
      <c r="BO266">
        <f>BO184/(annoyance_cond!BL172*time_cond!$S$72)*1000000</f>
        <v>39.797755167965903</v>
      </c>
      <c r="BP266">
        <f>BP184/(annoyance_cond!BM172*time_cond!$S$72)*1000000</f>
        <v>39.323770659607298</v>
      </c>
      <c r="BQ266">
        <f>BQ184/(annoyance_cond!BN172*time_cond!$S$72)*1000000</f>
        <v>38.857235864628187</v>
      </c>
      <c r="BR266">
        <f>BR184/(annoyance_cond!BO172*time_cond!$S$72)*1000000</f>
        <v>38.398385932682636</v>
      </c>
      <c r="BS266">
        <f>BS184/(annoyance_cond!BP172*time_cond!$S$72)*1000000</f>
        <v>37.947379521139553</v>
      </c>
      <c r="BT266">
        <f>BT184/(annoyance_cond!BQ172*time_cond!$S$72)*1000000</f>
        <v>37.504312675004265</v>
      </c>
      <c r="BU266">
        <f>BU184/(annoyance_cond!BR172*time_cond!$S$72)*1000000</f>
        <v>37.069230247166196</v>
      </c>
      <c r="BV266">
        <f>BV184/(annoyance_cond!BS172*time_cond!$S$72)*1000000</f>
        <v>36.642135316270782</v>
      </c>
      <c r="BW266">
        <f>BW184/(annoyance_cond!BT172*time_cond!$S$72)*1000000</f>
        <v>36.222996969167475</v>
      </c>
      <c r="BX266">
        <f>BX184/(annoyance_cond!BU172*time_cond!$S$72)*1000000</f>
        <v>35.811756743479613</v>
      </c>
      <c r="BY266">
        <f>BY184/(annoyance_cond!BV172*time_cond!$S$72)*1000000</f>
        <v>35.408333969189002</v>
      </c>
      <c r="BZ266">
        <f>BZ184/(annoyance_cond!BW172*time_cond!$S$72)*1000000</f>
        <v>35.012630203003937</v>
      </c>
      <c r="CA266">
        <f>CA184/(annoyance_cond!BX172*time_cond!$S$72)*1000000</f>
        <v>34.62453291320665</v>
      </c>
    </row>
    <row r="267" spans="31:79" x14ac:dyDescent="0.25">
      <c r="AE267">
        <f t="shared" si="91"/>
        <v>500</v>
      </c>
      <c r="AF267">
        <f>AF185/(annoyance_cond!AC173*time_cond!$S$72)*1000000</f>
        <v>0.84284927227273154</v>
      </c>
      <c r="AG267">
        <f>AG185/(annoyance_cond!AD173*time_cond!$S$72)*1000000</f>
        <v>3.799430371322936</v>
      </c>
      <c r="AH267">
        <f>AH185/(annoyance_cond!AE173*time_cond!$S$72)*1000000</f>
        <v>8.6414543711427072</v>
      </c>
      <c r="AI267">
        <f>AI185/(annoyance_cond!AF173*time_cond!$S$72)*1000000</f>
        <v>14.62211695664419</v>
      </c>
      <c r="AJ267">
        <f>AJ185/(annoyance_cond!AG173*time_cond!$S$72)*1000000</f>
        <v>20.896522217548142</v>
      </c>
      <c r="AK267">
        <f>AK185/(annoyance_cond!AH173*time_cond!$S$72)*1000000</f>
        <v>26.803406884228107</v>
      </c>
      <c r="AL267">
        <f>AL185/(annoyance_cond!AI173*time_cond!$S$72)*1000000</f>
        <v>31.961887444793636</v>
      </c>
      <c r="AM267">
        <f>AM185/(annoyance_cond!AJ173*time_cond!$S$72)*1000000</f>
        <v>36.232737652535988</v>
      </c>
      <c r="AN267">
        <f>AN185/(annoyance_cond!AK173*time_cond!$S$72)*1000000</f>
        <v>39.632118604555721</v>
      </c>
      <c r="AO267">
        <f>AO185/(annoyance_cond!AL173*time_cond!$S$72)*1000000</f>
        <v>42.254080137585511</v>
      </c>
      <c r="AP267">
        <f>AP185/(annoyance_cond!AM173*time_cond!$S$72)*1000000</f>
        <v>44.219335710412814</v>
      </c>
      <c r="AQ267">
        <f>AQ185/(annoyance_cond!AN173*time_cond!$S$72)*1000000</f>
        <v>45.647527362166656</v>
      </c>
      <c r="AR267">
        <f>AR185/(annoyance_cond!AO173*time_cond!$S$72)*1000000</f>
        <v>46.644953092736522</v>
      </c>
      <c r="AS267">
        <f>AS185/(annoyance_cond!AP173*time_cond!$S$72)*1000000</f>
        <v>47.300865150761858</v>
      </c>
      <c r="AT267">
        <f>AT185/(annoyance_cond!AQ173*time_cond!$S$72)*1000000</f>
        <v>47.687890445854499</v>
      </c>
      <c r="AU267">
        <f>AU185/(annoyance_cond!AR173*time_cond!$S$72)*1000000</f>
        <v>47.864098227126803</v>
      </c>
      <c r="AV267">
        <f>AV185/(annoyance_cond!AS173*time_cond!$S$72)*1000000</f>
        <v>47.87548142755179</v>
      </c>
      <c r="AW267">
        <f>AW185/(annoyance_cond!AT173*time_cond!$S$72)*1000000</f>
        <v>47.758305189938568</v>
      </c>
      <c r="AX267">
        <f>AX185/(annoyance_cond!AU173*time_cond!$S$72)*1000000</f>
        <v>47.541124352185321</v>
      </c>
      <c r="AY267">
        <f>AY185/(annoyance_cond!AV173*time_cond!$S$72)*1000000</f>
        <v>47.246433940620719</v>
      </c>
      <c r="AZ267">
        <f>AZ185/(annoyance_cond!AW173*time_cond!$S$72)*1000000</f>
        <v>46.891983994694961</v>
      </c>
      <c r="BA267">
        <f>BA185/(annoyance_cond!AX173*time_cond!$S$72)*1000000</f>
        <v>46.491811788104826</v>
      </c>
      <c r="BB267">
        <f>BB185/(annoyance_cond!AY173*time_cond!$S$72)*1000000</f>
        <v>46.057046062897889</v>
      </c>
      <c r="BC267">
        <f>BC185/(annoyance_cond!AZ173*time_cond!$S$72)*1000000</f>
        <v>45.596531610132061</v>
      </c>
      <c r="BD267">
        <f>BD185/(annoyance_cond!BA173*time_cond!$S$72)*1000000</f>
        <v>45.117314111616167</v>
      </c>
      <c r="BE267">
        <f>BE185/(annoyance_cond!BB173*time_cond!$S$72)*1000000</f>
        <v>44.625017019192768</v>
      </c>
      <c r="BF267">
        <f>BF185/(annoyance_cond!BC173*time_cond!$S$72)*1000000</f>
        <v>44.124135256455169</v>
      </c>
      <c r="BG267">
        <f>BG185/(annoyance_cond!BD173*time_cond!$S$72)*1000000</f>
        <v>43.618264855229882</v>
      </c>
      <c r="BH267">
        <f>BH185/(annoyance_cond!BE173*time_cond!$S$72)*1000000</f>
        <v>43.110283177988805</v>
      </c>
      <c r="BI267">
        <f>BI185/(annoyance_cond!BF173*time_cond!$S$72)*1000000</f>
        <v>42.602490930422974</v>
      </c>
      <c r="BJ267">
        <f>BJ185/(annoyance_cond!BG173*time_cond!$S$72)*1000000</f>
        <v>42.096724531449851</v>
      </c>
      <c r="BK267">
        <f>BK185/(annoyance_cond!BH173*time_cond!$S$72)*1000000</f>
        <v>41.59444540093763</v>
      </c>
      <c r="BL267">
        <f>BL185/(annoyance_cond!BI173*time_cond!$S$72)*1000000</f>
        <v>41.096811201017452</v>
      </c>
      <c r="BM267">
        <f>BM185/(annoyance_cond!BJ173*time_cond!$S$72)*1000000</f>
        <v>40.604732908937706</v>
      </c>
      <c r="BN267">
        <f>BN185/(annoyance_cond!BK173*time_cond!$S$72)*1000000</f>
        <v>40.118920718615762</v>
      </c>
      <c r="BO267">
        <f>BO185/(annoyance_cond!BL173*time_cond!$S$72)*1000000</f>
        <v>39.639921096425965</v>
      </c>
      <c r="BP267">
        <f>BP185/(annoyance_cond!BM173*time_cond!$S$72)*1000000</f>
        <v>39.168146803078102</v>
      </c>
      <c r="BQ267">
        <f>BQ185/(annoyance_cond!BN173*time_cond!$S$72)*1000000</f>
        <v>38.703901299167597</v>
      </c>
      <c r="BR267">
        <f>BR185/(annoyance_cond!BO173*time_cond!$S$72)*1000000</f>
        <v>38.247398648204637</v>
      </c>
      <c r="BS267">
        <f>BS185/(annoyance_cond!BP173*time_cond!$S$72)*1000000</f>
        <v>37.798779795945478</v>
      </c>
      <c r="BT267">
        <f>BT185/(annoyance_cond!BQ173*time_cond!$S$72)*1000000</f>
        <v>37.358125922331617</v>
      </c>
      <c r="BU267">
        <f>BU185/(annoyance_cond!BR173*time_cond!$S$72)*1000000</f>
        <v>36.925469419988467</v>
      </c>
      <c r="BV267">
        <f>BV185/(annoyance_cond!BS173*time_cond!$S$72)*1000000</f>
        <v>36.500802941745633</v>
      </c>
      <c r="BW267">
        <f>BW185/(annoyance_cond!BT173*time_cond!$S$72)*1000000</f>
        <v>36.084086871964843</v>
      </c>
      <c r="BX267">
        <f>BX185/(annoyance_cond!BU173*time_cond!$S$72)*1000000</f>
        <v>35.67525550723083</v>
      </c>
      <c r="BY267">
        <f>BY185/(annoyance_cond!BV173*time_cond!$S$72)*1000000</f>
        <v>35.274222177079054</v>
      </c>
      <c r="BZ267">
        <f>BZ185/(annoyance_cond!BW173*time_cond!$S$72)*1000000</f>
        <v>34.880883491755149</v>
      </c>
      <c r="CA267">
        <f>CA185/(annoyance_cond!BX173*time_cond!$S$72)*1000000</f>
        <v>34.495122869107924</v>
      </c>
    </row>
    <row r="268" spans="31:79" x14ac:dyDescent="0.25">
      <c r="AE268">
        <f t="shared" si="91"/>
        <v>490</v>
      </c>
      <c r="AF268">
        <f>AF186/(annoyance_cond!AC174*time_cond!$S$72)*1000000</f>
        <v>0.86677971359397832</v>
      </c>
      <c r="AG268">
        <f>AG186/(annoyance_cond!AD174*time_cond!$S$72)*1000000</f>
        <v>3.9023291151063737</v>
      </c>
      <c r="AH268">
        <f>AH186/(annoyance_cond!AE174*time_cond!$S$72)*1000000</f>
        <v>8.8547076723777405</v>
      </c>
      <c r="AI268">
        <f>AI186/(annoyance_cond!AF174*time_cond!$S$72)*1000000</f>
        <v>14.936880700984428</v>
      </c>
      <c r="AJ268">
        <f>AJ186/(annoyance_cond!AG174*time_cond!$S$72)*1000000</f>
        <v>21.274040169682138</v>
      </c>
      <c r="AK268">
        <f>AK186/(annoyance_cond!AH174*time_cond!$S$72)*1000000</f>
        <v>27.19645487327525</v>
      </c>
      <c r="AL268">
        <f>AL186/(annoyance_cond!AI174*time_cond!$S$72)*1000000</f>
        <v>32.331119334442974</v>
      </c>
      <c r="AM268">
        <f>AM186/(annoyance_cond!AJ174*time_cond!$S$72)*1000000</f>
        <v>36.552873833159381</v>
      </c>
      <c r="AN268">
        <f>AN186/(annoyance_cond!AK174*time_cond!$S$72)*1000000</f>
        <v>39.891017349600979</v>
      </c>
      <c r="AO268">
        <f>AO186/(annoyance_cond!AL174*time_cond!$S$72)*1000000</f>
        <v>42.44906645910411</v>
      </c>
      <c r="AP268">
        <f>AP186/(annoyance_cond!AM174*time_cond!$S$72)*1000000</f>
        <v>44.353465944665167</v>
      </c>
      <c r="AQ268">
        <f>AQ186/(annoyance_cond!AN174*time_cond!$S$72)*1000000</f>
        <v>45.726771565427143</v>
      </c>
      <c r="AR268">
        <f>AR186/(annoyance_cond!AO174*time_cond!$S$72)*1000000</f>
        <v>46.676375895317278</v>
      </c>
      <c r="AS268">
        <f>AS186/(annoyance_cond!AP174*time_cond!$S$72)*1000000</f>
        <v>47.291576650868301</v>
      </c>
      <c r="AT268">
        <f>AT186/(annoyance_cond!AQ174*time_cond!$S$72)*1000000</f>
        <v>47.644507322310382</v>
      </c>
      <c r="AU268">
        <f>AU186/(annoyance_cond!AR174*time_cond!$S$72)*1000000</f>
        <v>47.792512820127136</v>
      </c>
      <c r="AV268">
        <f>AV186/(annoyance_cond!AS174*time_cond!$S$72)*1000000</f>
        <v>47.780803333052411</v>
      </c>
      <c r="AW268">
        <f>AW186/(annoyance_cond!AT174*time_cond!$S$72)*1000000</f>
        <v>47.644891941749755</v>
      </c>
      <c r="AX268">
        <f>AX186/(annoyance_cond!AU174*time_cond!$S$72)*1000000</f>
        <v>47.412652717485614</v>
      </c>
      <c r="AY268">
        <f>AY186/(annoyance_cond!AV174*time_cond!$S$72)*1000000</f>
        <v>47.105985077923883</v>
      </c>
      <c r="AZ268">
        <f>AZ186/(annoyance_cond!AW174*time_cond!$S$72)*1000000</f>
        <v>46.742128572239835</v>
      </c>
      <c r="BA268">
        <f>BA186/(annoyance_cond!AX174*time_cond!$S$72)*1000000</f>
        <v>46.334688475136026</v>
      </c>
      <c r="BB268">
        <f>BB186/(annoyance_cond!AY174*time_cond!$S$72)*1000000</f>
        <v>45.894430817901522</v>
      </c>
      <c r="BC268">
        <f>BC186/(annoyance_cond!AZ174*time_cond!$S$72)*1000000</f>
        <v>45.429897290709057</v>
      </c>
      <c r="BD268">
        <f>BD186/(annoyance_cond!BA174*time_cond!$S$72)*1000000</f>
        <v>44.947880954481114</v>
      </c>
      <c r="BE268">
        <f>BE186/(annoyance_cond!BB174*time_cond!$S$72)*1000000</f>
        <v>44.453794972653405</v>
      </c>
      <c r="BF268">
        <f>BF186/(annoyance_cond!BC174*time_cond!$S$72)*1000000</f>
        <v>43.951959270111828</v>
      </c>
      <c r="BG268">
        <f>BG186/(annoyance_cond!BD174*time_cond!$S$72)*1000000</f>
        <v>43.445824198780869</v>
      </c>
      <c r="BH268">
        <f>BH186/(annoyance_cond!BE174*time_cond!$S$72)*1000000</f>
        <v>42.938145758698013</v>
      </c>
      <c r="BI268">
        <f>BI186/(annoyance_cond!BF174*time_cond!$S$72)*1000000</f>
        <v>42.431123452667393</v>
      </c>
      <c r="BJ268">
        <f>BJ186/(annoyance_cond!BG174*time_cond!$S$72)*1000000</f>
        <v>41.926509215004252</v>
      </c>
      <c r="BK268">
        <f>BK186/(annoyance_cond!BH174*time_cond!$S$72)*1000000</f>
        <v>41.425693858075007</v>
      </c>
      <c r="BL268">
        <f>BL186/(annoyance_cond!BI174*time_cond!$S$72)*1000000</f>
        <v>40.929775970260359</v>
      </c>
      <c r="BM268">
        <f>BM186/(annoyance_cond!BJ174*time_cond!$S$72)*1000000</f>
        <v>40.439617056110983</v>
      </c>
      <c r="BN268">
        <f>BN186/(annoyance_cond!BK174*time_cond!$S$72)*1000000</f>
        <v>39.955885842799283</v>
      </c>
      <c r="BO268">
        <f>BO186/(annoyance_cond!BL174*time_cond!$S$72)*1000000</f>
        <v>39.479094017875319</v>
      </c>
      <c r="BP268">
        <f>BP186/(annoyance_cond!BM174*time_cond!$S$72)*1000000</f>
        <v>39.009625160380516</v>
      </c>
      <c r="BQ268">
        <f>BQ186/(annoyance_cond!BN174*time_cond!$S$72)*1000000</f>
        <v>38.547758242105907</v>
      </c>
      <c r="BR268">
        <f>BR186/(annoyance_cond!BO174*time_cond!$S$72)*1000000</f>
        <v>38.093686779467689</v>
      </c>
      <c r="BS268">
        <f>BS186/(annoyance_cond!BP174*time_cond!$S$72)*1000000</f>
        <v>37.647534487615715</v>
      </c>
      <c r="BT268">
        <f>BT186/(annoyance_cond!BQ174*time_cond!$S$72)*1000000</f>
        <v>37.209368110877506</v>
      </c>
      <c r="BU268">
        <f>BU186/(annoyance_cond!BR174*time_cond!$S$72)*1000000</f>
        <v>36.779207965360669</v>
      </c>
      <c r="BV268">
        <f>BV186/(annoyance_cond!BS174*time_cond!$S$72)*1000000</f>
        <v>36.357036621358269</v>
      </c>
      <c r="BW268">
        <f>BW186/(annoyance_cond!BT174*time_cond!$S$72)*1000000</f>
        <v>35.942806068214821</v>
      </c>
      <c r="BX268">
        <f>BX186/(annoyance_cond!BU174*time_cond!$S$72)*1000000</f>
        <v>35.536443637264092</v>
      </c>
      <c r="BY268">
        <f>BY186/(annoyance_cond!BV174*time_cond!$S$72)*1000000</f>
        <v>35.137856905343725</v>
      </c>
      <c r="BZ268">
        <f>BZ186/(annoyance_cond!BW174*time_cond!$S$72)*1000000</f>
        <v>34.746937759157703</v>
      </c>
      <c r="CA268">
        <f>CA186/(annoyance_cond!BX174*time_cond!$S$72)*1000000</f>
        <v>34.363565767041734</v>
      </c>
    </row>
    <row r="269" spans="31:79" x14ac:dyDescent="0.25">
      <c r="AE269">
        <f t="shared" si="91"/>
        <v>480</v>
      </c>
      <c r="AF269">
        <f>AF187/(annoyance_cond!AC175*time_cond!$S$72)*1000000</f>
        <v>0.89197428652131705</v>
      </c>
      <c r="AG269">
        <f>AG187/(annoyance_cond!AD175*time_cond!$S$72)*1000000</f>
        <v>4.010291163241579</v>
      </c>
      <c r="AH269">
        <f>AH187/(annoyance_cond!AE175*time_cond!$S$72)*1000000</f>
        <v>9.0771267012802106</v>
      </c>
      <c r="AI269">
        <f>AI187/(annoyance_cond!AF175*time_cond!$S$72)*1000000</f>
        <v>15.262608288603595</v>
      </c>
      <c r="AJ269">
        <f>AJ187/(annoyance_cond!AG175*time_cond!$S$72)*1000000</f>
        <v>21.661217728517936</v>
      </c>
      <c r="AK269">
        <f>AK187/(annoyance_cond!AH175*time_cond!$S$72)*1000000</f>
        <v>27.595730103502781</v>
      </c>
      <c r="AL269">
        <f>AL187/(annoyance_cond!AI175*time_cond!$S$72)*1000000</f>
        <v>32.702490225455449</v>
      </c>
      <c r="AM269">
        <f>AM187/(annoyance_cond!AJ175*time_cond!$S$72)*1000000</f>
        <v>36.871461454013811</v>
      </c>
      <c r="AN269">
        <f>AN187/(annoyance_cond!AK175*time_cond!$S$72)*1000000</f>
        <v>40.145540412894377</v>
      </c>
      <c r="AO269">
        <f>AO187/(annoyance_cond!AL175*time_cond!$S$72)*1000000</f>
        <v>42.637757945618226</v>
      </c>
      <c r="AP269">
        <f>AP187/(annoyance_cond!AM175*time_cond!$S$72)*1000000</f>
        <v>44.480146123697487</v>
      </c>
      <c r="AQ269">
        <f>AQ187/(annoyance_cond!AN175*time_cond!$S$72)*1000000</f>
        <v>45.797981041373561</v>
      </c>
      <c r="AR269">
        <f>AR187/(annoyance_cond!AO175*time_cond!$S$72)*1000000</f>
        <v>46.699573536736153</v>
      </c>
      <c r="AS269">
        <f>AS187/(annoyance_cond!AP175*time_cond!$S$72)*1000000</f>
        <v>47.274128663280578</v>
      </c>
      <c r="AT269">
        <f>AT187/(annoyance_cond!AQ175*time_cond!$S$72)*1000000</f>
        <v>47.593186754511869</v>
      </c>
      <c r="AU269">
        <f>AU187/(annoyance_cond!AR175*time_cond!$S$72)*1000000</f>
        <v>47.713300008566392</v>
      </c>
      <c r="AV269">
        <f>AV187/(annoyance_cond!AS175*time_cond!$S$72)*1000000</f>
        <v>47.678850764466091</v>
      </c>
      <c r="AW269">
        <f>AW187/(annoyance_cond!AT175*time_cond!$S$72)*1000000</f>
        <v>47.524571284987829</v>
      </c>
      <c r="AX269">
        <f>AX187/(annoyance_cond!AU175*time_cond!$S$72)*1000000</f>
        <v>47.277637216368539</v>
      </c>
      <c r="AY269">
        <f>AY187/(annoyance_cond!AV175*time_cond!$S$72)*1000000</f>
        <v>46.959342056134815</v>
      </c>
      <c r="AZ269">
        <f>AZ187/(annoyance_cond!AW175*time_cond!$S$72)*1000000</f>
        <v>46.586409315252652</v>
      </c>
      <c r="BA269">
        <f>BA187/(annoyance_cond!AX175*time_cond!$S$72)*1000000</f>
        <v>46.172009746065839</v>
      </c>
      <c r="BB269">
        <f>BB187/(annoyance_cond!AY175*time_cond!$S$72)*1000000</f>
        <v>45.726546018633464</v>
      </c>
      <c r="BC269">
        <f>BC187/(annoyance_cond!AZ175*time_cond!$S$72)*1000000</f>
        <v>45.258257191846077</v>
      </c>
      <c r="BD269">
        <f>BD187/(annoyance_cond!BA175*time_cond!$S$72)*1000000</f>
        <v>44.773684809393245</v>
      </c>
      <c r="BE269">
        <f>BE187/(annoyance_cond!BB175*time_cond!$S$72)*1000000</f>
        <v>44.278033174580514</v>
      </c>
      <c r="BF269">
        <f>BF187/(annoyance_cond!BC175*time_cond!$S$72)*1000000</f>
        <v>43.775448773009913</v>
      </c>
      <c r="BG269">
        <f>BG187/(annoyance_cond!BD175*time_cond!$S$72)*1000000</f>
        <v>43.269237849371393</v>
      </c>
      <c r="BH269">
        <f>BH187/(annoyance_cond!BE175*time_cond!$S$72)*1000000</f>
        <v>42.76203655814183</v>
      </c>
      <c r="BI269">
        <f>BI187/(annoyance_cond!BF175*time_cond!$S$72)*1000000</f>
        <v>42.25594462256376</v>
      </c>
      <c r="BJ269">
        <f>BJ187/(annoyance_cond!BG175*time_cond!$S$72)*1000000</f>
        <v>41.752630804127314</v>
      </c>
      <c r="BK269">
        <f>BK187/(annoyance_cond!BH175*time_cond!$S$72)*1000000</f>
        <v>41.253416502156199</v>
      </c>
      <c r="BL269">
        <f>BL187/(annoyance_cond!BI175*time_cond!$S$72)*1000000</f>
        <v>40.759342309996235</v>
      </c>
      <c r="BM269">
        <f>BM187/(annoyance_cond!BJ175*time_cond!$S$72)*1000000</f>
        <v>40.271221228243093</v>
      </c>
      <c r="BN269">
        <f>BN187/(annoyance_cond!BK175*time_cond!$S$72)*1000000</f>
        <v>39.789681384053232</v>
      </c>
      <c r="BO269">
        <f>BO187/(annoyance_cond!BL175*time_cond!$S$72)*1000000</f>
        <v>39.31520045975649</v>
      </c>
      <c r="BP269">
        <f>BP187/(annoyance_cond!BM175*time_cond!$S$72)*1000000</f>
        <v>38.848133542251091</v>
      </c>
      <c r="BQ269">
        <f>BQ187/(annoyance_cond!BN175*time_cond!$S$72)*1000000</f>
        <v>38.388735728718544</v>
      </c>
      <c r="BR269">
        <f>BR187/(annoyance_cond!BO175*time_cond!$S$72)*1000000</f>
        <v>37.937180535544954</v>
      </c>
      <c r="BS269">
        <f>BS187/(annoyance_cond!BP175*time_cond!$S$72)*1000000</f>
        <v>37.493574934734696</v>
      </c>
      <c r="BT269">
        <f>BT187/(annoyance_cond!BQ175*time_cond!$S$72)*1000000</f>
        <v>37.057971669673954</v>
      </c>
      <c r="BU269">
        <f>BU187/(annoyance_cond!BR175*time_cond!$S$72)*1000000</f>
        <v>36.630379367945402</v>
      </c>
      <c r="BV269">
        <f>BV187/(annoyance_cond!BS175*time_cond!$S$72)*1000000</f>
        <v>36.210770864055789</v>
      </c>
      <c r="BW269">
        <f>BW187/(annoyance_cond!BT175*time_cond!$S$72)*1000000</f>
        <v>35.79909006265553</v>
      </c>
      <c r="BX269">
        <f>BX187/(annoyance_cond!BU175*time_cond!$S$72)*1000000</f>
        <v>35.395257607973384</v>
      </c>
      <c r="BY269">
        <f>BY187/(annoyance_cond!BV175*time_cond!$S$72)*1000000</f>
        <v>34.999175573859958</v>
      </c>
      <c r="BZ269">
        <f>BZ187/(annoyance_cond!BW175*time_cond!$S$72)*1000000</f>
        <v>34.610731348042357</v>
      </c>
      <c r="CA269">
        <f>CA187/(annoyance_cond!BX175*time_cond!$S$72)*1000000</f>
        <v>34.229800851650616</v>
      </c>
    </row>
    <row r="270" spans="31:79" x14ac:dyDescent="0.25">
      <c r="AE270">
        <f t="shared" si="91"/>
        <v>470</v>
      </c>
      <c r="AF270">
        <f>AF188/(annoyance_cond!AC176*time_cond!$S$72)*1000000</f>
        <v>0.9185277909566375</v>
      </c>
      <c r="AG270">
        <f>AG188/(annoyance_cond!AD176*time_cond!$S$72)*1000000</f>
        <v>4.1236625404056815</v>
      </c>
      <c r="AH270">
        <f>AH188/(annoyance_cond!AE176*time_cond!$S$72)*1000000</f>
        <v>9.3092285972741422</v>
      </c>
      <c r="AI270">
        <f>AI188/(annoyance_cond!AF176*time_cond!$S$72)*1000000</f>
        <v>15.599730500493758</v>
      </c>
      <c r="AJ270">
        <f>AJ188/(annoyance_cond!AG176*time_cond!$S$72)*1000000</f>
        <v>22.058202613155601</v>
      </c>
      <c r="AK270">
        <f>AK188/(annoyance_cond!AH176*time_cond!$S$72)*1000000</f>
        <v>28.001071891279693</v>
      </c>
      <c r="AL270">
        <f>AL188/(annoyance_cond!AI176*time_cond!$S$72)*1000000</f>
        <v>33.075620743345915</v>
      </c>
      <c r="AM270">
        <f>AM188/(annoyance_cond!AJ176*time_cond!$S$72)*1000000</f>
        <v>37.188015345090456</v>
      </c>
      <c r="AN270">
        <f>AN188/(annoyance_cond!AK176*time_cond!$S$72)*1000000</f>
        <v>40.395182755727873</v>
      </c>
      <c r="AO270">
        <f>AO188/(annoyance_cond!AL176*time_cond!$S$72)*1000000</f>
        <v>42.819679158855465</v>
      </c>
      <c r="AP270">
        <f>AP188/(annoyance_cond!AM176*time_cond!$S$72)*1000000</f>
        <v>44.598951840356214</v>
      </c>
      <c r="AQ270">
        <f>AQ188/(annoyance_cond!AN176*time_cond!$S$72)*1000000</f>
        <v>45.860786984840971</v>
      </c>
      <c r="AR270">
        <f>AR188/(annoyance_cond!AO176*time_cond!$S$72)*1000000</f>
        <v>46.714228977187553</v>
      </c>
      <c r="AS270">
        <f>AS188/(annoyance_cond!AP176*time_cond!$S$72)*1000000</f>
        <v>47.248248798032755</v>
      </c>
      <c r="AT270">
        <f>AT188/(annoyance_cond!AQ176*time_cond!$S$72)*1000000</f>
        <v>47.533693299826602</v>
      </c>
      <c r="AU270">
        <f>AU188/(annoyance_cond!AR176*time_cond!$S$72)*1000000</f>
        <v>47.626254227957524</v>
      </c>
      <c r="AV270">
        <f>AV188/(annoyance_cond!AS176*time_cond!$S$72)*1000000</f>
        <v>47.569442030511595</v>
      </c>
      <c r="AW270">
        <f>AW188/(annoyance_cond!AT176*time_cond!$S$72)*1000000</f>
        <v>47.397180510108768</v>
      </c>
      <c r="AX270">
        <f>AX188/(annoyance_cond!AU176*time_cond!$S$72)*1000000</f>
        <v>47.13593023117253</v>
      </c>
      <c r="AY270">
        <f>AY188/(annoyance_cond!AV176*time_cond!$S$72)*1000000</f>
        <v>46.806369298599478</v>
      </c>
      <c r="AZ270">
        <f>AZ188/(annoyance_cond!AW176*time_cond!$S$72)*1000000</f>
        <v>46.424700313215979</v>
      </c>
      <c r="BA270">
        <f>BA188/(annoyance_cond!AX176*time_cond!$S$72)*1000000</f>
        <v>46.003657514268909</v>
      </c>
      <c r="BB270">
        <f>BB188/(annoyance_cond!AY176*time_cond!$S$72)*1000000</f>
        <v>45.553279974331119</v>
      </c>
      <c r="BC270">
        <f>BC188/(annoyance_cond!AZ176*time_cond!$S$72)*1000000</f>
        <v>45.081504910386911</v>
      </c>
      <c r="BD270">
        <f>BD188/(annoyance_cond!BA176*time_cond!$S$72)*1000000</f>
        <v>44.59462369850506</v>
      </c>
      <c r="BE270">
        <f>BE188/(annoyance_cond!BB176*time_cond!$S$72)*1000000</f>
        <v>44.09763339908605</v>
      </c>
      <c r="BF270">
        <f>BF188/(annoyance_cond!BC176*time_cond!$S$72)*1000000</f>
        <v>43.594508763081613</v>
      </c>
      <c r="BG270">
        <f>BG188/(annoyance_cond!BD176*time_cond!$S$72)*1000000</f>
        <v>43.088413612380734</v>
      </c>
      <c r="BH270">
        <f>BH188/(annoyance_cond!BE176*time_cond!$S$72)*1000000</f>
        <v>42.58186585899567</v>
      </c>
      <c r="BI270">
        <f>BI188/(annoyance_cond!BF176*time_cond!$S$72)*1000000</f>
        <v>42.076866936637202</v>
      </c>
      <c r="BJ270">
        <f>BJ188/(annoyance_cond!BG176*time_cond!$S$72)*1000000</f>
        <v>41.575003797517454</v>
      </c>
      <c r="BK270">
        <f>BK188/(annoyance_cond!BH176*time_cond!$S$72)*1000000</f>
        <v>41.07752966269458</v>
      </c>
      <c r="BL270">
        <f>BL188/(annoyance_cond!BI176*time_cond!$S$72)*1000000</f>
        <v>40.585428240708765</v>
      </c>
      <c r="BM270">
        <f>BM188/(annoyance_cond!BJ176*time_cond!$S$72)*1000000</f>
        <v>40.09946502166801</v>
      </c>
      <c r="BN270">
        <f>BN188/(annoyance_cond!BK176*time_cond!$S$72)*1000000</f>
        <v>39.620228418915673</v>
      </c>
      <c r="BO270">
        <f>BO188/(annoyance_cond!BL176*time_cond!$S$72)*1000000</f>
        <v>39.148162898564394</v>
      </c>
      <c r="BP270">
        <f>BP188/(annoyance_cond!BM176*time_cond!$S$72)*1000000</f>
        <v>38.683595757121218</v>
      </c>
      <c r="BQ270">
        <f>BQ188/(annoyance_cond!BN176*time_cond!$S$72)*1000000</f>
        <v>38.226758841102004</v>
      </c>
      <c r="BR270">
        <f>BR188/(annoyance_cond!BO176*time_cond!$S$72)*1000000</f>
        <v>37.777806221734153</v>
      </c>
      <c r="BS270">
        <f>BS188/(annoyance_cond!BP176*time_cond!$S$72)*1000000</f>
        <v>37.336828621618515</v>
      </c>
      <c r="BT270">
        <f>BT188/(annoyance_cond!BQ176*time_cond!$S$72)*1000000</f>
        <v>36.903865222950024</v>
      </c>
      <c r="BU270">
        <f>BU188/(annoyance_cond!BR176*time_cond!$S$72)*1000000</f>
        <v>36.478913356904584</v>
      </c>
      <c r="BV270">
        <f>BV188/(annoyance_cond!BS176*time_cond!$S$72)*1000000</f>
        <v>36.061936472322813</v>
      </c>
      <c r="BW270">
        <f>BW188/(annoyance_cond!BT176*time_cond!$S$72)*1000000</f>
        <v>35.652870702253047</v>
      </c>
      <c r="BX270">
        <f>BX188/(annoyance_cond!BU176*time_cond!$S$72)*1000000</f>
        <v>35.251630284254368</v>
      </c>
      <c r="BY270">
        <f>BY188/(annoyance_cond!BV176*time_cond!$S$72)*1000000</f>
        <v>34.858112040806638</v>
      </c>
      <c r="BZ270">
        <f>BZ188/(annoyance_cond!BW176*time_cond!$S$72)*1000000</f>
        <v>34.472199086822492</v>
      </c>
      <c r="CA270">
        <f>CA188/(annoyance_cond!BX176*time_cond!$S$72)*1000000</f>
        <v>34.093763899883541</v>
      </c>
    </row>
    <row r="271" spans="31:79" x14ac:dyDescent="0.25">
      <c r="AE271">
        <f t="shared" si="91"/>
        <v>460</v>
      </c>
      <c r="AF271">
        <f>AF189/(annoyance_cond!AC177*time_cond!$S$72)*1000000</f>
        <v>0.94654431534081973</v>
      </c>
      <c r="AG271">
        <f>AG189/(annoyance_cond!AD177*time_cond!$S$72)*1000000</f>
        <v>4.2428193779908403</v>
      </c>
      <c r="AH271">
        <f>AH189/(annoyance_cond!AE177*time_cond!$S$72)*1000000</f>
        <v>9.5515644470730869</v>
      </c>
      <c r="AI271">
        <f>AI189/(annoyance_cond!AF177*time_cond!$S$72)*1000000</f>
        <v>15.948689194812271</v>
      </c>
      <c r="AJ271">
        <f>AJ189/(annoyance_cond!AG177*time_cond!$S$72)*1000000</f>
        <v>22.465123468355483</v>
      </c>
      <c r="AK271">
        <f>AK189/(annoyance_cond!AH177*time_cond!$S$72)*1000000</f>
        <v>28.412282032636035</v>
      </c>
      <c r="AL271">
        <f>AL189/(annoyance_cond!AI177*time_cond!$S$72)*1000000</f>
        <v>33.450090393185292</v>
      </c>
      <c r="AM271">
        <f>AM189/(annoyance_cond!AJ177*time_cond!$S$72)*1000000</f>
        <v>37.502014534639216</v>
      </c>
      <c r="AN271">
        <f>AN189/(annoyance_cond!AK177*time_cond!$S$72)*1000000</f>
        <v>40.639411616730328</v>
      </c>
      <c r="AO271">
        <f>AO189/(annoyance_cond!AL177*time_cond!$S$72)*1000000</f>
        <v>42.994334374263872</v>
      </c>
      <c r="AP271">
        <f>AP189/(annoyance_cond!AM177*time_cond!$S$72)*1000000</f>
        <v>44.709444057922994</v>
      </c>
      <c r="AQ271">
        <f>AQ189/(annoyance_cond!AN177*time_cond!$S$72)*1000000</f>
        <v>45.914809842267097</v>
      </c>
      <c r="AR271">
        <f>AR189/(annoyance_cond!AO177*time_cond!$S$72)*1000000</f>
        <v>46.720016921963065</v>
      </c>
      <c r="AS271">
        <f>AS189/(annoyance_cond!AP177*time_cond!$S$72)*1000000</f>
        <v>47.213657936693657</v>
      </c>
      <c r="AT271">
        <f>AT189/(annoyance_cond!AQ177*time_cond!$S$72)*1000000</f>
        <v>47.465785683317023</v>
      </c>
      <c r="AU271">
        <f>AU189/(annoyance_cond!AR177*time_cond!$S$72)*1000000</f>
        <v>47.53116458527753</v>
      </c>
      <c r="AV271">
        <f>AV189/(annoyance_cond!AS177*time_cond!$S$72)*1000000</f>
        <v>47.452390379845809</v>
      </c>
      <c r="AW271">
        <f>AW189/(annoyance_cond!AT177*time_cond!$S$72)*1000000</f>
        <v>47.26255198018427</v>
      </c>
      <c r="AX271">
        <f>AX189/(annoyance_cond!AU177*time_cond!$S$72)*1000000</f>
        <v>46.987379274903233</v>
      </c>
      <c r="AY271">
        <f>AY189/(annoyance_cond!AV177*time_cond!$S$72)*1000000</f>
        <v>46.646926379423284</v>
      </c>
      <c r="AZ271">
        <f>AZ189/(annoyance_cond!AW177*time_cond!$S$72)*1000000</f>
        <v>46.256870809909188</v>
      </c>
      <c r="BA271">
        <f>BA189/(annoyance_cond!AX177*time_cond!$S$72)*1000000</f>
        <v>45.829508846476074</v>
      </c>
      <c r="BB271">
        <f>BB189/(annoyance_cond!AY177*time_cond!$S$72)*1000000</f>
        <v>45.374516148641874</v>
      </c>
      <c r="BC271">
        <f>BC189/(annoyance_cond!AZ177*time_cond!$S$72)*1000000</f>
        <v>44.899529203797414</v>
      </c>
      <c r="BD271">
        <f>BD189/(annoyance_cond!BA177*time_cond!$S$72)*1000000</f>
        <v>44.410590817217347</v>
      </c>
      <c r="BE271">
        <f>BE189/(annoyance_cond!BB177*time_cond!$S$72)*1000000</f>
        <v>43.91249261276144</v>
      </c>
      <c r="BF271">
        <f>BF189/(annoyance_cond!BC177*time_cond!$S$72)*1000000</f>
        <v>43.409039456203942</v>
      </c>
      <c r="BG271">
        <f>BG189/(annoyance_cond!BD177*time_cond!$S$72)*1000000</f>
        <v>42.903254542194581</v>
      </c>
      <c r="BH271">
        <f>BH189/(annoyance_cond!BE177*time_cond!$S$72)*1000000</f>
        <v>42.397539228863167</v>
      </c>
      <c r="BI271">
        <f>BI189/(annoyance_cond!BF177*time_cond!$S$72)*1000000</f>
        <v>41.893798216382258</v>
      </c>
      <c r="BJ271">
        <f>BJ189/(annoyance_cond!BG177*time_cond!$S$72)*1000000</f>
        <v>41.393538062306291</v>
      </c>
      <c r="BK271">
        <f>BK189/(annoyance_cond!BH177*time_cond!$S$72)*1000000</f>
        <v>40.89794508389253</v>
      </c>
      <c r="BL271">
        <f>BL189/(annoyance_cond!BI177*time_cond!$S$72)*1000000</f>
        <v>40.407947246061582</v>
      </c>
      <c r="BM271">
        <f>BM189/(annoyance_cond!BJ177*time_cond!$S$72)*1000000</f>
        <v>39.924263546142427</v>
      </c>
      <c r="BN271">
        <f>BN189/(annoyance_cond!BK177*time_cond!$S$72)*1000000</f>
        <v>39.447443588926397</v>
      </c>
      <c r="BO271">
        <f>BO189/(annoyance_cond!BL177*time_cond!$S$72)*1000000</f>
        <v>38.977899428357247</v>
      </c>
      <c r="BP271">
        <f>BP189/(annoyance_cond!BM177*time_cond!$S$72)*1000000</f>
        <v>38.51593128422995</v>
      </c>
      <c r="BQ271">
        <f>BQ189/(annoyance_cond!BN177*time_cond!$S$72)*1000000</f>
        <v>38.061748385835088</v>
      </c>
      <c r="BR271">
        <f>BR189/(annoyance_cond!BO177*time_cond!$S$72)*1000000</f>
        <v>37.615485921707936</v>
      </c>
      <c r="BS271">
        <f>BS189/(annoyance_cond!BP177*time_cond!$S$72)*1000000</f>
        <v>37.177218864891401</v>
      </c>
      <c r="BT271">
        <f>BT189/(annoyance_cond!BQ177*time_cond!$S$72)*1000000</f>
        <v>36.746973281068421</v>
      </c>
      <c r="BU271">
        <f>BU189/(annoyance_cond!BR177*time_cond!$S$72)*1000000</f>
        <v>36.324735601128438</v>
      </c>
      <c r="BV271">
        <f>BV189/(annoyance_cond!BS177*time_cond!$S$72)*1000000</f>
        <v>35.910460241633878</v>
      </c>
      <c r="BW271">
        <f>BW189/(annoyance_cond!BT177*time_cond!$S$72)*1000000</f>
        <v>35.504075879807608</v>
      </c>
      <c r="BX271">
        <f>BX189/(annoyance_cond!BU177*time_cond!$S$72)*1000000</f>
        <v>35.105490629194449</v>
      </c>
      <c r="BY271">
        <f>BY189/(annoyance_cond!BV177*time_cond!$S$72)*1000000</f>
        <v>34.714596314368833</v>
      </c>
      <c r="BZ271">
        <f>BZ189/(annoyance_cond!BW177*time_cond!$S$72)*1000000</f>
        <v>34.331272005143113</v>
      </c>
      <c r="CA271">
        <f>CA189/(annoyance_cond!BX177*time_cond!$S$72)*1000000</f>
        <v>33.955386940520917</v>
      </c>
    </row>
    <row r="272" spans="31:79" x14ac:dyDescent="0.25">
      <c r="AE272">
        <f t="shared" si="91"/>
        <v>450</v>
      </c>
      <c r="AF272">
        <f>AF190/(annoyance_cond!AC178*time_cond!$S$72)*1000000</f>
        <v>0.97613836548753607</v>
      </c>
      <c r="AG272">
        <f>AG190/(annoyance_cond!AD178*time_cond!$S$72)*1000000</f>
        <v>4.3681710609971764</v>
      </c>
      <c r="AH272">
        <f>AH190/(annoyance_cond!AE178*time_cond!$S$72)*1000000</f>
        <v>9.8047215044784242</v>
      </c>
      <c r="AI272">
        <f>AI190/(annoyance_cond!AF178*time_cond!$S$72)*1000000</f>
        <v>16.309936000037396</v>
      </c>
      <c r="AJ272">
        <f>AJ190/(annoyance_cond!AG178*time_cond!$S$72)*1000000</f>
        <v>22.882085976174892</v>
      </c>
      <c r="AK272">
        <f>AK190/(annoyance_cond!AH178*time_cond!$S$72)*1000000</f>
        <v>28.829120665210755</v>
      </c>
      <c r="AL272">
        <f>AL190/(annoyance_cond!AI178*time_cond!$S$72)*1000000</f>
        <v>33.825434504451415</v>
      </c>
      <c r="AM272">
        <f>AM190/(annoyance_cond!AJ178*time_cond!$S$72)*1000000</f>
        <v>37.812900418491239</v>
      </c>
      <c r="AN272">
        <f>AN190/(annoyance_cond!AK178*time_cond!$S$72)*1000000</f>
        <v>40.877665539944296</v>
      </c>
      <c r="AO272">
        <f>AO190/(annoyance_cond!AL178*time_cond!$S$72)*1000000</f>
        <v>43.161207074962967</v>
      </c>
      <c r="AP272">
        <f>AP190/(annoyance_cond!AM178*time_cond!$S$72)*1000000</f>
        <v>44.811168803646737</v>
      </c>
      <c r="AQ272">
        <f>AQ190/(annoyance_cond!AN178*time_cond!$S$72)*1000000</f>
        <v>45.95965906039531</v>
      </c>
      <c r="AR272">
        <f>AR190/(annoyance_cond!AO178*time_cond!$S$72)*1000000</f>
        <v>46.716603559961712</v>
      </c>
      <c r="AS272">
        <f>AS190/(annoyance_cond!AP178*time_cond!$S$72)*1000000</f>
        <v>47.170069937834846</v>
      </c>
      <c r="AT272">
        <f>AT190/(annoyance_cond!AQ178*time_cond!$S$72)*1000000</f>
        <v>47.389216467194053</v>
      </c>
      <c r="AU272">
        <f>AU190/(annoyance_cond!AR178*time_cond!$S$72)*1000000</f>
        <v>47.427814497296687</v>
      </c>
      <c r="AV272">
        <f>AV190/(annoyance_cond!AS178*time_cond!$S$72)*1000000</f>
        <v>47.327503615313113</v>
      </c>
      <c r="AW272">
        <f>AW190/(annoyance_cond!AT178*time_cond!$S$72)*1000000</f>
        <v>47.120512727865595</v>
      </c>
      <c r="AX272">
        <f>AX190/(annoyance_cond!AU178*time_cond!$S$72)*1000000</f>
        <v>46.831826576631123</v>
      </c>
      <c r="AY272">
        <f>AY190/(annoyance_cond!AV178*time_cond!$S$72)*1000000</f>
        <v>46.480867601813308</v>
      </c>
      <c r="AZ272">
        <f>AZ190/(annoyance_cond!AW178*time_cond!$S$72)*1000000</f>
        <v>46.082784778126971</v>
      </c>
      <c r="BA272">
        <f>BA190/(annoyance_cond!AX178*time_cond!$S$72)*1000000</f>
        <v>45.649435536425344</v>
      </c>
      <c r="BB272">
        <f>BB190/(annoyance_cond!AY178*time_cond!$S$72)*1000000</f>
        <v>45.190132734084116</v>
      </c>
      <c r="BC272">
        <f>BC190/(annoyance_cond!AZ178*time_cond!$S$72)*1000000</f>
        <v>44.712213566802497</v>
      </c>
      <c r="BD272">
        <f>BD190/(annoyance_cond!BA178*time_cond!$S$72)*1000000</f>
        <v>44.221474113976775</v>
      </c>
      <c r="BE272">
        <f>BE190/(annoyance_cond!BB178*time_cond!$S$72)*1000000</f>
        <v>43.722502558339912</v>
      </c>
      <c r="BF272">
        <f>BF190/(annoyance_cond!BC178*time_cond!$S$72)*1000000</f>
        <v>43.218935874223028</v>
      </c>
      <c r="BG272">
        <f>BG190/(annoyance_cond!BD178*time_cond!$S$72)*1000000</f>
        <v>42.713658534936663</v>
      </c>
      <c r="BH272">
        <f>BH190/(annoyance_cond!BE178*time_cond!$S$72)*1000000</f>
        <v>42.208957117948501</v>
      </c>
      <c r="BI272">
        <f>BI190/(annoyance_cond!BF178*time_cond!$S$72)*1000000</f>
        <v>41.706641211027033</v>
      </c>
      <c r="BJ272">
        <f>BJ190/(annoyance_cond!BG178*time_cond!$S$72)*1000000</f>
        <v>41.208138442004561</v>
      </c>
      <c r="BK272">
        <f>BK190/(annoyance_cond!BH178*time_cond!$S$72)*1000000</f>
        <v>40.714569537814043</v>
      </c>
      <c r="BL272">
        <f>BL190/(annoyance_cond!BI178*time_cond!$S$72)*1000000</f>
        <v>40.226807891309356</v>
      </c>
      <c r="BM272">
        <f>BM190/(annoyance_cond!BJ178*time_cond!$S$72)*1000000</f>
        <v>39.745527048481733</v>
      </c>
      <c r="BN272">
        <f>BN190/(annoyance_cond!BK178*time_cond!$S$72)*1000000</f>
        <v>39.271238729456307</v>
      </c>
      <c r="BO272">
        <f>BO190/(annoyance_cond!BL178*time_cond!$S$72)*1000000</f>
        <v>38.804323394733871</v>
      </c>
      <c r="BP272">
        <f>BP190/(annoyance_cond!BM178*time_cond!$S$72)*1000000</f>
        <v>38.345054912693833</v>
      </c>
      <c r="BQ272">
        <f>BQ190/(annoyance_cond!BN178*time_cond!$S$72)*1000000</f>
        <v>37.89362053807826</v>
      </c>
      <c r="BR272">
        <f>BR190/(annoyance_cond!BO178*time_cond!$S$72)*1000000</f>
        <v>37.450137146574797</v>
      </c>
      <c r="BS272">
        <f>BS190/(annoyance_cond!BP178*time_cond!$S$72)*1000000</f>
        <v>37.014664467435949</v>
      </c>
      <c r="BT272">
        <f>BT190/(annoyance_cond!BQ178*time_cond!$S$72)*1000000</f>
        <v>36.587215899290548</v>
      </c>
      <c r="BU272">
        <f>BU190/(annoyance_cond!BR178*time_cond!$S$72)*1000000</f>
        <v>36.167767372738908</v>
      </c>
      <c r="BV272">
        <f>BV190/(annoyance_cond!BS178*time_cond!$S$72)*1000000</f>
        <v>35.756264628617913</v>
      </c>
      <c r="BW272">
        <f>BW190/(annoyance_cond!BT178*time_cond!$S$72)*1000000</f>
        <v>35.352629206701415</v>
      </c>
      <c r="BX272">
        <f>BX190/(annoyance_cond!BU178*time_cond!$S$72)*1000000</f>
        <v>34.956763381326084</v>
      </c>
      <c r="BY272">
        <f>BY190/(annoyance_cond!BV178*time_cond!$S$72)*1000000</f>
        <v>34.568554234419047</v>
      </c>
      <c r="BZ272">
        <f>BZ190/(annoyance_cond!BW178*time_cond!$S$72)*1000000</f>
        <v>34.187877019913124</v>
      </c>
      <c r="CA272">
        <f>CA190/(annoyance_cond!BX178*time_cond!$S$72)*1000000</f>
        <v>33.814597944481477</v>
      </c>
    </row>
    <row r="273" spans="31:79" x14ac:dyDescent="0.25">
      <c r="AE273">
        <f t="shared" si="91"/>
        <v>440</v>
      </c>
      <c r="AF273">
        <f>AF191/(annoyance_cond!AC179*time_cond!$S$72)*1000000</f>
        <v>1.0074361579704723</v>
      </c>
      <c r="AG273">
        <f>AG191/(annoyance_cond!AD179*time_cond!$S$72)*1000000</f>
        <v>4.5001637531581826</v>
      </c>
      <c r="AH273">
        <f>AH191/(annoyance_cond!AE179*time_cond!$S$72)*1000000</f>
        <v>10.069325490744365</v>
      </c>
      <c r="AI273">
        <f>AI191/(annoyance_cond!AF179*time_cond!$S$72)*1000000</f>
        <v>16.683930602603127</v>
      </c>
      <c r="AJ273">
        <f>AJ191/(annoyance_cond!AG179*time_cond!$S$72)*1000000</f>
        <v>23.309168433692861</v>
      </c>
      <c r="AK273">
        <f>AK191/(annoyance_cond!AH179*time_cond!$S$72)*1000000</f>
        <v>29.251301771825108</v>
      </c>
      <c r="AL273">
        <f>AL191/(annoyance_cond!AI179*time_cond!$S$72)*1000000</f>
        <v>34.201141022925604</v>
      </c>
      <c r="AM273">
        <f>AM191/(annoyance_cond!AJ179*time_cond!$S$72)*1000000</f>
        <v>38.120074892228288</v>
      </c>
      <c r="AN273">
        <f>AN191/(annoyance_cond!AK179*time_cond!$S$72)*1000000</f>
        <v>41.109353403178538</v>
      </c>
      <c r="AO273">
        <f>AO191/(annoyance_cond!AL179*time_cond!$S$72)*1000000</f>
        <v>43.319759444811616</v>
      </c>
      <c r="AP273">
        <f>AP191/(annoyance_cond!AM179*time_cond!$S$72)*1000000</f>
        <v>44.903656848442516</v>
      </c>
      <c r="AQ273">
        <f>AQ191/(annoyance_cond!AN179*time_cond!$S$72)*1000000</f>
        <v>45.99493280812915</v>
      </c>
      <c r="AR273">
        <f>AR191/(annoyance_cond!AO179*time_cond!$S$72)*1000000</f>
        <v>46.703646265663437</v>
      </c>
      <c r="AS273">
        <f>AS191/(annoyance_cond!AP179*time_cond!$S$72)*1000000</f>
        <v>47.117191299680066</v>
      </c>
      <c r="AT273">
        <f>AT191/(annoyance_cond!AQ179*time_cond!$S$72)*1000000</f>
        <v>47.303731673751592</v>
      </c>
      <c r="AU273">
        <f>AU191/(annoyance_cond!AR179*time_cond!$S$72)*1000000</f>
        <v>47.315981280421653</v>
      </c>
      <c r="AV273">
        <f>AV191/(annoyance_cond!AS179*time_cond!$S$72)*1000000</f>
        <v>47.194583658836166</v>
      </c>
      <c r="AW273">
        <f>AW191/(annoyance_cond!AT179*time_cond!$S$72)*1000000</f>
        <v>46.970884002782519</v>
      </c>
      <c r="AX273">
        <f>AX191/(annoyance_cond!AU179*time_cond!$S$72)*1000000</f>
        <v>46.669108617513395</v>
      </c>
      <c r="AY273">
        <f>AY191/(annoyance_cond!AV179*time_cond!$S$72)*1000000</f>
        <v>46.308041527463537</v>
      </c>
      <c r="AZ273">
        <f>AZ191/(annoyance_cond!AW179*time_cond!$S$72)*1000000</f>
        <v>45.902300445990278</v>
      </c>
      <c r="BA273">
        <f>BA191/(annoyance_cond!AX179*time_cond!$S$72)*1000000</f>
        <v>45.463303630725314</v>
      </c>
      <c r="BB273">
        <f>BB191/(annoyance_cond!AY179*time_cond!$S$72)*1000000</f>
        <v>45.000002179376743</v>
      </c>
      <c r="BC273">
        <f>BC191/(annoyance_cond!AZ179*time_cond!$S$72)*1000000</f>
        <v>44.519435761562697</v>
      </c>
      <c r="BD273">
        <f>BD191/(annoyance_cond!BA179*time_cond!$S$72)*1000000</f>
        <v>44.027155824288229</v>
      </c>
      <c r="BE273">
        <f>BE191/(annoyance_cond!BB179*time_cond!$S$72)*1000000</f>
        <v>43.527549293244725</v>
      </c>
      <c r="BF273">
        <f>BF191/(annoyance_cond!BC179*time_cond!$S$72)*1000000</f>
        <v>43.024087388528024</v>
      </c>
      <c r="BG273">
        <f>BG191/(annoyance_cond!BD179*time_cond!$S$72)*1000000</f>
        <v>42.519517877403693</v>
      </c>
      <c r="BH273">
        <f>BH191/(annoyance_cond!BE179*time_cond!$S$72)*1000000</f>
        <v>42.016014413575071</v>
      </c>
      <c r="BI273">
        <f>BI191/(annoyance_cond!BF179*time_cond!$S$72)*1000000</f>
        <v>41.51529315777487</v>
      </c>
      <c r="BJ273">
        <f>BJ191/(annoyance_cond!BG179*time_cond!$S$72)*1000000</f>
        <v>41.018704322545432</v>
      </c>
      <c r="BK273">
        <f>BK191/(annoyance_cond!BH179*time_cond!$S$72)*1000000</f>
        <v>40.527304396263084</v>
      </c>
      <c r="BL273">
        <f>BL191/(annoyance_cond!BI179*time_cond!$S$72)*1000000</f>
        <v>40.041913401011044</v>
      </c>
      <c r="BM273">
        <f>BM191/(annoyance_cond!BJ179*time_cond!$S$72)*1000000</f>
        <v>39.563160496083832</v>
      </c>
      <c r="BN273">
        <f>BN191/(annoyance_cond!BK179*time_cond!$S$72)*1000000</f>
        <v>39.091520458998744</v>
      </c>
      <c r="BO273">
        <f>BO191/(annoyance_cond!BL179*time_cond!$S$72)*1000000</f>
        <v>38.627342989836272</v>
      </c>
      <c r="BP273">
        <f>BP191/(annoyance_cond!BM179*time_cond!$S$72)*1000000</f>
        <v>38.170876342154521</v>
      </c>
      <c r="BQ273">
        <f>BQ191/(annoyance_cond!BN179*time_cond!$S$72)*1000000</f>
        <v>37.72228644779311</v>
      </c>
      <c r="BR273">
        <f>BR191/(annoyance_cond!BO179*time_cond!$S$72)*1000000</f>
        <v>37.281672446591642</v>
      </c>
      <c r="BS273">
        <f>BS191/(annoyance_cond!BP179*time_cond!$S$72)*1000000</f>
        <v>36.849079335517111</v>
      </c>
      <c r="BT273">
        <f>BT191/(annoyance_cond!BQ179*time_cond!$S$72)*1000000</f>
        <v>36.424508300227316</v>
      </c>
      <c r="BU273">
        <f>BU191/(annoyance_cond!BR179*time_cond!$S$72)*1000000</f>
        <v>36.007925174781519</v>
      </c>
      <c r="BV273">
        <f>BV191/(annoyance_cond!BS179*time_cond!$S$72)*1000000</f>
        <v>35.599267383904433</v>
      </c>
      <c r="BW273">
        <f>BW191/(annoyance_cond!BT179*time_cond!$S$72)*1000000</f>
        <v>35.19844965081208</v>
      </c>
      <c r="BX273">
        <f>BX191/(annoyance_cond!BU179*time_cond!$S$72)*1000000</f>
        <v>34.805368697520777</v>
      </c>
      <c r="BY273">
        <f>BY191/(annoyance_cond!BV179*time_cond!$S$72)*1000000</f>
        <v>34.419907120305389</v>
      </c>
      <c r="BZ273">
        <f>BZ191/(annoyance_cond!BW179*time_cond!$S$72)*1000000</f>
        <v>34.041936587901994</v>
      </c>
      <c r="CA273">
        <f>CA191/(annoyance_cond!BX179*time_cond!$S$72)*1000000</f>
        <v>33.671320482142868</v>
      </c>
    </row>
    <row r="274" spans="31:79" x14ac:dyDescent="0.25">
      <c r="AE274">
        <f t="shared" si="91"/>
        <v>430</v>
      </c>
      <c r="AF274">
        <f>AF192/(annoyance_cond!AC180*time_cond!$S$72)*1000000</f>
        <v>1.0405771061589117</v>
      </c>
      <c r="AG274">
        <f>AG192/(annoyance_cond!AD180*time_cond!$S$72)*1000000</f>
        <v>4.6392843504044849</v>
      </c>
      <c r="AH274">
        <f>AH192/(annoyance_cond!AE180*time_cond!$S$72)*1000000</f>
        <v>10.346042955856362</v>
      </c>
      <c r="AI274">
        <f>AI192/(annoyance_cond!AF180*time_cond!$S$72)*1000000</f>
        <v>17.071138549147992</v>
      </c>
      <c r="AJ274">
        <f>AJ192/(annoyance_cond!AG180*time_cond!$S$72)*1000000</f>
        <v>23.746416734795755</v>
      </c>
      <c r="AK274">
        <f>AK192/(annoyance_cond!AH180*time_cond!$S$72)*1000000</f>
        <v>29.678488305292184</v>
      </c>
      <c r="AL274">
        <f>AL192/(annoyance_cond!AI180*time_cond!$S$72)*1000000</f>
        <v>34.576647151365869</v>
      </c>
      <c r="AM274">
        <f>AM192/(annoyance_cond!AJ180*time_cond!$S$72)*1000000</f>
        <v>38.422898451305613</v>
      </c>
      <c r="AN274">
        <f>AN192/(annoyance_cond!AK180*time_cond!$S$72)*1000000</f>
        <v>41.333853448148275</v>
      </c>
      <c r="AO274">
        <f>AO192/(annoyance_cond!AL180*time_cond!$S$72)*1000000</f>
        <v>43.469431858143579</v>
      </c>
      <c r="AP274">
        <f>AP192/(annoyance_cond!AM180*time_cond!$S$72)*1000000</f>
        <v>44.986423367734226</v>
      </c>
      <c r="AQ274">
        <f>AQ192/(annoyance_cond!AN180*time_cond!$S$72)*1000000</f>
        <v>46.020217665187616</v>
      </c>
      <c r="AR274">
        <f>AR192/(annoyance_cond!AO180*time_cond!$S$72)*1000000</f>
        <v>46.680793257650443</v>
      </c>
      <c r="AS274">
        <f>AS192/(annoyance_cond!AP180*time_cond!$S$72)*1000000</f>
        <v>47.054720772852626</v>
      </c>
      <c r="AT274">
        <f>AT192/(annoyance_cond!AQ180*time_cond!$S$72)*1000000</f>
        <v>47.209070354712836</v>
      </c>
      <c r="AU274">
        <f>AU192/(annoyance_cond!AR180*time_cond!$S$72)*1000000</f>
        <v>47.195435685073342</v>
      </c>
      <c r="AV274">
        <f>AV192/(annoyance_cond!AS180*time_cond!$S$72)*1000000</f>
        <v>47.05342606008486</v>
      </c>
      <c r="AW274">
        <f>AW192/(annoyance_cond!AT180*time_cond!$S$72)*1000000</f>
        <v>46.813480762635137</v>
      </c>
      <c r="AX274">
        <f>AX192/(annoyance_cond!AU180*time_cond!$S$72)*1000000</f>
        <v>46.499055610816249</v>
      </c>
      <c r="AY274">
        <f>AY192/(annoyance_cond!AV180*time_cond!$S$72)*1000000</f>
        <v>46.128290450472583</v>
      </c>
      <c r="AZ274">
        <f>AZ192/(annoyance_cond!AW180*time_cond!$S$72)*1000000</f>
        <v>45.715269768446419</v>
      </c>
      <c r="BA274">
        <f>BA192/(annoyance_cond!AX180*time_cond!$S$72)*1000000</f>
        <v>45.270972900630632</v>
      </c>
      <c r="BB274">
        <f>BB192/(annoyance_cond!AY180*time_cond!$S$72)*1000000</f>
        <v>44.803990663435307</v>
      </c>
      <c r="BC274">
        <f>BC192/(annoyance_cond!AZ180*time_cond!$S$72)*1000000</f>
        <v>44.321067295284081</v>
      </c>
      <c r="BD274">
        <f>BD192/(annoyance_cond!BA180*time_cond!$S$72)*1000000</f>
        <v>43.827511952927047</v>
      </c>
      <c r="BE274">
        <f>BE192/(annoyance_cond!BB180*time_cond!$S$72)*1000000</f>
        <v>43.327512677098262</v>
      </c>
      <c r="BF274">
        <f>BF192/(annoyance_cond!BC180*time_cond!$S$72)*1000000</f>
        <v>42.824377213336867</v>
      </c>
      <c r="BG274">
        <f>BG192/(annoyance_cond!BD180*time_cond!$S$72)*1000000</f>
        <v>42.320718746451682</v>
      </c>
      <c r="BH274">
        <f>BH192/(annoyance_cond!BE180*time_cond!$S$72)*1000000</f>
        <v>41.818599945881893</v>
      </c>
      <c r="BI274">
        <f>BI192/(annoyance_cond!BF180*time_cond!$S$72)*1000000</f>
        <v>41.319645293937526</v>
      </c>
      <c r="BJ274">
        <f>BJ192/(annoyance_cond!BG180*time_cond!$S$72)*1000000</f>
        <v>40.825129150919373</v>
      </c>
      <c r="BK274">
        <f>BK192/(annoyance_cond!BH180*time_cond!$S$72)*1000000</f>
        <v>40.336045155940312</v>
      </c>
      <c r="BL274">
        <f>BL192/(annoyance_cond!BI180*time_cond!$S$72)*1000000</f>
        <v>39.853161190695552</v>
      </c>
      <c r="BM274">
        <f>BM192/(annoyance_cond!BJ180*time_cond!$S$72)*1000000</f>
        <v>39.3770631150661</v>
      </c>
      <c r="BN274">
        <f>BN192/(annoyance_cond!BK180*time_cond!$S$72)*1000000</f>
        <v>38.908189723722415</v>
      </c>
      <c r="BO274">
        <f>BO192/(annoyance_cond!BL180*time_cond!$S$72)*1000000</f>
        <v>38.446860803249912</v>
      </c>
      <c r="BP274">
        <f>BP192/(annoyance_cond!BM180*time_cond!$S$72)*1000000</f>
        <v>37.993299739948249</v>
      </c>
      <c r="BQ274">
        <f>BQ192/(annoyance_cond!BN180*time_cond!$S$72)*1000000</f>
        <v>37.54765180309581</v>
      </c>
      <c r="BR274">
        <f>BR192/(annoyance_cond!BO180*time_cond!$S$72)*1000000</f>
        <v>37.109998980611493</v>
      </c>
      <c r="BS274">
        <f>BS192/(annoyance_cond!BP180*time_cond!$S$72)*1000000</f>
        <v>36.68037205423061</v>
      </c>
      <c r="BT274">
        <f>BT192/(annoyance_cond!BQ180*time_cond!$S$72)*1000000</f>
        <v>36.258760455192913</v>
      </c>
      <c r="BU274">
        <f>BU192/(annoyance_cond!BR180*time_cond!$S$72)*1000000</f>
        <v>35.845120328387772</v>
      </c>
      <c r="BV274">
        <f>BV192/(annoyance_cond!BS180*time_cond!$S$72)*1000000</f>
        <v>35.439381144997213</v>
      </c>
      <c r="BW274">
        <f>BW192/(annoyance_cond!BT180*time_cond!$S$72)*1000000</f>
        <v>35.041451135000415</v>
      </c>
      <c r="BX274">
        <f>BX192/(annoyance_cond!BU180*time_cond!$S$72)*1000000</f>
        <v>34.651221756993927</v>
      </c>
      <c r="BY274">
        <f>BY192/(annoyance_cond!BV180*time_cond!$S$72)*1000000</f>
        <v>34.268571380277322</v>
      </c>
      <c r="BZ274">
        <f>BZ192/(annoyance_cond!BW180*time_cond!$S$72)*1000000</f>
        <v>33.893368320491106</v>
      </c>
      <c r="CA274">
        <f>CA192/(annoyance_cond!BX180*time_cond!$S$72)*1000000</f>
        <v>33.525473343324329</v>
      </c>
    </row>
    <row r="275" spans="31:79" x14ac:dyDescent="0.25">
      <c r="AE275">
        <f t="shared" si="91"/>
        <v>420</v>
      </c>
      <c r="AF275">
        <f>AF193/(annoyance_cond!AC181*time_cond!$S$72)*1000000</f>
        <v>1.0757155325150969</v>
      </c>
      <c r="AG275">
        <f>AG193/(annoyance_cond!AD181*time_cond!$S$72)*1000000</f>
        <v>4.7860649196855558</v>
      </c>
      <c r="AH275">
        <f>AH193/(annoyance_cond!AE181*time_cond!$S$72)*1000000</f>
        <v>10.635583672503463</v>
      </c>
      <c r="AI275">
        <f>AI193/(annoyance_cond!AF181*time_cond!$S$72)*1000000</f>
        <v>17.472028469609352</v>
      </c>
      <c r="AJ275">
        <f>AJ193/(annoyance_cond!AG181*time_cond!$S$72)*1000000</f>
        <v>24.193838688497671</v>
      </c>
      <c r="AK275">
        <f>AK193/(annoyance_cond!AH181*time_cond!$S$72)*1000000</f>
        <v>30.11028691490408</v>
      </c>
      <c r="AL275">
        <f>AL193/(annoyance_cond!AI181*time_cond!$S$72)*1000000</f>
        <v>34.951335842304339</v>
      </c>
      <c r="AM275">
        <f>AM193/(annoyance_cond!AJ181*time_cond!$S$72)*1000000</f>
        <v>38.720688264653937</v>
      </c>
      <c r="AN275">
        <f>AN193/(annoyance_cond!AK181*time_cond!$S$72)*1000000</f>
        <v>41.55051231332633</v>
      </c>
      <c r="AO275">
        <f>AO193/(annoyance_cond!AL181*time_cond!$S$72)*1000000</f>
        <v>43.609642362657162</v>
      </c>
      <c r="AP275">
        <f>AP193/(annoyance_cond!AM181*time_cond!$S$72)*1000000</f>
        <v>45.058967577204363</v>
      </c>
      <c r="AQ275">
        <f>AQ193/(annoyance_cond!AN181*time_cond!$S$72)*1000000</f>
        <v>46.035088269984804</v>
      </c>
      <c r="AR275">
        <f>AR193/(annoyance_cond!AO181*time_cond!$S$72)*1000000</f>
        <v>46.647683205567233</v>
      </c>
      <c r="AS275">
        <f>AS193/(annoyance_cond!AP181*time_cond!$S$72)*1000000</f>
        <v>46.982348914979355</v>
      </c>
      <c r="AT275">
        <f>AT193/(annoyance_cond!AQ181*time_cond!$S$72)*1000000</f>
        <v>47.104964098793481</v>
      </c>
      <c r="AU275">
        <f>AU193/(annoyance_cond!AR181*time_cond!$S$72)*1000000</f>
        <v>47.065941366521372</v>
      </c>
      <c r="AV275">
        <f>AV193/(annoyance_cond!AS181*time_cond!$S$72)*1000000</f>
        <v>46.903819440984051</v>
      </c>
      <c r="AW275">
        <f>AW193/(annoyance_cond!AT181*time_cond!$S$72)*1000000</f>
        <v>46.648111100179925</v>
      </c>
      <c r="AX275">
        <f>AX193/(annoyance_cond!AU181*time_cond!$S$72)*1000000</f>
        <v>46.321490918274456</v>
      </c>
      <c r="AY275">
        <f>AY193/(annoyance_cond!AV181*time_cond!$S$72)*1000000</f>
        <v>45.94144980825984</v>
      </c>
      <c r="AZ275">
        <f>AZ193/(annoyance_cond!AW181*time_cond!$S$72)*1000000</f>
        <v>45.521537836547189</v>
      </c>
      <c r="BA275">
        <f>BA193/(annoyance_cond!AX181*time_cond!$S$72)*1000000</f>
        <v>45.072296252436075</v>
      </c>
      <c r="BB275">
        <f>BB193/(annoyance_cond!AY181*time_cond!$S$72)*1000000</f>
        <v>44.60195750885466</v>
      </c>
      <c r="BC275">
        <f>BC193/(annoyance_cond!AZ181*time_cond!$S$72)*1000000</f>
        <v>44.116972838190598</v>
      </c>
      <c r="BD275">
        <f>BD193/(annoyance_cond!BA181*time_cond!$S$72)*1000000</f>
        <v>43.622411697387278</v>
      </c>
      <c r="BE275">
        <f>BE193/(annoyance_cond!BB181*time_cond!$S$72)*1000000</f>
        <v>43.122265801331451</v>
      </c>
      <c r="BF275">
        <f>BF193/(annoyance_cond!BC181*time_cond!$S$72)*1000000</f>
        <v>42.61968184193455</v>
      </c>
      <c r="BG275">
        <f>BG193/(annoyance_cond!BD181*time_cond!$S$72)*1000000</f>
        <v>42.117140652172729</v>
      </c>
      <c r="BH275">
        <f>BH193/(annoyance_cond!BE181*time_cond!$S$72)*1000000</f>
        <v>41.616595938133997</v>
      </c>
      <c r="BI275">
        <f>BI193/(annoyance_cond!BF181*time_cond!$S$72)*1000000</f>
        <v>41.119582314490039</v>
      </c>
      <c r="BJ275">
        <f>BJ193/(annoyance_cond!BG181*time_cond!$S$72)*1000000</f>
        <v>40.627299900023708</v>
      </c>
      <c r="BK275">
        <f>BK193/(annoyance_cond!BH181*time_cond!$S$72)*1000000</f>
        <v>40.140680910592344</v>
      </c>
      <c r="BL275">
        <f>BL193/(annoyance_cond!BI181*time_cond!$S$72)*1000000</f>
        <v>39.660442346282842</v>
      </c>
      <c r="BM275">
        <f>BM193/(annoyance_cond!BJ181*time_cond!$S$72)*1000000</f>
        <v>39.187127876906438</v>
      </c>
      <c r="BN275">
        <f>BN193/(annoyance_cond!BK181*time_cond!$S$72)*1000000</f>
        <v>38.721141291262725</v>
      </c>
      <c r="BO275">
        <f>BO193/(annoyance_cond!BL181*time_cond!$S$72)*1000000</f>
        <v>38.262773322862834</v>
      </c>
      <c r="BP275">
        <f>BP193/(annoyance_cond!BM181*time_cond!$S$72)*1000000</f>
        <v>37.812223248940825</v>
      </c>
      <c r="BQ275">
        <f>BQ193/(annoyance_cond!BN181*time_cond!$S$72)*1000000</f>
        <v>37.36961634496965</v>
      </c>
      <c r="BR275">
        <f>BR193/(annoyance_cond!BO181*time_cond!$S$72)*1000000</f>
        <v>36.935018037570458</v>
      </c>
      <c r="BS275">
        <f>BS193/(annoyance_cond!BP181*time_cond!$S$72)*1000000</f>
        <v>36.508445415658251</v>
      </c>
      <c r="BT275">
        <f>BT193/(annoyance_cond!BQ181*time_cond!$S$72)*1000000</f>
        <v>36.089876618920584</v>
      </c>
      <c r="BU275">
        <f>BU193/(annoyance_cond!BR181*time_cond!$S$72)*1000000</f>
        <v>35.679258513942372</v>
      </c>
      <c r="BV275">
        <f>BV193/(annoyance_cond!BS181*time_cond!$S$72)*1000000</f>
        <v>35.276512983783896</v>
      </c>
      <c r="BW275">
        <f>BW193/(annoyance_cond!BT181*time_cond!$S$72)*1000000</f>
        <v>34.881542090853259</v>
      </c>
      <c r="BX275">
        <f>BX193/(annoyance_cond!BU181*time_cond!$S$72)*1000000</f>
        <v>34.494232321172611</v>
      </c>
      <c r="BY275">
        <f>BY193/(annoyance_cond!BV181*time_cond!$S$72)*1000000</f>
        <v>34.114458077370841</v>
      </c>
      <c r="BZ275">
        <f>BZ193/(annoyance_cond!BW181*time_cond!$S$72)*1000000</f>
        <v>33.742084555470058</v>
      </c>
      <c r="CA275">
        <f>CA193/(annoyance_cond!BX181*time_cond!$S$72)*1000000</f>
        <v>33.376970114889133</v>
      </c>
    </row>
    <row r="276" spans="31:79" x14ac:dyDescent="0.25">
      <c r="AE276">
        <f t="shared" si="91"/>
        <v>410</v>
      </c>
      <c r="AF276">
        <f>AF194/(annoyance_cond!AC182*time_cond!$S$72)*1000000</f>
        <v>1.1130226475150959</v>
      </c>
      <c r="AG276">
        <f>AG194/(annoyance_cond!AD182*time_cond!$S$72)*1000000</f>
        <v>4.9410876879660544</v>
      </c>
      <c r="AH276">
        <f>AH194/(annoyance_cond!AE182*time_cond!$S$72)*1000000</f>
        <v>10.938703023440723</v>
      </c>
      <c r="AI276">
        <f>AI194/(annoyance_cond!AF182*time_cond!$S$72)*1000000</f>
        <v>17.88706861131017</v>
      </c>
      <c r="AJ276">
        <f>AJ194/(annoyance_cond!AG182*time_cond!$S$72)*1000000</f>
        <v>24.651397600712698</v>
      </c>
      <c r="AK276">
        <f>AK194/(annoyance_cond!AH182*time_cond!$S$72)*1000000</f>
        <v>30.546242256376264</v>
      </c>
      <c r="AL276">
        <f>AL194/(annoyance_cond!AI182*time_cond!$S$72)*1000000</f>
        <v>35.324532148097674</v>
      </c>
      <c r="AM276">
        <f>AM194/(annoyance_cond!AJ182*time_cond!$S$72)*1000000</f>
        <v>39.012716227572497</v>
      </c>
      <c r="AN276">
        <f>AN194/(annoyance_cond!AK182*time_cond!$S$72)*1000000</f>
        <v>41.758644069599384</v>
      </c>
      <c r="AO276">
        <f>AO194/(annoyance_cond!AL182*time_cond!$S$72)*1000000</f>
        <v>43.739786150629563</v>
      </c>
      <c r="AP276">
        <f>AP194/(annoyance_cond!AM182*time_cond!$S$72)*1000000</f>
        <v>45.120772335764286</v>
      </c>
      <c r="AQ276">
        <f>AQ194/(annoyance_cond!AN182*time_cond!$S$72)*1000000</f>
        <v>46.039106917710981</v>
      </c>
      <c r="AR276">
        <f>AR194/(annoyance_cond!AO182*time_cond!$S$72)*1000000</f>
        <v>46.603944776002187</v>
      </c>
      <c r="AS276">
        <f>AS194/(annoyance_cond!AP182*time_cond!$S$72)*1000000</f>
        <v>46.899757577544435</v>
      </c>
      <c r="AT276">
        <f>AT194/(annoyance_cond!AQ182*time_cond!$S$72)*1000000</f>
        <v>46.991136467958171</v>
      </c>
      <c r="AU276">
        <f>AU194/(annoyance_cond!AR182*time_cond!$S$72)*1000000</f>
        <v>46.927254282798181</v>
      </c>
      <c r="AV276">
        <f>AV194/(annoyance_cond!AS182*time_cond!$S$72)*1000000</f>
        <v>46.745544866846764</v>
      </c>
      <c r="AW276">
        <f>AW194/(annoyance_cond!AT182*time_cond!$S$72)*1000000</f>
        <v>46.47457559705957</v>
      </c>
      <c r="AX276">
        <f>AX194/(annoyance_cond!AU182*time_cond!$S$72)*1000000</f>
        <v>46.136230393894103</v>
      </c>
      <c r="AY276">
        <f>AY194/(annoyance_cond!AV182*time_cond!$S$72)*1000000</f>
        <v>45.747347520734579</v>
      </c>
      <c r="AZ276">
        <f>AZ194/(annoyance_cond!AW182*time_cond!$S$72)*1000000</f>
        <v>45.320942215901482</v>
      </c>
      <c r="BA276">
        <f>BA194/(annoyance_cond!AX182*time_cond!$S$72)*1000000</f>
        <v>44.867119068020997</v>
      </c>
      <c r="BB276">
        <f>BB194/(annoyance_cond!AY182*time_cond!$S$72)*1000000</f>
        <v>44.393754526540448</v>
      </c>
      <c r="BC276">
        <f>BC194/(annoyance_cond!AZ182*time_cond!$S$72)*1000000</f>
        <v>43.907009573647741</v>
      </c>
      <c r="BD276">
        <f>BD194/(annoyance_cond!BA182*time_cond!$S$72)*1000000</f>
        <v>43.41171680447718</v>
      </c>
      <c r="BE276">
        <f>BE194/(annoyance_cond!BB182*time_cond!$S$72)*1000000</f>
        <v>42.911674352924443</v>
      </c>
      <c r="BF276">
        <f>BF194/(annoyance_cond!BC182*time_cond!$S$72)*1000000</f>
        <v>42.4098704180116</v>
      </c>
      <c r="BG276">
        <f>BG194/(annoyance_cond!BD182*time_cond!$S$72)*1000000</f>
        <v>41.908655817124426</v>
      </c>
      <c r="BH276">
        <f>BH194/(annoyance_cond!BE182*time_cond!$S$72)*1000000</f>
        <v>41.40987739402037</v>
      </c>
      <c r="BI276">
        <f>BI194/(annoyance_cond!BF182*time_cond!$S$72)*1000000</f>
        <v>40.914981767531216</v>
      </c>
      <c r="BJ276">
        <f>BJ194/(annoyance_cond!BG182*time_cond!$S$72)*1000000</f>
        <v>40.425096472318018</v>
      </c>
      <c r="BK276">
        <f>BK194/(annoyance_cond!BH182*time_cond!$S$72)*1000000</f>
        <v>39.941093762850144</v>
      </c>
      <c r="BL276">
        <f>BL194/(annoyance_cond!BI182*time_cond!$S$72)*1000000</f>
        <v>39.463641044060672</v>
      </c>
      <c r="BM276">
        <f>BM194/(annoyance_cond!BJ182*time_cond!$S$72)*1000000</f>
        <v>38.993240926489911</v>
      </c>
      <c r="BN276">
        <f>BN194/(annoyance_cond!BK182*time_cond!$S$72)*1000000</f>
        <v>38.530263186752535</v>
      </c>
      <c r="BO276">
        <f>BO194/(annoyance_cond!BL182*time_cond!$S$72)*1000000</f>
        <v>38.074970378782119</v>
      </c>
      <c r="BP276">
        <f>BP194/(annoyance_cond!BM182*time_cond!$S$72)*1000000</f>
        <v>37.627538439222633</v>
      </c>
      <c r="BQ276">
        <f>BQ194/(annoyance_cond!BN182*time_cond!$S$72)*1000000</f>
        <v>37.188073326624952</v>
      </c>
      <c r="BR276">
        <f>BR194/(annoyance_cond!BO182*time_cond!$S$72)*1000000</f>
        <v>36.756624503394718</v>
      </c>
      <c r="BS276">
        <f>BS194/(annoyance_cond!BP182*time_cond!$S$72)*1000000</f>
        <v>36.333195893201619</v>
      </c>
      <c r="BT276">
        <f>BT194/(annoyance_cond!BQ182*time_cond!$S$72)*1000000</f>
        <v>35.917754811200844</v>
      </c>
      <c r="BU276">
        <f>BU194/(annoyance_cond!BR182*time_cond!$S$72)*1000000</f>
        <v>35.510239259903223</v>
      </c>
      <c r="BV276">
        <f>BV194/(annoyance_cond!BS182*time_cond!$S$72)*1000000</f>
        <v>35.110563902414839</v>
      </c>
      <c r="BW276">
        <f>BW194/(annoyance_cond!BT182*time_cond!$S$72)*1000000</f>
        <v>34.718624961499053</v>
      </c>
      <c r="BX276">
        <f>BX194/(annoyance_cond!BU182*time_cond!$S$72)*1000000</f>
        <v>34.334304243326308</v>
      </c>
      <c r="BY276">
        <f>BY194/(annoyance_cond!BV182*time_cond!$S$72)*1000000</f>
        <v>33.957472445734297</v>
      </c>
      <c r="BZ276">
        <f>BZ194/(annoyance_cond!BW182*time_cond!$S$72)*1000000</f>
        <v>33.587991879938741</v>
      </c>
      <c r="CA276">
        <f>CA194/(annoyance_cond!BX182*time_cond!$S$72)*1000000</f>
        <v>33.225718710105873</v>
      </c>
    </row>
    <row r="277" spans="31:79" x14ac:dyDescent="0.25">
      <c r="AE277">
        <f t="shared" si="91"/>
        <v>400</v>
      </c>
      <c r="AF277">
        <f>AF195/(annoyance_cond!AC183*time_cond!$S$72)*1000000</f>
        <v>1.1526888438401408</v>
      </c>
      <c r="AG277">
        <f>AG195/(annoyance_cond!AD183*time_cond!$S$72)*1000000</f>
        <v>5.104990654951262</v>
      </c>
      <c r="AH277">
        <f>AH195/(annoyance_cond!AE183*time_cond!$S$72)*1000000</f>
        <v>11.256204328656439</v>
      </c>
      <c r="AI277">
        <f>AI195/(annoyance_cond!AF183*time_cond!$S$72)*1000000</f>
        <v>18.316722555641665</v>
      </c>
      <c r="AJ277">
        <f>AJ195/(annoyance_cond!AG183*time_cond!$S$72)*1000000</f>
        <v>25.119005040914058</v>
      </c>
      <c r="AK277">
        <f>AK195/(annoyance_cond!AH183*time_cond!$S$72)*1000000</f>
        <v>30.985830868955318</v>
      </c>
      <c r="AL277">
        <f>AL195/(annoyance_cond!AI183*time_cond!$S$72)*1000000</f>
        <v>35.695499435278499</v>
      </c>
      <c r="AM277">
        <f>AM195/(annoyance_cond!AJ183*time_cond!$S$72)*1000000</f>
        <v>39.298206999810773</v>
      </c>
      <c r="AN277">
        <f>AN195/(annoyance_cond!AK183*time_cond!$S$72)*1000000</f>
        <v>41.957529257692102</v>
      </c>
      <c r="AO277">
        <f>AO195/(annoyance_cond!AL183*time_cond!$S$72)*1000000</f>
        <v>43.859235012003992</v>
      </c>
      <c r="AP277">
        <f>AP195/(annoyance_cond!AM183*time_cond!$S$72)*1000000</f>
        <v>45.171303706319236</v>
      </c>
      <c r="AQ277">
        <f>AQ195/(annoyance_cond!AN183*time_cond!$S$72)*1000000</f>
        <v>46.031823097870713</v>
      </c>
      <c r="AR277">
        <f>AR195/(annoyance_cond!AO183*time_cond!$S$72)*1000000</f>
        <v>46.549196106104105</v>
      </c>
      <c r="AS277">
        <f>AS195/(annoyance_cond!AP183*time_cond!$S$72)*1000000</f>
        <v>46.806619313766284</v>
      </c>
      <c r="AT277">
        <f>AT195/(annoyance_cond!AQ183*time_cond!$S$72)*1000000</f>
        <v>46.867302351267483</v>
      </c>
      <c r="AU277">
        <f>AU195/(annoyance_cond!AR183*time_cond!$S$72)*1000000</f>
        <v>46.779122008771424</v>
      </c>
      <c r="AV277">
        <f>AV195/(annoyance_cond!AS183*time_cond!$S$72)*1000000</f>
        <v>46.578375133404933</v>
      </c>
      <c r="AW277">
        <f>AW195/(annoyance_cond!AT183*time_cond!$S$72)*1000000</f>
        <v>46.292666593937774</v>
      </c>
      <c r="AX277">
        <f>AX195/(annoyance_cond!AU183*time_cond!$S$72)*1000000</f>
        <v>45.943081644840007</v>
      </c>
      <c r="AY277">
        <f>AY195/(annoyance_cond!AV183*time_cond!$S$72)*1000000</f>
        <v>45.545803247530522</v>
      </c>
      <c r="AZ277">
        <f>AZ195/(annoyance_cond!AW183*time_cond!$S$72)*1000000</f>
        <v>45.113312204277626</v>
      </c>
      <c r="BA277">
        <f>BA195/(annoyance_cond!AX183*time_cond!$S$72)*1000000</f>
        <v>44.655278465676155</v>
      </c>
      <c r="BB277">
        <f>BB195/(annoyance_cond!AY183*time_cond!$S$72)*1000000</f>
        <v>44.179225281772261</v>
      </c>
      <c r="BC277">
        <f>BC195/(annoyance_cond!AZ183*time_cond!$S$72)*1000000</f>
        <v>43.691026470866625</v>
      </c>
      <c r="BD277">
        <f>BD195/(annoyance_cond!BA183*time_cond!$S$72)*1000000</f>
        <v>43.195280850633537</v>
      </c>
      <c r="BE277">
        <f>BE195/(annoyance_cond!BB183*time_cond!$S$72)*1000000</f>
        <v>42.695595902989155</v>
      </c>
      <c r="BF277">
        <f>BF195/(annoyance_cond!BC183*time_cond!$S$72)*1000000</f>
        <v>42.194804032949193</v>
      </c>
      <c r="BG277">
        <f>BG195/(annoyance_cond!BD183*time_cond!$S$72)*1000000</f>
        <v>41.695128482591315</v>
      </c>
      <c r="BH277">
        <f>BH195/(annoyance_cond!BE183*time_cond!$S$72)*1000000</f>
        <v>41.198311413049382</v>
      </c>
      <c r="BI277">
        <f>BI195/(annoyance_cond!BF183*time_cond!$S$72)*1000000</f>
        <v>40.705713378886593</v>
      </c>
      <c r="BJ277">
        <f>BJ195/(annoyance_cond!BG183*time_cond!$S$72)*1000000</f>
        <v>40.218391033647578</v>
      </c>
      <c r="BK277">
        <f>BK195/(annoyance_cond!BH183*time_cond!$S$72)*1000000</f>
        <v>39.737158167241326</v>
      </c>
      <c r="BL277">
        <f>BL195/(annoyance_cond!BI183*time_cond!$S$72)*1000000</f>
        <v>39.262633902822053</v>
      </c>
      <c r="BM277">
        <f>BM195/(annoyance_cond!BJ183*time_cond!$S$72)*1000000</f>
        <v>38.795280943284084</v>
      </c>
      <c r="BN277">
        <f>BN195/(annoyance_cond!BK183*time_cond!$S$72)*1000000</f>
        <v>38.335436062931173</v>
      </c>
      <c r="BO277">
        <f>BO195/(annoyance_cond!BL183*time_cond!$S$72)*1000000</f>
        <v>37.883334522260448</v>
      </c>
      <c r="BP277">
        <f>BP195/(annoyance_cond!BM183*time_cond!$S$72)*1000000</f>
        <v>37.439129695727821</v>
      </c>
      <c r="BQ277">
        <f>BQ195/(annoyance_cond!BN183*time_cond!$S$72)*1000000</f>
        <v>37.002908909680137</v>
      </c>
      <c r="BR277">
        <f>BR195/(annoyance_cond!BO183*time_cond!$S$72)*1000000</f>
        <v>36.57470626560896</v>
      </c>
      <c r="BS277">
        <f>BS195/(annoyance_cond!BP183*time_cond!$S$72)*1000000</f>
        <v>36.154513054480759</v>
      </c>
      <c r="BT277">
        <f>BT195/(annoyance_cond!BQ183*time_cond!$S$72)*1000000</f>
        <v>35.742286237932156</v>
      </c>
      <c r="BU277">
        <f>BU195/(annoyance_cond!BR183*time_cond!$S$72)*1000000</f>
        <v>35.337955371865661</v>
      </c>
      <c r="BV277">
        <f>BV195/(annoyance_cond!BS183*time_cond!$S$72)*1000000</f>
        <v>34.94142827024271</v>
      </c>
      <c r="BW277">
        <f>BW195/(annoyance_cond!BT183*time_cond!$S$72)*1000000</f>
        <v>34.552595646285191</v>
      </c>
      <c r="BX277">
        <f>BX195/(annoyance_cond!BU183*time_cond!$S$72)*1000000</f>
        <v>34.171334920846078</v>
      </c>
      <c r="BY277">
        <f>BY195/(annoyance_cond!BV183*time_cond!$S$72)*1000000</f>
        <v>33.797513350374558</v>
      </c>
      <c r="BZ277">
        <f>BZ195/(annoyance_cond!BW183*time_cond!$S$72)*1000000</f>
        <v>33.430990597387726</v>
      </c>
      <c r="CA277">
        <f>CA195/(annoyance_cond!BX183*time_cond!$S$72)*1000000</f>
        <v>33.071620842931971</v>
      </c>
    </row>
    <row r="278" spans="31:79" x14ac:dyDescent="0.25">
      <c r="AE278">
        <f t="shared" si="91"/>
        <v>390</v>
      </c>
      <c r="AF278">
        <f>AF196/(annoyance_cond!AC184*time_cond!$S$72)*1000000</f>
        <v>1.194926364700418</v>
      </c>
      <c r="AG278">
        <f>AG196/(annoyance_cond!AD184*time_cond!$S$72)*1000000</f>
        <v>5.2784739128062865</v>
      </c>
      <c r="AH278">
        <f>AH196/(annoyance_cond!AE184*time_cond!$S$72)*1000000</f>
        <v>11.588941040431045</v>
      </c>
      <c r="AI278">
        <f>AI196/(annoyance_cond!AF184*time_cond!$S$72)*1000000</f>
        <v>18.761443967663556</v>
      </c>
      <c r="AJ278">
        <f>AJ196/(annoyance_cond!AG184*time_cond!$S$72)*1000000</f>
        <v>25.596512709893386</v>
      </c>
      <c r="AK278">
        <f>AK196/(annoyance_cond!AH184*time_cond!$S$72)*1000000</f>
        <v>31.428454606003115</v>
      </c>
      <c r="AL278">
        <f>AL196/(annoyance_cond!AI184*time_cond!$S$72)*1000000</f>
        <v>36.063435472270264</v>
      </c>
      <c r="AM278">
        <f>AM196/(annoyance_cond!AJ184*time_cond!$S$72)*1000000</f>
        <v>39.57633603455173</v>
      </c>
      <c r="AN278">
        <f>AN196/(annoyance_cond!AK184*time_cond!$S$72)*1000000</f>
        <v>42.146413924816386</v>
      </c>
      <c r="AO278">
        <f>AO196/(annoyance_cond!AL184*time_cond!$S$72)*1000000</f>
        <v>43.96733676090566</v>
      </c>
      <c r="AP278">
        <f>AP196/(annoyance_cond!AM184*time_cond!$S$72)*1000000</f>
        <v>45.210010462816221</v>
      </c>
      <c r="AQ278">
        <f>AQ196/(annoyance_cond!AN184*time_cond!$S$72)*1000000</f>
        <v>46.012772958484888</v>
      </c>
      <c r="AR278">
        <f>AR196/(annoyance_cond!AO184*time_cond!$S$72)*1000000</f>
        <v>46.483044191760037</v>
      </c>
      <c r="AS278">
        <f>AS196/(annoyance_cond!AP184*time_cond!$S$72)*1000000</f>
        <v>46.702596694341842</v>
      </c>
      <c r="AT278">
        <f>AT196/(annoyance_cond!AQ184*time_cond!$S$72)*1000000</f>
        <v>46.7331672233326</v>
      </c>
      <c r="AU278">
        <f>AU196/(annoyance_cond!AR184*time_cond!$S$72)*1000000</f>
        <v>46.621282953611811</v>
      </c>
      <c r="AV278">
        <f>AV196/(annoyance_cond!AS184*time_cond!$S$72)*1000000</f>
        <v>46.402073957201722</v>
      </c>
      <c r="AW278">
        <f>AW196/(annoyance_cond!AT184*time_cond!$S$72)*1000000</f>
        <v>46.102167364622339</v>
      </c>
      <c r="AX278">
        <f>AX196/(annoyance_cond!AU184*time_cond!$S$72)*1000000</f>
        <v>45.74184319729904</v>
      </c>
      <c r="AY278">
        <f>AY196/(annoyance_cond!AV184*time_cond!$S$72)*1000000</f>
        <v>45.336627551394912</v>
      </c>
      <c r="AZ278">
        <f>AZ196/(annoyance_cond!AW184*time_cond!$S$72)*1000000</f>
        <v>44.898467996633428</v>
      </c>
      <c r="BA278">
        <f>BA196/(annoyance_cond!AX184*time_cond!$S$72)*1000000</f>
        <v>44.436602469672259</v>
      </c>
      <c r="BB278">
        <f>BB196/(annoyance_cond!AY184*time_cond!$S$72)*1000000</f>
        <v>43.958204270333411</v>
      </c>
      <c r="BC278">
        <f>BC196/(annoyance_cond!AZ184*time_cond!$S$72)*1000000</f>
        <v>43.468863468993696</v>
      </c>
      <c r="BD278">
        <f>BD196/(annoyance_cond!BA184*time_cond!$S$72)*1000000</f>
        <v>42.972948434926181</v>
      </c>
      <c r="BE278">
        <f>BE196/(annoyance_cond!BB184*time_cond!$S$72)*1000000</f>
        <v>42.473879109326809</v>
      </c>
      <c r="BF278">
        <f>BF196/(annoyance_cond!BC184*time_cond!$S$72)*1000000</f>
        <v>41.974334938342366</v>
      </c>
      <c r="BG278">
        <f>BG196/(annoyance_cond!BD184*time_cond!$S$72)*1000000</f>
        <v>41.476414131324489</v>
      </c>
      <c r="BH278">
        <f>BH196/(annoyance_cond!BE184*time_cond!$S$72)*1000000</f>
        <v>40.981756423639467</v>
      </c>
      <c r="BI278">
        <f>BI196/(annoyance_cond!BF184*time_cond!$S$72)*1000000</f>
        <v>40.491638295600957</v>
      </c>
      <c r="BJ278">
        <f>BJ196/(annoyance_cond!BG184*time_cond!$S$72)*1000000</f>
        <v>40.007047267127781</v>
      </c>
      <c r="BK278">
        <f>BK196/(annoyance_cond!BH184*time_cond!$S$72)*1000000</f>
        <v>39.528740194412599</v>
      </c>
      <c r="BL278">
        <f>BL196/(annoyance_cond!BI184*time_cond!$S$72)*1000000</f>
        <v>39.057289258339949</v>
      </c>
      <c r="BM278">
        <f>BM196/(annoyance_cond!BJ184*time_cond!$S$72)*1000000</f>
        <v>38.593118425957506</v>
      </c>
      <c r="BN278">
        <f>BN196/(annoyance_cond!BK184*time_cond!$S$72)*1000000</f>
        <v>38.136532494781683</v>
      </c>
      <c r="BO278">
        <f>BO196/(annoyance_cond!BL184*time_cond!$S$72)*1000000</f>
        <v>37.687740330215213</v>
      </c>
      <c r="BP278">
        <f>BP196/(annoyance_cond!BM184*time_cond!$S$72)*1000000</f>
        <v>37.246873532490405</v>
      </c>
      <c r="BQ278">
        <f>BQ196/(annoyance_cond!BN184*time_cond!$S$72)*1000000</f>
        <v>36.8140014880046</v>
      </c>
      <c r="BR278">
        <f>BR196/(annoyance_cond!BO184*time_cond!$S$72)*1000000</f>
        <v>36.389143546612047</v>
      </c>
      <c r="BS278">
        <f>BS196/(annoyance_cond!BP184*time_cond!$S$72)*1000000</f>
        <v>35.972278903886966</v>
      </c>
      <c r="BT278">
        <f>BT196/(annoyance_cond!BQ184*time_cond!$S$72)*1000000</f>
        <v>35.563354642794401</v>
      </c>
      <c r="BU278">
        <f>BU196/(annoyance_cond!BR184*time_cond!$S$72)*1000000</f>
        <v>35.162292293199833</v>
      </c>
      <c r="BV278">
        <f>BV196/(annoyance_cond!BS184*time_cond!$S$72)*1000000</f>
        <v>34.768993193267939</v>
      </c>
      <c r="BW278">
        <f>BW196/(annoyance_cond!BT184*time_cond!$S$72)*1000000</f>
        <v>34.383342878877109</v>
      </c>
      <c r="BX278">
        <f>BX196/(annoyance_cond!BU184*time_cond!$S$72)*1000000</f>
        <v>34.005214681844031</v>
      </c>
      <c r="BY278">
        <f>BY196/(annoyance_cond!BV184*time_cond!$S$72)*1000000</f>
        <v>33.634472682105837</v>
      </c>
      <c r="BZ278">
        <f>BZ196/(annoyance_cond!BW184*time_cond!$S$72)*1000000</f>
        <v>33.270974130847137</v>
      </c>
      <c r="CA278">
        <f>CA196/(annoyance_cond!BX184*time_cond!$S$72)*1000000</f>
        <v>32.914571439215784</v>
      </c>
    </row>
    <row r="279" spans="31:79" x14ac:dyDescent="0.25">
      <c r="AE279">
        <f t="shared" si="91"/>
        <v>380</v>
      </c>
      <c r="AF279">
        <f>AF197/(annoyance_cond!AC185*time_cond!$S$72)*1000000</f>
        <v>1.2399724178019615</v>
      </c>
      <c r="AG279">
        <f>AG197/(annoyance_cond!AD185*time_cond!$S$72)*1000000</f>
        <v>5.4623067667990686</v>
      </c>
      <c r="AH279">
        <f>AH197/(annoyance_cond!AE185*time_cond!$S$72)*1000000</f>
        <v>11.937818710930552</v>
      </c>
      <c r="AI279">
        <f>AI197/(annoyance_cond!AF185*time_cond!$S$72)*1000000</f>
        <v>19.221670204641558</v>
      </c>
      <c r="AJ279">
        <f>AJ197/(annoyance_cond!AG185*time_cond!$S$72)*1000000</f>
        <v>26.083703320106164</v>
      </c>
      <c r="AK279">
        <f>AK197/(annoyance_cond!AH185*time_cond!$S$72)*1000000</f>
        <v>31.873433608739209</v>
      </c>
      <c r="AL279">
        <f>AL197/(annoyance_cond!AI185*time_cond!$S$72)*1000000</f>
        <v>36.427468401573236</v>
      </c>
      <c r="AM279">
        <f>AM197/(annoyance_cond!AJ185*time_cond!$S$72)*1000000</f>
        <v>39.846227603449194</v>
      </c>
      <c r="AN279">
        <f>AN197/(annoyance_cond!AK185*time_cond!$S$72)*1000000</f>
        <v>42.324508656032975</v>
      </c>
      <c r="AO279">
        <f>AO197/(annoyance_cond!AL185*time_cond!$S$72)*1000000</f>
        <v>44.063414624699895</v>
      </c>
      <c r="AP279">
        <f>AP197/(annoyance_cond!AM185*time_cond!$S$72)*1000000</f>
        <v>45.236323529555357</v>
      </c>
      <c r="AQ279">
        <f>AQ197/(annoyance_cond!AN185*time_cond!$S$72)*1000000</f>
        <v>45.981478681713149</v>
      </c>
      <c r="AR279">
        <f>AR197/(annoyance_cond!AO185*time_cond!$S$72)*1000000</f>
        <v>46.405084174787319</v>
      </c>
      <c r="AS279">
        <f>AS197/(annoyance_cond!AP185*time_cond!$S$72)*1000000</f>
        <v>46.587341515595291</v>
      </c>
      <c r="AT279">
        <f>AT197/(annoyance_cond!AQ185*time_cond!$S$72)*1000000</f>
        <v>46.588426292140312</v>
      </c>
      <c r="AU279">
        <f>AU197/(annoyance_cond!AR185*time_cond!$S$72)*1000000</f>
        <v>46.453465466685252</v>
      </c>
      <c r="AV279">
        <f>AV197/(annoyance_cond!AS185*time_cond!$S$72)*1000000</f>
        <v>46.216395054640579</v>
      </c>
      <c r="AW279">
        <f>AW197/(annoyance_cond!AT185*time_cond!$S$72)*1000000</f>
        <v>45.902851179726333</v>
      </c>
      <c r="AX279">
        <f>AX197/(annoyance_cond!AU185*time_cond!$S$72)*1000000</f>
        <v>45.532303553111028</v>
      </c>
      <c r="AY279">
        <f>AY197/(annoyance_cond!AV185*time_cond!$S$72)*1000000</f>
        <v>45.119620953753326</v>
      </c>
      <c r="AZ279">
        <f>AZ197/(annoyance_cond!AW185*time_cond!$S$72)*1000000</f>
        <v>44.676219743814769</v>
      </c>
      <c r="BA279">
        <f>BA197/(annoyance_cond!AX185*time_cond!$S$72)*1000000</f>
        <v>44.210909075022364</v>
      </c>
      <c r="BB279">
        <f>BB197/(annoyance_cond!AY185*time_cond!$S$72)*1000000</f>
        <v>43.730515991363873</v>
      </c>
      <c r="BC279">
        <f>BC197/(annoyance_cond!AZ185*time_cond!$S$72)*1000000</f>
        <v>43.240350559441559</v>
      </c>
      <c r="BD279">
        <f>BD197/(annoyance_cond!BA185*time_cond!$S$72)*1000000</f>
        <v>42.744554271801498</v>
      </c>
      <c r="BE279">
        <f>BE197/(annoyance_cond!BB185*time_cond!$S$72)*1000000</f>
        <v>42.246362820198868</v>
      </c>
      <c r="BF279">
        <f>BF197/(annoyance_cond!BC185*time_cond!$S$72)*1000000</f>
        <v>41.748305661185036</v>
      </c>
      <c r="BG279">
        <f>BG197/(annoyance_cond!BD185*time_cond!$S$72)*1000000</f>
        <v>41.252358614364951</v>
      </c>
      <c r="BH279">
        <f>BH197/(annoyance_cond!BE185*time_cond!$S$72)*1000000</f>
        <v>40.760061321688603</v>
      </c>
      <c r="BI279">
        <f>BI197/(annoyance_cond!BF185*time_cond!$S$72)*1000000</f>
        <v>40.272608236278174</v>
      </c>
      <c r="BJ279">
        <f>BJ197/(annoyance_cond!BG185*time_cond!$S$72)*1000000</f>
        <v>39.790919535218244</v>
      </c>
      <c r="BK279">
        <f>BK197/(annoyance_cond!BH185*time_cond!$S$72)*1000000</f>
        <v>39.31569670485888</v>
      </c>
      <c r="BL279">
        <f>BL197/(annoyance_cond!BI185*time_cond!$S$72)*1000000</f>
        <v>38.847466348640765</v>
      </c>
      <c r="BM279">
        <f>BM197/(annoyance_cond!BJ185*time_cond!$S$72)*1000000</f>
        <v>38.386614889064312</v>
      </c>
      <c r="BN279">
        <f>BN197/(annoyance_cond!BK185*time_cond!$S$72)*1000000</f>
        <v>37.933416187477519</v>
      </c>
      <c r="BO279">
        <f>BO197/(annoyance_cond!BL185*time_cond!$S$72)*1000000</f>
        <v>37.488053624277192</v>
      </c>
      <c r="BP279">
        <f>BP197/(annoyance_cond!BM185*time_cond!$S$72)*1000000</f>
        <v>37.050637822627124</v>
      </c>
      <c r="BQ279">
        <f>BQ197/(annoyance_cond!BN185*time_cond!$S$72)*1000000</f>
        <v>36.621220928462847</v>
      </c>
      <c r="BR279">
        <f>BR197/(annoyance_cond!BO185*time_cond!$S$72)*1000000</f>
        <v>36.199808155006856</v>
      </c>
      <c r="BS279">
        <f>BS197/(annoyance_cond!BP185*time_cond!$S$72)*1000000</f>
        <v>35.78636714432097</v>
      </c>
      <c r="BT279">
        <f>BT197/(annoyance_cond!BQ185*time_cond!$S$72)*1000000</f>
        <v>35.380835579217631</v>
      </c>
      <c r="BU279">
        <f>BU197/(annoyance_cond!BR185*time_cond!$S$72)*1000000</f>
        <v>34.983127387073125</v>
      </c>
      <c r="BV279">
        <f>BV197/(annoyance_cond!BS185*time_cond!$S$72)*1000000</f>
        <v>34.593137806038769</v>
      </c>
      <c r="BW279">
        <f>BW197/(annoyance_cond!BT185*time_cond!$S$72)*1000000</f>
        <v>34.210747528861503</v>
      </c>
      <c r="BX279">
        <f>BX197/(annoyance_cond!BU185*time_cond!$S$72)*1000000</f>
        <v>33.83582609628737</v>
      </c>
      <c r="BY279">
        <f>BY197/(annoyance_cond!BV185*time_cond!$S$72)*1000000</f>
        <v>33.468234678044347</v>
      </c>
      <c r="BZ279">
        <f>BZ197/(annoyance_cond!BW185*time_cond!$S$72)*1000000</f>
        <v>33.107828352574536</v>
      </c>
      <c r="CA279">
        <f>CA197/(annoyance_cond!BX185*time_cond!$S$72)*1000000</f>
        <v>32.754457975412649</v>
      </c>
    </row>
    <row r="280" spans="31:79" x14ac:dyDescent="0.25">
      <c r="AE280">
        <f t="shared" si="91"/>
        <v>370</v>
      </c>
      <c r="AF280">
        <f>AF198/(annoyance_cond!AC186*time_cond!$S$72)*1000000</f>
        <v>1.288092822199904</v>
      </c>
      <c r="AG280">
        <f>AG198/(annoyance_cond!AD186*time_cond!$S$72)*1000000</f>
        <v>5.6573357623209812</v>
      </c>
      <c r="AH280">
        <f>AH198/(annoyance_cond!AE186*time_cond!$S$72)*1000000</f>
        <v>12.303796607078564</v>
      </c>
      <c r="AI280">
        <f>AI198/(annoyance_cond!AF186*time_cond!$S$72)*1000000</f>
        <v>19.697814581963083</v>
      </c>
      <c r="AJ280">
        <f>AJ198/(annoyance_cond!AG186*time_cond!$S$72)*1000000</f>
        <v>26.580280396154684</v>
      </c>
      <c r="AK280">
        <f>AK198/(annoyance_cond!AH186*time_cond!$S$72)*1000000</f>
        <v>32.319998817033529</v>
      </c>
      <c r="AL280">
        <f>AL198/(annoyance_cond!AI186*time_cond!$S$72)*1000000</f>
        <v>36.786652609510469</v>
      </c>
      <c r="AM280">
        <f>AM198/(annoyance_cond!AJ186*time_cond!$S$72)*1000000</f>
        <v>40.106952821820691</v>
      </c>
      <c r="AN280">
        <f>AN198/(annoyance_cond!AK186*time_cond!$S$72)*1000000</f>
        <v>42.490987593270141</v>
      </c>
      <c r="AO280">
        <f>AO198/(annoyance_cond!AL186*time_cond!$S$72)*1000000</f>
        <v>44.146766581715731</v>
      </c>
      <c r="AP280">
        <f>AP198/(annoyance_cond!AM186*time_cond!$S$72)*1000000</f>
        <v>45.249655335722558</v>
      </c>
      <c r="AQ280">
        <f>AQ198/(annoyance_cond!AN186*time_cond!$S$72)*1000000</f>
        <v>45.937447752712622</v>
      </c>
      <c r="AR280">
        <f>AR198/(annoyance_cond!AO186*time_cond!$S$72)*1000000</f>
        <v>46.314898510742978</v>
      </c>
      <c r="AS280">
        <f>AS198/(annoyance_cond!AP186*time_cond!$S$72)*1000000</f>
        <v>46.46049388179609</v>
      </c>
      <c r="AT280">
        <f>AT198/(annoyance_cond!AQ186*time_cond!$S$72)*1000000</f>
        <v>46.432763518302984</v>
      </c>
      <c r="AU280">
        <f>AU198/(annoyance_cond!AR186*time_cond!$S$72)*1000000</f>
        <v>46.275386814241529</v>
      </c>
      <c r="AV280">
        <f>AV198/(annoyance_cond!AS186*time_cond!$S$72)*1000000</f>
        <v>46.02108109237529</v>
      </c>
      <c r="AW280">
        <f>AW198/(annoyance_cond!AT186*time_cond!$S$72)*1000000</f>
        <v>45.694480242848634</v>
      </c>
      <c r="AX280">
        <f>AX198/(annoyance_cond!AU186*time_cond!$S$72)*1000000</f>
        <v>45.314240120429297</v>
      </c>
      <c r="AY280">
        <f>AY198/(annoyance_cond!AV186*time_cond!$S$72)*1000000</f>
        <v>44.894572865979441</v>
      </c>
      <c r="AZ280">
        <f>AZ198/(annoyance_cond!AW186*time_cond!$S$72)*1000000</f>
        <v>44.446366488708158</v>
      </c>
      <c r="BA280">
        <f>BA198/(annoyance_cond!AX186*time_cond!$S$72)*1000000</f>
        <v>43.978005191470736</v>
      </c>
      <c r="BB280">
        <f>BB198/(annoyance_cond!AY186*time_cond!$S$72)*1000000</f>
        <v>43.495973901208693</v>
      </c>
      <c r="BC280">
        <f>BC198/(annoyance_cond!AZ186*time_cond!$S$72)*1000000</f>
        <v>43.005306750966341</v>
      </c>
      <c r="BD280">
        <f>BD198/(annoyance_cond!BA186*time_cond!$S$72)*1000000</f>
        <v>42.509922168298594</v>
      </c>
      <c r="BE280">
        <f>BE198/(annoyance_cond!BB186*time_cond!$S$72)*1000000</f>
        <v>42.012875064267284</v>
      </c>
      <c r="BF280">
        <f>BF198/(annoyance_cond!BC186*time_cond!$S$72)*1000000</f>
        <v>41.516548006890496</v>
      </c>
      <c r="BG280">
        <f>BG198/(annoyance_cond!BD186*time_cond!$S$72)*1000000</f>
        <v>41.022797167337636</v>
      </c>
      <c r="BH280">
        <f>BH198/(annoyance_cond!BE186*time_cond!$S$72)*1000000</f>
        <v>40.533064500218707</v>
      </c>
      <c r="BI280">
        <f>BI198/(annoyance_cond!BF186*time_cond!$S$72)*1000000</f>
        <v>40.048464534069716</v>
      </c>
      <c r="BJ280">
        <f>BJ198/(annoyance_cond!BG186*time_cond!$S$72)*1000000</f>
        <v>39.569851935989504</v>
      </c>
      <c r="BK280">
        <f>BK198/(annoyance_cond!BH186*time_cond!$S$72)*1000000</f>
        <v>39.097874418359218</v>
      </c>
      <c r="BL280">
        <f>BL198/(annoyance_cond!BI186*time_cond!$S$72)*1000000</f>
        <v>38.633014396470124</v>
      </c>
      <c r="BM280">
        <f>BM198/(annoyance_cond!BJ186*time_cond!$S$72)*1000000</f>
        <v>38.175621958378741</v>
      </c>
      <c r="BN280">
        <f>BN198/(annoyance_cond!BK186*time_cond!$S$72)*1000000</f>
        <v>37.725941084409214</v>
      </c>
      <c r="BO280">
        <f>BO198/(annoyance_cond!BL186*time_cond!$S$72)*1000000</f>
        <v>37.284130591322239</v>
      </c>
      <c r="BP280">
        <f>BP198/(annoyance_cond!BM186*time_cond!$S$72)*1000000</f>
        <v>36.85028093118008</v>
      </c>
      <c r="BQ280">
        <f>BQ198/(annoyance_cond!BN186*time_cond!$S$72)*1000000</f>
        <v>36.424427715869591</v>
      </c>
      <c r="BR280">
        <f>BR198/(annoyance_cond!BO186*time_cond!$S$72)*1000000</f>
        <v>36.006562642466747</v>
      </c>
      <c r="BS280">
        <f>BS198/(annoyance_cond!BP186*time_cond!$S$72)*1000000</f>
        <v>35.596642345768913</v>
      </c>
      <c r="BT280">
        <f>BT198/(annoyance_cond!BQ186*time_cond!$S$72)*1000000</f>
        <v>35.194595590465894</v>
      </c>
      <c r="BU280">
        <f>BU198/(annoyance_cond!BR186*time_cond!$S$72)*1000000</f>
        <v>34.800329127840783</v>
      </c>
      <c r="BV280">
        <f>BV198/(annoyance_cond!BS186*time_cond!$S$72)*1000000</f>
        <v>34.413732474149633</v>
      </c>
      <c r="BW280">
        <f>BW198/(annoyance_cond!BT186*time_cond!$S$72)*1000000</f>
        <v>34.034681815155324</v>
      </c>
      <c r="BX280">
        <f>BX198/(annoyance_cond!BU186*time_cond!$S$72)*1000000</f>
        <v>33.663043200123518</v>
      </c>
      <c r="BY280">
        <f>BY198/(annoyance_cond!BV186*time_cond!$S$72)*1000000</f>
        <v>33.298675156257765</v>
      </c>
      <c r="BZ280">
        <f>BZ198/(annoyance_cond!BW186*time_cond!$S$72)*1000000</f>
        <v>32.941430829039589</v>
      </c>
      <c r="CA280">
        <f>CA198/(annoyance_cond!BX186*time_cond!$S$72)*1000000</f>
        <v>32.591159733719117</v>
      </c>
    </row>
    <row r="281" spans="31:79" x14ac:dyDescent="0.25">
      <c r="AE281">
        <f t="shared" si="91"/>
        <v>360</v>
      </c>
      <c r="AF281">
        <f>AF199/(annoyance_cond!AC187*time_cond!$S$72)*1000000</f>
        <v>1.3395862949410149</v>
      </c>
      <c r="AG281">
        <f>AG199/(annoyance_cond!AD187*time_cond!$S$72)*1000000</f>
        <v>5.864493735897339</v>
      </c>
      <c r="AH281">
        <f>AH199/(annoyance_cond!AE187*time_cond!$S$72)*1000000</f>
        <v>12.687888809425214</v>
      </c>
      <c r="AI281">
        <f>AI199/(annoyance_cond!AF187*time_cond!$S$72)*1000000</f>
        <v>20.190257063803923</v>
      </c>
      <c r="AJ281">
        <f>AJ199/(annoyance_cond!AG187*time_cond!$S$72)*1000000</f>
        <v>27.085856900187032</v>
      </c>
      <c r="AK281">
        <f>AK199/(annoyance_cond!AH187*time_cond!$S$72)*1000000</f>
        <v>32.767284016249725</v>
      </c>
      <c r="AL281">
        <f>AL199/(annoyance_cond!AI187*time_cond!$S$72)*1000000</f>
        <v>37.139964508409072</v>
      </c>
      <c r="AM281">
        <f>AM199/(annoyance_cond!AJ187*time_cond!$S$72)*1000000</f>
        <v>40.357527676395534</v>
      </c>
      <c r="AN281">
        <f>AN199/(annoyance_cond!AK187*time_cond!$S$72)*1000000</f>
        <v>42.644987431689188</v>
      </c>
      <c r="AO281">
        <f>AO199/(annoyance_cond!AL187*time_cond!$S$72)*1000000</f>
        <v>44.216664630094485</v>
      </c>
      <c r="AP281">
        <f>AP199/(annoyance_cond!AM187*time_cond!$S$72)*1000000</f>
        <v>45.249399064447914</v>
      </c>
      <c r="AQ281">
        <f>AQ199/(annoyance_cond!AN187*time_cond!$S$72)*1000000</f>
        <v>45.88017210000266</v>
      </c>
      <c r="AR281">
        <f>AR199/(annoyance_cond!AO187*time_cond!$S$72)*1000000</f>
        <v>46.212055995515726</v>
      </c>
      <c r="AS281">
        <f>AS199/(annoyance_cond!AP187*time_cond!$S$72)*1000000</f>
        <v>46.321681140061919</v>
      </c>
      <c r="AT281">
        <f>AT199/(annoyance_cond!AQ187*time_cond!$S$72)*1000000</f>
        <v>46.265850484510054</v>
      </c>
      <c r="AU281">
        <f>AU199/(annoyance_cond!AR187*time_cond!$S$72)*1000000</f>
        <v>46.086752006055242</v>
      </c>
      <c r="AV281">
        <f>AV199/(annoyance_cond!AS187*time_cond!$S$72)*1000000</f>
        <v>45.815862488563198</v>
      </c>
      <c r="AW281">
        <f>AW199/(annoyance_cond!AT187*time_cond!$S$72)*1000000</f>
        <v>45.476804479142601</v>
      </c>
      <c r="AX281">
        <f>AX199/(annoyance_cond!AU187*time_cond!$S$72)*1000000</f>
        <v>45.087417998607883</v>
      </c>
      <c r="AY281">
        <f>AY199/(annoyance_cond!AV187*time_cond!$S$72)*1000000</f>
        <v>44.661260376879959</v>
      </c>
      <c r="AZ281">
        <f>AZ199/(annoyance_cond!AW187*time_cond!$S$72)*1000000</f>
        <v>44.208694960657851</v>
      </c>
      <c r="BA281">
        <f>BA199/(annoyance_cond!AX187*time_cond!$S$72)*1000000</f>
        <v>43.737685447809199</v>
      </c>
      <c r="BB281">
        <f>BB199/(annoyance_cond!AY187*time_cond!$S$72)*1000000</f>
        <v>43.254379229644968</v>
      </c>
      <c r="BC281">
        <f>BC199/(annoyance_cond!AZ187*time_cond!$S$72)*1000000</f>
        <v>42.763538899149594</v>
      </c>
      <c r="BD281">
        <f>BD199/(annoyance_cond!BA187*time_cond!$S$72)*1000000</f>
        <v>42.268863867663889</v>
      </c>
      <c r="BE281">
        <f>BE199/(annoyance_cond!BB187*time_cond!$S$72)*1000000</f>
        <v>41.773231908892662</v>
      </c>
      <c r="BF281">
        <f>BF199/(annoyance_cond!BC187*time_cond!$S$72)*1000000</f>
        <v>41.278881932593357</v>
      </c>
      <c r="BG281">
        <f>BG199/(annoyance_cond!BD187*time_cond!$S$72)*1000000</f>
        <v>40.787553298913942</v>
      </c>
      <c r="BH281">
        <f>BH199/(annoyance_cond!BE187*time_cond!$S$72)*1000000</f>
        <v>40.300592753039894</v>
      </c>
      <c r="BI281">
        <f>BI199/(annoyance_cond!BF187*time_cond!$S$72)*1000000</f>
        <v>39.819037055498974</v>
      </c>
      <c r="BJ281">
        <f>BJ199/(annoyance_cond!BG187*time_cond!$S$72)*1000000</f>
        <v>39.343677237006908</v>
      </c>
      <c r="BK281">
        <f>BK199/(annoyance_cond!BH187*time_cond!$S$72)*1000000</f>
        <v>38.875108862777736</v>
      </c>
      <c r="BL281">
        <f>BL199/(annoyance_cond!BI187*time_cond!$S$72)*1000000</f>
        <v>38.413771572838243</v>
      </c>
      <c r="BM281">
        <f>BM199/(annoyance_cond!BJ187*time_cond!$S$72)*1000000</f>
        <v>37.959980348991358</v>
      </c>
      <c r="BN281">
        <f>BN199/(annoyance_cond!BK187*time_cond!$S$72)*1000000</f>
        <v>37.513950359623301</v>
      </c>
      <c r="BO281">
        <f>BO199/(annoyance_cond!BL187*time_cond!$S$72)*1000000</f>
        <v>37.075816790034821</v>
      </c>
      <c r="BP281">
        <f>BP199/(annoyance_cond!BM187*time_cond!$S$72)*1000000</f>
        <v>36.645650735580361</v>
      </c>
      <c r="BQ281">
        <f>BQ199/(annoyance_cond!BN187*time_cond!$S$72)*1000000</f>
        <v>36.223471987125258</v>
      </c>
      <c r="BR281">
        <f>BR199/(annoyance_cond!BO187*time_cond!$S$72)*1000000</f>
        <v>35.809259351312953</v>
      </c>
      <c r="BS281">
        <f>BS199/(annoyance_cond!BP187*time_cond!$S$72)*1000000</f>
        <v>35.402959006091159</v>
      </c>
      <c r="BT281">
        <f>BT199/(annoyance_cond!BQ187*time_cond!$S$72)*1000000</f>
        <v>35.004491283407695</v>
      </c>
      <c r="BU281">
        <f>BU199/(annoyance_cond!BR187*time_cond!$S$72)*1000000</f>
        <v>34.613756187570225</v>
      </c>
      <c r="BV281">
        <f>BV199/(annoyance_cond!BS187*time_cond!$S$72)*1000000</f>
        <v>34.230637893293292</v>
      </c>
      <c r="BW281">
        <f>BW199/(annoyance_cond!BT187*time_cond!$S$72)*1000000</f>
        <v>33.855008417362676</v>
      </c>
      <c r="BX281">
        <f>BX199/(annoyance_cond!BU187*time_cond!$S$72)*1000000</f>
        <v>33.486730618721452</v>
      </c>
      <c r="BY281">
        <f>BY199/(annoyance_cond!BV187*time_cond!$S$72)*1000000</f>
        <v>33.125660651074121</v>
      </c>
      <c r="BZ281">
        <f>BZ199/(annoyance_cond!BW187*time_cond!$S$72)*1000000</f>
        <v>32.771649967887264</v>
      </c>
      <c r="CA281">
        <f>CA199/(annoyance_cond!BX187*time_cond!$S$72)*1000000</f>
        <v>32.424546960480406</v>
      </c>
    </row>
    <row r="282" spans="31:79" x14ac:dyDescent="0.25">
      <c r="AE282">
        <f t="shared" si="91"/>
        <v>350</v>
      </c>
      <c r="AF282">
        <f>AF200/(annoyance_cond!AC188*time_cond!$S$72)*1000000</f>
        <v>1.3947895090839733</v>
      </c>
      <c r="AG282">
        <f>AG200/(annoyance_cond!AD188*time_cond!$S$72)*1000000</f>
        <v>6.0848100201714477</v>
      </c>
      <c r="AH282">
        <f>AH200/(annoyance_cond!AE188*time_cond!$S$72)*1000000</f>
        <v>13.091164583497124</v>
      </c>
      <c r="AI282">
        <f>AI200/(annoyance_cond!AF188*time_cond!$S$72)*1000000</f>
        <v>20.699333111233663</v>
      </c>
      <c r="AJ282">
        <f>AJ200/(annoyance_cond!AG188*time_cond!$S$72)*1000000</f>
        <v>27.599942585827595</v>
      </c>
      <c r="AK282">
        <f>AK200/(annoyance_cond!AH188*time_cond!$S$72)*1000000</f>
        <v>33.214317425175146</v>
      </c>
      <c r="AL282">
        <f>AL200/(annoyance_cond!AI188*time_cond!$S$72)*1000000</f>
        <v>37.486298247501587</v>
      </c>
      <c r="AM282">
        <f>AM200/(annoyance_cond!AJ188*time_cond!$S$72)*1000000</f>
        <v>40.596911055475481</v>
      </c>
      <c r="AN282">
        <f>AN200/(annoyance_cond!AK188*time_cond!$S$72)*1000000</f>
        <v>42.78560637895211</v>
      </c>
      <c r="AO282">
        <f>AO200/(annoyance_cond!AL188*time_cond!$S$72)*1000000</f>
        <v>44.2723539657336</v>
      </c>
      <c r="AP282">
        <f>AP200/(annoyance_cond!AM188*time_cond!$S$72)*1000000</f>
        <v>45.234927771260487</v>
      </c>
      <c r="AQ282">
        <f>AQ200/(annoyance_cond!AN188*time_cond!$S$72)*1000000</f>
        <v>45.809127081310507</v>
      </c>
      <c r="AR282">
        <f>AR200/(annoyance_cond!AO188*time_cond!$S$72)*1000000</f>
        <v>46.096110624698824</v>
      </c>
      <c r="AS282">
        <f>AS200/(annoyance_cond!AP188*time_cond!$S$72)*1000000</f>
        <v>46.170516642198322</v>
      </c>
      <c r="AT282">
        <f>AT200/(annoyance_cond!AQ188*time_cond!$S$72)*1000000</f>
        <v>46.087345089977873</v>
      </c>
      <c r="AU282">
        <f>AU200/(annoyance_cond!AR188*time_cond!$S$72)*1000000</f>
        <v>45.887252447266199</v>
      </c>
      <c r="AV282">
        <f>AV200/(annoyance_cond!AS188*time_cond!$S$72)*1000000</f>
        <v>45.600456040658855</v>
      </c>
      <c r="AW282">
        <f>AW200/(annoyance_cond!AT188*time_cond!$S$72)*1000000</f>
        <v>45.249560152356459</v>
      </c>
      <c r="AX282">
        <f>AX200/(annoyance_cond!AU188*time_cond!$S$72)*1000000</f>
        <v>44.851588593784335</v>
      </c>
      <c r="AY282">
        <f>AY200/(annoyance_cond!AV188*time_cond!$S$72)*1000000</f>
        <v>44.419446873231628</v>
      </c>
      <c r="AZ282">
        <f>AZ200/(annoyance_cond!AW188*time_cond!$S$72)*1000000</f>
        <v>43.9629782053388</v>
      </c>
      <c r="BA282">
        <f>BA200/(annoyance_cond!AX188*time_cond!$S$72)*1000000</f>
        <v>43.489730834055194</v>
      </c>
      <c r="BB282">
        <f>BB200/(annoyance_cond!AY188*time_cond!$S$72)*1000000</f>
        <v>43.005519636354869</v>
      </c>
      <c r="BC282">
        <f>BC200/(annoyance_cond!AZ188*time_cond!$S$72)*1000000</f>
        <v>42.514840378477267</v>
      </c>
      <c r="BD282">
        <f>BD200/(annoyance_cond!BA188*time_cond!$S$72)*1000000</f>
        <v>42.02117773787505</v>
      </c>
      <c r="BE282">
        <f>BE200/(annoyance_cond!BB188*time_cond!$S$72)*1000000</f>
        <v>41.52723616561223</v>
      </c>
      <c r="BF282">
        <f>BF200/(annoyance_cond!BC188*time_cond!$S$72)*1000000</f>
        <v>41.035114269859271</v>
      </c>
      <c r="BG282">
        <f>BG200/(annoyance_cond!BD188*time_cond!$S$72)*1000000</f>
        <v>40.546437530868175</v>
      </c>
      <c r="BH282">
        <f>BH200/(annoyance_cond!BE188*time_cond!$S$72)*1000000</f>
        <v>40.062460032153076</v>
      </c>
      <c r="BI282">
        <f>BI200/(annoyance_cond!BF188*time_cond!$S$72)*1000000</f>
        <v>39.584142975127655</v>
      </c>
      <c r="BJ282">
        <f>BJ200/(annoyance_cond!BG188*time_cond!$S$72)*1000000</f>
        <v>39.112215667120154</v>
      </c>
      <c r="BK282">
        <f>BK200/(annoyance_cond!BH188*time_cond!$S$72)*1000000</f>
        <v>38.647223182794477</v>
      </c>
      <c r="BL282">
        <f>BL200/(annoyance_cond!BI188*time_cond!$S$72)*1000000</f>
        <v>38.189563822481453</v>
      </c>
      <c r="BM282">
        <f>BM200/(annoyance_cond!BJ188*time_cond!$S$72)*1000000</f>
        <v>37.739518707270186</v>
      </c>
      <c r="BN282">
        <f>BN200/(annoyance_cond!BK188*time_cond!$S$72)*1000000</f>
        <v>37.297275276038143</v>
      </c>
      <c r="BO282">
        <f>BO200/(annoyance_cond!BL188*time_cond!$S$72)*1000000</f>
        <v>36.862946025124643</v>
      </c>
      <c r="BP282">
        <f>BP200/(annoyance_cond!BM188*time_cond!$S$72)*1000000</f>
        <v>36.43658351560596</v>
      </c>
      <c r="BQ282">
        <f>BQ200/(annoyance_cond!BN188*time_cond!$S$72)*1000000</f>
        <v>36.018192436652576</v>
      </c>
      <c r="BR282">
        <f>BR200/(annoyance_cond!BO188*time_cond!$S$72)*1000000</f>
        <v>35.607739335166166</v>
      </c>
      <c r="BS282">
        <f>BS200/(annoyance_cond!BP188*time_cond!$S$72)*1000000</f>
        <v>35.205160486625651</v>
      </c>
      <c r="BT282">
        <f>BT200/(annoyance_cond!BQ188*time_cond!$S$72)*1000000</f>
        <v>34.810368278809356</v>
      </c>
      <c r="BU282">
        <f>BU200/(annoyance_cond!BR188*time_cond!$S$72)*1000000</f>
        <v>34.423256400764565</v>
      </c>
      <c r="BV282">
        <f>BV200/(annoyance_cond!BS188*time_cond!$S$72)*1000000</f>
        <v>34.043704068157858</v>
      </c>
      <c r="BW282">
        <f>BW200/(annoyance_cond!BT188*time_cond!$S$72)*1000000</f>
        <v>33.671579468591794</v>
      </c>
      <c r="BX282">
        <f>BX200/(annoyance_cond!BU188*time_cond!$S$72)*1000000</f>
        <v>33.306742573358981</v>
      </c>
      <c r="BY282">
        <f>BY200/(annoyance_cond!BV188*time_cond!$S$72)*1000000</f>
        <v>32.94904743299341</v>
      </c>
      <c r="BZ282">
        <f>BZ200/(annoyance_cond!BW188*time_cond!$S$72)*1000000</f>
        <v>32.598344051031788</v>
      </c>
      <c r="CA282">
        <f>CA200/(annoyance_cond!BX188*time_cond!$S$72)*1000000</f>
        <v>32.254479912229286</v>
      </c>
    </row>
    <row r="283" spans="31:79" x14ac:dyDescent="0.25">
      <c r="AE283">
        <f t="shared" si="91"/>
        <v>340</v>
      </c>
      <c r="AF283">
        <f>AF201/(annoyance_cond!AC189*time_cond!$S$72)*1000000</f>
        <v>1.4540830858372082</v>
      </c>
      <c r="AG283">
        <f>AG201/(annoyance_cond!AD189*time_cond!$S$72)*1000000</f>
        <v>6.3194219447045876</v>
      </c>
      <c r="AH283">
        <f>AH201/(annoyance_cond!AE189*time_cond!$S$72)*1000000</f>
        <v>13.514747751091727</v>
      </c>
      <c r="AI283">
        <f>AI201/(annoyance_cond!AF189*time_cond!$S$72)*1000000</f>
        <v>21.225320382149814</v>
      </c>
      <c r="AJ283">
        <f>AJ201/(annoyance_cond!AG189*time_cond!$S$72)*1000000</f>
        <v>28.121929985231215</v>
      </c>
      <c r="AK283">
        <f>AK201/(annoyance_cond!AH189*time_cond!$S$72)*1000000</f>
        <v>33.660012837013483</v>
      </c>
      <c r="AL283">
        <f>AL201/(annoyance_cond!AI189*time_cond!$S$72)*1000000</f>
        <v>37.824461369624991</v>
      </c>
      <c r="AM283">
        <f>AM201/(annoyance_cond!AJ189*time_cond!$S$72)*1000000</f>
        <v>40.824002777738087</v>
      </c>
      <c r="AN283">
        <f>AN201/(annoyance_cond!AK189*time_cond!$S$72)*1000000</f>
        <v>42.911903057717041</v>
      </c>
      <c r="AO283">
        <f>AO201/(annoyance_cond!AL189*time_cond!$S$72)*1000000</f>
        <v>44.313052041782264</v>
      </c>
      <c r="AP283">
        <f>AP201/(annoyance_cond!AM189*time_cond!$S$72)*1000000</f>
        <v>45.205593341408253</v>
      </c>
      <c r="AQ283">
        <f>AQ201/(annoyance_cond!AN189*time_cond!$S$72)*1000000</f>
        <v>45.723770283643212</v>
      </c>
      <c r="AR283">
        <f>AR201/(annoyance_cond!AO189*time_cond!$S$72)*1000000</f>
        <v>45.966600254661522</v>
      </c>
      <c r="AS283">
        <f>AS201/(annoyance_cond!AP189*time_cond!$S$72)*1000000</f>
        <v>46.00659830286547</v>
      </c>
      <c r="AT283">
        <f>AT201/(annoyance_cond!AQ189*time_cond!$S$72)*1000000</f>
        <v>45.89689003983122</v>
      </c>
      <c r="AU283">
        <f>AU201/(annoyance_cond!AR189*time_cond!$S$72)*1000000</f>
        <v>45.676564385887716</v>
      </c>
      <c r="AV283">
        <f>AV201/(annoyance_cond!AS189*time_cond!$S$72)*1000000</f>
        <v>45.374563350723754</v>
      </c>
      <c r="AW283">
        <f>AW201/(annoyance_cond!AT189*time_cond!$S$72)*1000000</f>
        <v>45.012468281799762</v>
      </c>
      <c r="AX283">
        <f>AX201/(annoyance_cond!AU189*time_cond!$S$72)*1000000</f>
        <v>44.606488037066811</v>
      </c>
      <c r="AY283">
        <f>AY201/(annoyance_cond!AV189*time_cond!$S$72)*1000000</f>
        <v>44.168880465713755</v>
      </c>
      <c r="AZ283">
        <f>AZ201/(annoyance_cond!AW189*time_cond!$S$72)*1000000</f>
        <v>43.708974022848231</v>
      </c>
      <c r="BA283">
        <f>BA201/(annoyance_cond!AX189*time_cond!$S$72)*1000000</f>
        <v>43.233907154661097</v>
      </c>
      <c r="BB283">
        <f>BB201/(annoyance_cond!AY189*time_cond!$S$72)*1000000</f>
        <v>42.74916768121065</v>
      </c>
      <c r="BC283">
        <f>BC201/(annoyance_cond!AZ189*time_cond!$S$72)*1000000</f>
        <v>42.258989570968829</v>
      </c>
      <c r="BD283">
        <f>BD201/(annoyance_cond!BA189*time_cond!$S$72)*1000000</f>
        <v>41.766647279405326</v>
      </c>
      <c r="BE283">
        <f>BE201/(annoyance_cond!BB189*time_cond!$S$72)*1000000</f>
        <v>41.274675917499202</v>
      </c>
      <c r="BF283">
        <f>BF201/(annoyance_cond!BC189*time_cond!$S$72)*1000000</f>
        <v>40.785037271867665</v>
      </c>
      <c r="BG283">
        <f>BG201/(annoyance_cond!BD189*time_cond!$S$72)*1000000</f>
        <v>40.299245965149055</v>
      </c>
      <c r="BH283">
        <f>BH201/(annoyance_cond!BE189*time_cond!$S$72)*1000000</f>
        <v>39.81846603466122</v>
      </c>
      <c r="BI283">
        <f>BI201/(annoyance_cond!BF189*time_cond!$S$72)*1000000</f>
        <v>39.343585382176911</v>
      </c>
      <c r="BJ283">
        <f>BJ201/(annoyance_cond!BG189*time_cond!$S$72)*1000000</f>
        <v>38.875273542607374</v>
      </c>
      <c r="BK283">
        <f>BK201/(annoyance_cond!BH189*time_cond!$S$72)*1000000</f>
        <v>38.414026785345392</v>
      </c>
      <c r="BL283">
        <f>BL201/(annoyance_cond!BI189*time_cond!$S$72)*1000000</f>
        <v>37.960203528342667</v>
      </c>
      <c r="BM283">
        <f>BM201/(annoyance_cond!BJ189*time_cond!$S$72)*1000000</f>
        <v>37.514052294107159</v>
      </c>
      <c r="BN283">
        <f>BN201/(annoyance_cond!BK189*time_cond!$S$72)*1000000</f>
        <v>37.075733887169143</v>
      </c>
      <c r="BO283">
        <f>BO201/(annoyance_cond!BL189*time_cond!$S$72)*1000000</f>
        <v>36.645339067235071</v>
      </c>
      <c r="BP283">
        <f>BP201/(annoyance_cond!BM189*time_cond!$S$72)*1000000</f>
        <v>36.22290269117304</v>
      </c>
      <c r="BQ283">
        <f>BQ201/(annoyance_cond!BN189*time_cond!$S$72)*1000000</f>
        <v>35.808415071768366</v>
      </c>
      <c r="BR283">
        <f>BR201/(annoyance_cond!BO189*time_cond!$S$72)*1000000</f>
        <v>35.401831131596083</v>
      </c>
      <c r="BS283">
        <f>BS201/(annoyance_cond!BP189*time_cond!$S$72)*1000000</f>
        <v>35.003077801813617</v>
      </c>
      <c r="BT283">
        <f>BT201/(annoyance_cond!BQ189*time_cond!$S$72)*1000000</f>
        <v>34.612060017637525</v>
      </c>
      <c r="BU283">
        <f>BU201/(annoyance_cond!BR189*time_cond!$S$72)*1000000</f>
        <v>34.22866558704569</v>
      </c>
      <c r="BV283">
        <f>BV201/(annoyance_cond!BS189*time_cond!$S$72)*1000000</f>
        <v>33.852769151197784</v>
      </c>
      <c r="BW283">
        <f>BW201/(annoyance_cond!BT189*time_cond!$S$72)*1000000</f>
        <v>33.484235410025363</v>
      </c>
      <c r="BX283">
        <f>BX201/(annoyance_cond!BU189*time_cond!$S$72)*1000000</f>
        <v>33.122921751308056</v>
      </c>
      <c r="BY283">
        <f>BY201/(annoyance_cond!BV189*time_cond!$S$72)*1000000</f>
        <v>32.768680394008378</v>
      </c>
      <c r="BZ283">
        <f>BZ201/(annoyance_cond!BW189*time_cond!$S$72)*1000000</f>
        <v>32.421360134938261</v>
      </c>
      <c r="CA283">
        <f>CA201/(annoyance_cond!BX189*time_cond!$S$72)*1000000</f>
        <v>32.08080777065841</v>
      </c>
    </row>
    <row r="284" spans="31:79" x14ac:dyDescent="0.25">
      <c r="AE284">
        <f t="shared" si="91"/>
        <v>330</v>
      </c>
      <c r="AF284">
        <f>AF202/(annoyance_cond!AC190*time_cond!$S$72)*1000000</f>
        <v>1.5178987230688838</v>
      </c>
      <c r="AG284">
        <f>AG202/(annoyance_cond!AD190*time_cond!$S$72)*1000000</f>
        <v>6.5695877845970232</v>
      </c>
      <c r="AH284">
        <f>AH202/(annoyance_cond!AE190*time_cond!$S$72)*1000000</f>
        <v>13.959814711998247</v>
      </c>
      <c r="AI284">
        <f>AI202/(annoyance_cond!AF190*time_cond!$S$72)*1000000</f>
        <v>21.768422935728456</v>
      </c>
      <c r="AJ284">
        <f>AJ202/(annoyance_cond!AG190*time_cond!$S$72)*1000000</f>
        <v>28.651078937586878</v>
      </c>
      <c r="AK284">
        <f>AK202/(annoyance_cond!AH190*time_cond!$S$72)*1000000</f>
        <v>34.103160333170294</v>
      </c>
      <c r="AL284">
        <f>AL202/(annoyance_cond!AI190*time_cond!$S$72)*1000000</f>
        <v>38.153170430645723</v>
      </c>
      <c r="AM284">
        <f>AM202/(annoyance_cond!AJ190*time_cond!$S$72)*1000000</f>
        <v>41.037641610892599</v>
      </c>
      <c r="AN284">
        <f>AN202/(annoyance_cond!AK190*time_cond!$S$72)*1000000</f>
        <v>43.022895325091319</v>
      </c>
      <c r="AO284">
        <f>AO202/(annoyance_cond!AL190*time_cond!$S$72)*1000000</f>
        <v>44.337947475355165</v>
      </c>
      <c r="AP284">
        <f>AP202/(annoyance_cond!AM190*time_cond!$S$72)*1000000</f>
        <v>45.160725248897116</v>
      </c>
      <c r="AQ284">
        <f>AQ202/(annoyance_cond!AN190*time_cond!$S$72)*1000000</f>
        <v>45.62354009992746</v>
      </c>
      <c r="AR284">
        <f>AR202/(annoyance_cond!AO190*time_cond!$S$72)*1000000</f>
        <v>45.823045028008487</v>
      </c>
      <c r="AS284">
        <f>AS202/(annoyance_cond!AP190*time_cond!$S$72)*1000000</f>
        <v>45.829506917373287</v>
      </c>
      <c r="AT284">
        <f>AT202/(annoyance_cond!AQ190*time_cond!$S$72)*1000000</f>
        <v>45.694111093375312</v>
      </c>
      <c r="AU284">
        <f>AU202/(annoyance_cond!AR190*time_cond!$S$72)*1000000</f>
        <v>45.454347120577161</v>
      </c>
      <c r="AV284">
        <f>AV202/(annoyance_cond!AS190*time_cond!$S$72)*1000000</f>
        <v>45.137869013446164</v>
      </c>
      <c r="AW284">
        <f>AW202/(annoyance_cond!AT190*time_cond!$S$72)*1000000</f>
        <v>44.765232824995515</v>
      </c>
      <c r="AX284">
        <f>AX202/(annoyance_cond!AU190*time_cond!$S$72)*1000000</f>
        <v>44.351835371623608</v>
      </c>
      <c r="AY284">
        <f>AY202/(annoyance_cond!AV190*time_cond!$S$72)*1000000</f>
        <v>43.909292187051634</v>
      </c>
      <c r="AZ284">
        <f>AZ202/(annoyance_cond!AW190*time_cond!$S$72)*1000000</f>
        <v>43.446423181331134</v>
      </c>
      <c r="BA284">
        <f>BA202/(annoyance_cond!AX190*time_cond!$S$72)*1000000</f>
        <v>42.969963260555524</v>
      </c>
      <c r="BB284">
        <f>BB202/(annoyance_cond!AY190*time_cond!$S$72)*1000000</f>
        <v>42.48507907664554</v>
      </c>
      <c r="BC284">
        <f>BC202/(annoyance_cond!AZ190*time_cond!$S$72)*1000000</f>
        <v>41.995748140092388</v>
      </c>
      <c r="BD284">
        <f>BD202/(annoyance_cond!BA190*time_cond!$S$72)*1000000</f>
        <v>41.505039421417088</v>
      </c>
      <c r="BE284">
        <f>BE202/(annoyance_cond!BB190*time_cond!$S$72)*1000000</f>
        <v>41.015322838035878</v>
      </c>
      <c r="BF284">
        <f>BF202/(annoyance_cond!BC190*time_cond!$S$72)*1000000</f>
        <v>40.52842695513398</v>
      </c>
      <c r="BG284">
        <f>BG202/(annoyance_cond!BD190*time_cond!$S$72)*1000000</f>
        <v>40.045758648459191</v>
      </c>
      <c r="BH284">
        <f>BH202/(annoyance_cond!BE190*time_cond!$S$72)*1000000</f>
        <v>39.568394590100588</v>
      </c>
      <c r="BI284">
        <f>BI202/(annoyance_cond!BF190*time_cond!$S$72)*1000000</f>
        <v>39.097151690425079</v>
      </c>
      <c r="BJ284">
        <f>BJ202/(annoyance_cond!BG190*time_cond!$S$72)*1000000</f>
        <v>38.632641699398299</v>
      </c>
      <c r="BK284">
        <f>BK202/(annoyance_cond!BH190*time_cond!$S$72)*1000000</f>
        <v>38.17531379389073</v>
      </c>
      <c r="BL284">
        <f>BL202/(annoyance_cond!BI190*time_cond!$S$72)*1000000</f>
        <v>37.725487987578134</v>
      </c>
      <c r="BM284">
        <f>BM202/(annoyance_cond!BJ190*time_cond!$S$72)*1000000</f>
        <v>37.2833814823382</v>
      </c>
      <c r="BN284">
        <f>BN202/(annoyance_cond!BK190*time_cond!$S$72)*1000000</f>
        <v>36.849129555625026</v>
      </c>
      <c r="BO284">
        <f>BO202/(annoyance_cond!BL190*time_cond!$S$72)*1000000</f>
        <v>36.422802192171524</v>
      </c>
      <c r="BP284">
        <f>BP202/(annoyance_cond!BM190*time_cond!$S$72)*1000000</f>
        <v>36.004417381948826</v>
      </c>
      <c r="BQ284">
        <f>BQ202/(annoyance_cond!BN190*time_cond!$S$72)*1000000</f>
        <v>35.593951792331772</v>
      </c>
      <c r="BR284">
        <f>BR202/(annoyance_cond!BO190*time_cond!$S$72)*1000000</f>
        <v>35.191349361456851</v>
      </c>
      <c r="BS284">
        <f>BS202/(annoyance_cond!BP190*time_cond!$S$72)*1000000</f>
        <v>34.796528237876075</v>
      </c>
      <c r="BT284">
        <f>BT202/(annoyance_cond!BQ190*time_cond!$S$72)*1000000</f>
        <v>34.409386398733673</v>
      </c>
      <c r="BU284">
        <f>BU202/(annoyance_cond!BR190*time_cond!$S$72)*1000000</f>
        <v>34.029806207487809</v>
      </c>
      <c r="BV284">
        <f>BV202/(annoyance_cond!BS190*time_cond!$S$72)*1000000</f>
        <v>33.657658117291788</v>
      </c>
      <c r="BW284">
        <f>BW202/(annoyance_cond!BT190*time_cond!$S$72)*1000000</f>
        <v>33.292803683573297</v>
      </c>
      <c r="BX284">
        <f>BX202/(annoyance_cond!BU190*time_cond!$S$72)*1000000</f>
        <v>32.935098016158143</v>
      </c>
      <c r="BY284">
        <f>BY202/(annoyance_cond!BV190*time_cond!$S$72)*1000000</f>
        <v>32.584391775279471</v>
      </c>
      <c r="BZ284">
        <f>BZ202/(annoyance_cond!BW190*time_cond!$S$72)*1000000</f>
        <v>32.240532795335788</v>
      </c>
      <c r="CA284">
        <f>CA202/(annoyance_cond!BX190*time_cond!$S$72)*1000000</f>
        <v>31.903367404064152</v>
      </c>
    </row>
    <row r="285" spans="31:79" x14ac:dyDescent="0.25">
      <c r="AE285">
        <f t="shared" si="91"/>
        <v>320</v>
      </c>
      <c r="AF285">
        <f>AF203/(annoyance_cond!AC191*time_cond!$S$72)*1000000</f>
        <v>1.5867277128354265</v>
      </c>
      <c r="AG285">
        <f>AG203/(annoyance_cond!AD191*time_cond!$S$72)*1000000</f>
        <v>6.8367013155262431</v>
      </c>
      <c r="AH285">
        <f>AH203/(annoyance_cond!AE191*time_cond!$S$72)*1000000</f>
        <v>14.427590669802807</v>
      </c>
      <c r="AI285">
        <f>AI203/(annoyance_cond!AF191*time_cond!$S$72)*1000000</f>
        <v>22.328752549463665</v>
      </c>
      <c r="AJ285">
        <f>AJ203/(annoyance_cond!AG191*time_cond!$S$72)*1000000</f>
        <v>29.18649957457238</v>
      </c>
      <c r="AK285">
        <f>AK203/(annoyance_cond!AH191*time_cond!$S$72)*1000000</f>
        <v>34.54241659792595</v>
      </c>
      <c r="AL285">
        <f>AL203/(annoyance_cond!AI191*time_cond!$S$72)*1000000</f>
        <v>38.471046597022145</v>
      </c>
      <c r="AM285">
        <f>AM203/(annoyance_cond!AJ191*time_cond!$S$72)*1000000</f>
        <v>41.236603264593548</v>
      </c>
      <c r="AN285">
        <f>AN203/(annoyance_cond!AK191*time_cond!$S$72)*1000000</f>
        <v>43.117558974463698</v>
      </c>
      <c r="AO285">
        <f>AO203/(annoyance_cond!AL191*time_cond!$S$72)*1000000</f>
        <v>44.346198758740726</v>
      </c>
      <c r="AP285">
        <f>AP203/(annoyance_cond!AM191*time_cond!$S$72)*1000000</f>
        <v>45.09962907196099</v>
      </c>
      <c r="AQ285">
        <f>AQ203/(annoyance_cond!AN191*time_cond!$S$72)*1000000</f>
        <v>45.507854036672178</v>
      </c>
      <c r="AR285">
        <f>AR203/(annoyance_cond!AO191*time_cond!$S$72)*1000000</f>
        <v>45.664945518434621</v>
      </c>
      <c r="AS285">
        <f>AS203/(annoyance_cond!AP191*time_cond!$S$72)*1000000</f>
        <v>45.638804194886752</v>
      </c>
      <c r="AT285">
        <f>AT203/(annoyance_cond!AQ191*time_cond!$S$72)*1000000</f>
        <v>45.478615027834408</v>
      </c>
      <c r="AU285">
        <f>AU203/(annoyance_cond!AR191*time_cond!$S$72)*1000000</f>
        <v>45.220240926001942</v>
      </c>
      <c r="AV285">
        <f>AV203/(annoyance_cond!AS191*time_cond!$S$72)*1000000</f>
        <v>44.89003852491583</v>
      </c>
      <c r="AW285">
        <f>AW203/(annoyance_cond!AT191*time_cond!$S$72)*1000000</f>
        <v>44.507538584736288</v>
      </c>
      <c r="AX285">
        <f>AX203/(annoyance_cond!AU191*time_cond!$S$72)*1000000</f>
        <v>44.087330468035489</v>
      </c>
      <c r="AY285">
        <f>AY203/(annoyance_cond!AV191*time_cond!$S$72)*1000000</f>
        <v>43.640393922349055</v>
      </c>
      <c r="AZ285">
        <f>AZ203/(annoyance_cond!AW191*time_cond!$S$72)*1000000</f>
        <v>43.175047366715908</v>
      </c>
      <c r="BA285">
        <f>BA203/(annoyance_cond!AX191*time_cond!$S$72)*1000000</f>
        <v>42.697629021175388</v>
      </c>
      <c r="BB285">
        <f>BB203/(annoyance_cond!AY191*time_cond!$S$72)*1000000</f>
        <v>42.212990683837397</v>
      </c>
      <c r="BC285">
        <f>BC203/(annoyance_cond!AZ191*time_cond!$S$72)*1000000</f>
        <v>41.724859052249002</v>
      </c>
      <c r="BD285">
        <f>BD203/(annoyance_cond!BA191*time_cond!$S$72)*1000000</f>
        <v>41.236102569211688</v>
      </c>
      <c r="BE285">
        <f>BE203/(annoyance_cond!BB191*time_cond!$S$72)*1000000</f>
        <v>40.748930264860917</v>
      </c>
      <c r="BF285">
        <f>BF203/(annoyance_cond!BC191*time_cond!$S$72)*1000000</f>
        <v>40.265041199655322</v>
      </c>
      <c r="BG285">
        <f>BG203/(annoyance_cond!BD191*time_cond!$S$72)*1000000</f>
        <v>39.78573769873946</v>
      </c>
      <c r="BH285">
        <f>BH203/(annoyance_cond!BE191*time_cond!$S$72)*1000000</f>
        <v>39.312011813092077</v>
      </c>
      <c r="BI285">
        <f>BI203/(annoyance_cond!BF191*time_cond!$S$72)*1000000</f>
        <v>38.84461181677618</v>
      </c>
      <c r="BJ285">
        <f>BJ203/(annoyance_cond!BG191*time_cond!$S$72)*1000000</f>
        <v>38.384093697255359</v>
      </c>
      <c r="BK285">
        <f>BK203/(annoyance_cond!BH191*time_cond!$S$72)*1000000</f>
        <v>37.930861277866704</v>
      </c>
      <c r="BL285">
        <f>BL203/(annoyance_cond!BI191*time_cond!$S$72)*1000000</f>
        <v>37.485197665912132</v>
      </c>
      <c r="BM285">
        <f>BM203/(annoyance_cond!BJ191*time_cond!$S$72)*1000000</f>
        <v>37.047290035616349</v>
      </c>
      <c r="BN285">
        <f>BN203/(annoyance_cond!BK191*time_cond!$S$72)*1000000</f>
        <v>36.61724925610465</v>
      </c>
      <c r="BO285">
        <f>BO203/(annoyance_cond!BL191*time_cond!$S$72)*1000000</f>
        <v>36.195125507621036</v>
      </c>
      <c r="BP285">
        <f>BP203/(annoyance_cond!BM191*time_cond!$S$72)*1000000</f>
        <v>35.780920757390327</v>
      </c>
      <c r="BQ285">
        <f>BQ203/(annoyance_cond!BN191*time_cond!$S$72)*1000000</f>
        <v>35.37459876369887</v>
      </c>
      <c r="BR285">
        <f>BR203/(annoyance_cond!BO191*time_cond!$S$72)*1000000</f>
        <v>34.976093124355792</v>
      </c>
      <c r="BS285">
        <f>BS203/(annoyance_cond!BP191*time_cond!$S$72)*1000000</f>
        <v>34.58531377039828</v>
      </c>
      <c r="BT285">
        <f>BT203/(annoyance_cond!BQ191*time_cond!$S$72)*1000000</f>
        <v>34.202152218120254</v>
      </c>
      <c r="BU285">
        <f>BU203/(annoyance_cond!BR191*time_cond!$S$72)*1000000</f>
        <v>33.826485825255979</v>
      </c>
      <c r="BV285">
        <f>BV203/(annoyance_cond!BS191*time_cond!$S$72)*1000000</f>
        <v>33.458181245330309</v>
      </c>
      <c r="BW285">
        <f>BW203/(annoyance_cond!BT191*time_cond!$S$72)*1000000</f>
        <v>33.097097234031281</v>
      </c>
      <c r="BX285">
        <f>BX203/(annoyance_cond!BU191*time_cond!$S$72)*1000000</f>
        <v>32.743086930174385</v>
      </c>
      <c r="BY285">
        <f>BY203/(annoyance_cond!BV191*time_cond!$S$72)*1000000</f>
        <v>32.395999709327818</v>
      </c>
      <c r="BZ285">
        <f>BZ203/(annoyance_cond!BW191*time_cond!$S$72)*1000000</f>
        <v>32.055682688886868</v>
      </c>
      <c r="CA285">
        <f>CA203/(annoyance_cond!BX191*time_cond!$S$72)*1000000</f>
        <v>31.721981948140662</v>
      </c>
    </row>
    <row r="286" spans="31:79" x14ac:dyDescent="0.25">
      <c r="AE286">
        <f t="shared" si="91"/>
        <v>310</v>
      </c>
      <c r="AF286">
        <f>AF204/(annoyance_cond!AC192*time_cond!$S$72)*1000000</f>
        <v>1.6611311651955449</v>
      </c>
      <c r="AG286">
        <f>AG204/(annoyance_cond!AD192*time_cond!$S$72)*1000000</f>
        <v>7.1223081339192813</v>
      </c>
      <c r="AH286">
        <f>AH204/(annoyance_cond!AE192*time_cond!$S$72)*1000000</f>
        <v>14.91934349407574</v>
      </c>
      <c r="AI286">
        <f>AI204/(annoyance_cond!AF192*time_cond!$S$72)*1000000</f>
        <v>22.906306710246689</v>
      </c>
      <c r="AJ286">
        <f>AJ204/(annoyance_cond!AG192*time_cond!$S$72)*1000000</f>
        <v>29.727133689631721</v>
      </c>
      <c r="AK286">
        <f>AK204/(annoyance_cond!AH192*time_cond!$S$72)*1000000</f>
        <v>34.976294870728893</v>
      </c>
      <c r="AL286">
        <f>AL204/(annoyance_cond!AI192*time_cond!$S$72)*1000000</f>
        <v>38.776611233476686</v>
      </c>
      <c r="AM286">
        <f>AM204/(annoyance_cond!AJ192*time_cond!$S$72)*1000000</f>
        <v>41.419598332932928</v>
      </c>
      <c r="AN286">
        <f>AN204/(annoyance_cond!AK192*time_cond!$S$72)*1000000</f>
        <v>43.194826274672394</v>
      </c>
      <c r="AO286">
        <f>AO204/(annoyance_cond!AL192*time_cond!$S$72)*1000000</f>
        <v>44.33693272196696</v>
      </c>
      <c r="AP286">
        <f>AP204/(annoyance_cond!AM192*time_cond!$S$72)*1000000</f>
        <v>45.02158470959354</v>
      </c>
      <c r="AQ286">
        <f>AQ204/(annoyance_cond!AN192*time_cond!$S$72)*1000000</f>
        <v>45.376106697332496</v>
      </c>
      <c r="AR286">
        <f>AR204/(annoyance_cond!AO192*time_cond!$S$72)*1000000</f>
        <v>45.491780540446229</v>
      </c>
      <c r="AS286">
        <f>AS204/(annoyance_cond!AP192*time_cond!$S$72)*1000000</f>
        <v>45.434030453478989</v>
      </c>
      <c r="AT286">
        <f>AT204/(annoyance_cond!AQ192*time_cond!$S$72)*1000000</f>
        <v>45.249987264952047</v>
      </c>
      <c r="AU286">
        <f>AU204/(annoyance_cond!AR192*time_cond!$S$72)*1000000</f>
        <v>44.973864644099748</v>
      </c>
      <c r="AV286">
        <f>AV204/(annoyance_cond!AS192*time_cond!$S$72)*1000000</f>
        <v>44.63071586130232</v>
      </c>
      <c r="AW286">
        <f>AW204/(annoyance_cond!AT192*time_cond!$S$72)*1000000</f>
        <v>44.239048790497598</v>
      </c>
      <c r="AX286">
        <f>AX204/(annoyance_cond!AU192*time_cond!$S$72)*1000000</f>
        <v>43.81265161863459</v>
      </c>
      <c r="AY286">
        <f>AY204/(annoyance_cond!AV192*time_cond!$S$72)*1000000</f>
        <v>43.36187602307654</v>
      </c>
      <c r="AZ286">
        <f>AZ204/(annoyance_cond!AW192*time_cond!$S$72)*1000000</f>
        <v>42.894546820748403</v>
      </c>
      <c r="BA286">
        <f>BA204/(annoyance_cond!AX192*time_cond!$S$72)*1000000</f>
        <v>42.41661298937899</v>
      </c>
      <c r="BB286">
        <f>BB204/(annoyance_cond!AY192*time_cond!$S$72)*1000000</f>
        <v>41.932618206282086</v>
      </c>
      <c r="BC286">
        <f>BC204/(annoyance_cond!AZ192*time_cond!$S$72)*1000000</f>
        <v>41.44604430007449</v>
      </c>
      <c r="BD286">
        <f>BD204/(annoyance_cond!BA192*time_cond!$S$72)*1000000</f>
        <v>40.959564357842204</v>
      </c>
      <c r="BE286">
        <f>BE204/(annoyance_cond!BB192*time_cond!$S$72)*1000000</f>
        <v>40.475230983942438</v>
      </c>
      <c r="BF286">
        <f>BF204/(annoyance_cond!BC192*time_cond!$S$72)*1000000</f>
        <v>39.994617563663894</v>
      </c>
      <c r="BG286">
        <f>BG204/(annoyance_cond!BD192*time_cond!$S$72)*1000000</f>
        <v>39.518925150363479</v>
      </c>
      <c r="BH286">
        <f>BH204/(annoyance_cond!BE192*time_cond!$S$72)*1000000</f>
        <v>39.049063978727219</v>
      </c>
      <c r="BI286">
        <f>BI204/(annoyance_cond!BF192*time_cond!$S$72)*1000000</f>
        <v>38.585716086511191</v>
      </c>
      <c r="BJ286">
        <f>BJ204/(annoyance_cond!BG192*time_cond!$S$72)*1000000</f>
        <v>38.129383754511487</v>
      </c>
      <c r="BK286">
        <f>BK204/(annoyance_cond!BH192*time_cond!$S$72)*1000000</f>
        <v>37.680427216494998</v>
      </c>
      <c r="BL286">
        <f>BL204/(annoyance_cond!BI192*time_cond!$S$72)*1000000</f>
        <v>37.239094190079186</v>
      </c>
      <c r="BM286">
        <f>BM204/(annoyance_cond!BJ192*time_cond!$S$72)*1000000</f>
        <v>36.805543129032678</v>
      </c>
      <c r="BN286">
        <f>BN204/(annoyance_cond!BK192*time_cond!$S$72)*1000000</f>
        <v>36.379861623733163</v>
      </c>
      <c r="BO286">
        <f>BO204/(annoyance_cond!BL192*time_cond!$S$72)*1000000</f>
        <v>35.962081028735959</v>
      </c>
      <c r="BP286">
        <f>BP204/(annoyance_cond!BM192*time_cond!$S$72)*1000000</f>
        <v>35.552188139106754</v>
      </c>
      <c r="BQ286">
        <f>BQ204/(annoyance_cond!BN192*time_cond!$S$72)*1000000</f>
        <v>35.150134545396064</v>
      </c>
      <c r="BR286">
        <f>BR204/(annoyance_cond!BO192*time_cond!$S$72)*1000000</f>
        <v>34.755844153173463</v>
      </c>
      <c r="BS286">
        <f>BS204/(annoyance_cond!BP192*time_cond!$S$72)*1000000</f>
        <v>34.369219244236518</v>
      </c>
      <c r="BT286">
        <f>BT204/(annoyance_cond!BQ192*time_cond!$S$72)*1000000</f>
        <v>33.99014537383966</v>
      </c>
      <c r="BU286">
        <f>BU204/(annoyance_cond!BR192*time_cond!$S$72)*1000000</f>
        <v>33.618495334929179</v>
      </c>
      <c r="BV286">
        <f>BV204/(annoyance_cond!BS192*time_cond!$S$72)*1000000</f>
        <v>33.254132371581179</v>
      </c>
      <c r="BW286">
        <f>BW204/(annoyance_cond!BT192*time_cond!$S$72)*1000000</f>
        <v>32.896912786055069</v>
      </c>
      <c r="BX286">
        <f>BX204/(annoyance_cond!BU192*time_cond!$S$72)*1000000</f>
        <v>32.546688054453696</v>
      </c>
      <c r="BY286">
        <f>BY204/(annoyance_cond!BV192*time_cond!$S$72)*1000000</f>
        <v>32.203306542953797</v>
      </c>
      <c r="BZ286">
        <f>BZ204/(annoyance_cond!BW192*time_cond!$S$72)*1000000</f>
        <v>31.866614898457104</v>
      </c>
      <c r="CA286">
        <f>CA204/(annoyance_cond!BX192*time_cond!$S$72)*1000000</f>
        <v>31.53645917319686</v>
      </c>
    </row>
    <row r="287" spans="31:79" x14ac:dyDescent="0.25">
      <c r="AE287">
        <f t="shared" si="91"/>
        <v>300</v>
      </c>
      <c r="AF287">
        <f>AF205/(annoyance_cond!AC193*time_cond!$S$72)*1000000</f>
        <v>1.7417523389166514</v>
      </c>
      <c r="AG287">
        <f>AG205/(annoyance_cond!AD193*time_cond!$S$72)*1000000</f>
        <v>7.4281238901909798</v>
      </c>
      <c r="AH287">
        <f>AH205/(annoyance_cond!AE193*time_cond!$S$72)*1000000</f>
        <v>15.436374499723943</v>
      </c>
      <c r="AI287">
        <f>AI205/(annoyance_cond!AF193*time_cond!$S$72)*1000000</f>
        <v>23.500942793743476</v>
      </c>
      <c r="AJ287">
        <f>AJ205/(annoyance_cond!AG193*time_cond!$S$72)*1000000</f>
        <v>30.271734434258217</v>
      </c>
      <c r="AK287">
        <f>AK205/(annoyance_cond!AH193*time_cond!$S$72)*1000000</f>
        <v>35.403154581194109</v>
      </c>
      <c r="AL287">
        <f>AL205/(annoyance_cond!AI193*time_cond!$S$72)*1000000</f>
        <v>39.068281486649809</v>
      </c>
      <c r="AM287">
        <f>AM205/(annoyance_cond!AJ193*time_cond!$S$72)*1000000</f>
        <v>41.585270149818868</v>
      </c>
      <c r="AN287">
        <f>AN205/(annoyance_cond!AK193*time_cond!$S$72)*1000000</f>
        <v>43.2535842882602</v>
      </c>
      <c r="AO287">
        <f>AO205/(annoyance_cond!AL193*time_cond!$S$72)*1000000</f>
        <v>44.309242680596775</v>
      </c>
      <c r="AP287">
        <f>AP205/(annoyance_cond!AM193*time_cond!$S$72)*1000000</f>
        <v>44.925844231207194</v>
      </c>
      <c r="AQ287">
        <f>AQ205/(annoyance_cond!AN193*time_cond!$S$72)*1000000</f>
        <v>45.227667373853841</v>
      </c>
      <c r="AR287">
        <f>AR205/(annoyance_cond!AO193*time_cond!$S$72)*1000000</f>
        <v>45.303004557502675</v>
      </c>
      <c r="AS287">
        <f>AS205/(annoyance_cond!AP193*time_cond!$S$72)*1000000</f>
        <v>45.214701911781255</v>
      </c>
      <c r="AT287">
        <f>AT205/(annoyance_cond!AQ193*time_cond!$S$72)*1000000</f>
        <v>45.007789096356788</v>
      </c>
      <c r="AU287">
        <f>AU205/(annoyance_cond!AR193*time_cond!$S$72)*1000000</f>
        <v>44.714812878220975</v>
      </c>
      <c r="AV287">
        <f>AV205/(annoyance_cond!AS193*time_cond!$S$72)*1000000</f>
        <v>44.35952066544472</v>
      </c>
      <c r="AW287">
        <f>AW205/(annoyance_cond!AT193*time_cond!$S$72)*1000000</f>
        <v>43.959402293185626</v>
      </c>
      <c r="AX287">
        <f>AX205/(annoyance_cond!AU193*time_cond!$S$72)*1000000</f>
        <v>43.5274527507367</v>
      </c>
      <c r="AY287">
        <f>AY205/(annoyance_cond!AV193*time_cond!$S$72)*1000000</f>
        <v>43.073404545521683</v>
      </c>
      <c r="AZ287">
        <f>AZ205/(annoyance_cond!AW193*time_cond!$S$72)*1000000</f>
        <v>42.604597609004259</v>
      </c>
      <c r="BA287">
        <f>BA205/(annoyance_cond!AX193*time_cond!$S$72)*1000000</f>
        <v>42.126599701773472</v>
      </c>
      <c r="BB287">
        <f>BB205/(annoyance_cond!AY193*time_cond!$S$72)*1000000</f>
        <v>41.643653524123607</v>
      </c>
      <c r="BC287">
        <f>BC205/(annoyance_cond!AZ193*time_cond!$S$72)*1000000</f>
        <v>41.15900227174248</v>
      </c>
      <c r="BD287">
        <f>BD205/(annoyance_cond!BA193*time_cond!$S$72)*1000000</f>
        <v>40.675129056873274</v>
      </c>
      <c r="BE287">
        <f>BE205/(annoyance_cond!BB193*time_cond!$S$72)*1000000</f>
        <v>40.193934669946316</v>
      </c>
      <c r="BF287">
        <f>BF205/(annoyance_cond!BC193*time_cond!$S$72)*1000000</f>
        <v>39.716870759527346</v>
      </c>
      <c r="BG287">
        <f>BG205/(annoyance_cond!BD193*time_cond!$S$72)*1000000</f>
        <v>39.245040465336835</v>
      </c>
      <c r="BH287">
        <f>BH205/(annoyance_cond!BE193*time_cond!$S$72)*1000000</f>
        <v>38.779275068724765</v>
      </c>
      <c r="BI287">
        <f>BI205/(annoyance_cond!BF193*time_cond!$S$72)*1000000</f>
        <v>38.320192813985962</v>
      </c>
      <c r="BJ287">
        <f>BJ205/(annoyance_cond!BG193*time_cond!$S$72)*1000000</f>
        <v>37.868244362842447</v>
      </c>
      <c r="BK287">
        <f>BK205/(annoyance_cond!BH193*time_cond!$S$72)*1000000</f>
        <v>37.423748147128606</v>
      </c>
      <c r="BL287">
        <f>BL205/(annoyance_cond!BI193*time_cond!$S$72)*1000000</f>
        <v>36.98691802922044</v>
      </c>
      <c r="BM287">
        <f>BM205/(annoyance_cond!BJ193*time_cond!$S$72)*1000000</f>
        <v>36.557885063026397</v>
      </c>
      <c r="BN287">
        <f>BN205/(annoyance_cond!BK193*time_cond!$S$72)*1000000</f>
        <v>36.136714699941933</v>
      </c>
      <c r="BO287">
        <f>BO205/(annoyance_cond!BL193*time_cond!$S$72)*1000000</f>
        <v>35.723420455436795</v>
      </c>
      <c r="BP287">
        <f>BP205/(annoyance_cond!BM193*time_cond!$S$72)*1000000</f>
        <v>35.31797480903883</v>
      </c>
      <c r="BQ287">
        <f>BQ205/(annoyance_cond!BN193*time_cond!$S$72)*1000000</f>
        <v>34.920317929632525</v>
      </c>
      <c r="BR287">
        <f>BR205/(annoyance_cond!BO193*time_cond!$S$72)*1000000</f>
        <v>34.530364682370383</v>
      </c>
      <c r="BS287">
        <f>BS205/(annoyance_cond!BP193*time_cond!$S$72)*1000000</f>
        <v>34.148010271086449</v>
      </c>
      <c r="BT287">
        <f>BT205/(annoyance_cond!BQ193*time_cond!$S$72)*1000000</f>
        <v>33.773134792258588</v>
      </c>
      <c r="BU287">
        <f>BU205/(annoyance_cond!BR193*time_cond!$S$72)*1000000</f>
        <v>33.405606917022709</v>
      </c>
      <c r="BV287">
        <f>BV205/(annoyance_cond!BS193*time_cond!$S$72)*1000000</f>
        <v>33.04528687192041</v>
      </c>
      <c r="BW287">
        <f>BW205/(annoyance_cond!BT193*time_cond!$S$72)*1000000</f>
        <v>32.692028853598302</v>
      </c>
      <c r="BX287">
        <f>BX205/(annoyance_cond!BU193*time_cond!$S$72)*1000000</f>
        <v>32.345682985077403</v>
      </c>
      <c r="BY287">
        <f>BY205/(annoyance_cond!BV193*time_cond!$S$72)*1000000</f>
        <v>32.006096899621305</v>
      </c>
      <c r="BZ287">
        <f>BZ205/(annoyance_cond!BW193*time_cond!$S$72)*1000000</f>
        <v>31.673117021256591</v>
      </c>
      <c r="CA287">
        <f>CA205/(annoyance_cond!BX193*time_cond!$S$72)*1000000</f>
        <v>31.346589597590029</v>
      </c>
    </row>
    <row r="288" spans="31:79" x14ac:dyDescent="0.25">
      <c r="AE288">
        <f t="shared" si="91"/>
        <v>290</v>
      </c>
      <c r="AF288">
        <f>AF206/(annoyance_cond!AC194*time_cond!$S$72)*1000000</f>
        <v>1.8293315877982688</v>
      </c>
      <c r="AG288">
        <f>AG206/(annoyance_cond!AD194*time_cond!$S$72)*1000000</f>
        <v>7.7560545545992685</v>
      </c>
      <c r="AH288">
        <f>AH206/(annoyance_cond!AE194*time_cond!$S$72)*1000000</f>
        <v>15.980005236032811</v>
      </c>
      <c r="AI288">
        <f>AI206/(annoyance_cond!AF194*time_cond!$S$72)*1000000</f>
        <v>24.11234790073819</v>
      </c>
      <c r="AJ288">
        <f>AJ206/(annoyance_cond!AG194*time_cond!$S$72)*1000000</f>
        <v>30.818844306432048</v>
      </c>
      <c r="AK288">
        <f>AK206/(annoyance_cond!AH194*time_cond!$S$72)*1000000</f>
        <v>35.821190719140482</v>
      </c>
      <c r="AL288">
        <f>AL206/(annoyance_cond!AI194*time_cond!$S$72)*1000000</f>
        <v>39.34436586089587</v>
      </c>
      <c r="AM288">
        <f>AM206/(annoyance_cond!AJ194*time_cond!$S$72)*1000000</f>
        <v>41.732192504780102</v>
      </c>
      <c r="AN288">
        <f>AN206/(annoyance_cond!AK194*time_cond!$S$72)*1000000</f>
        <v>43.292672893861813</v>
      </c>
      <c r="AO288">
        <f>AO206/(annoyance_cond!AL194*time_cond!$S$72)*1000000</f>
        <v>44.262186186322175</v>
      </c>
      <c r="AP288">
        <f>AP206/(annoyance_cond!AM194*time_cond!$S$72)*1000000</f>
        <v>44.811629275719511</v>
      </c>
      <c r="AQ288">
        <f>AQ206/(annoyance_cond!AN194*time_cond!$S$72)*1000000</f>
        <v>45.06187716354021</v>
      </c>
      <c r="AR288">
        <f>AR206/(annoyance_cond!AO194*time_cond!$S$72)*1000000</f>
        <v>45.098044607133041</v>
      </c>
      <c r="AS288">
        <f>AS206/(annoyance_cond!AP194*time_cond!$S$72)*1000000</f>
        <v>44.980307497254095</v>
      </c>
      <c r="AT288">
        <f>AT206/(annoyance_cond!AQ194*time_cond!$S$72)*1000000</f>
        <v>44.75155442911381</v>
      </c>
      <c r="AU288">
        <f>AU206/(annoyance_cond!AR194*time_cond!$S$72)*1000000</f>
        <v>44.442652712880573</v>
      </c>
      <c r="AV288">
        <f>AV206/(annoyance_cond!AS194*time_cond!$S$72)*1000000</f>
        <v>44.07604496531178</v>
      </c>
      <c r="AW288">
        <f>AW206/(annoyance_cond!AT194*time_cond!$S$72)*1000000</f>
        <v>43.66821029835301</v>
      </c>
      <c r="AX288">
        <f>AX206/(annoyance_cond!AU194*time_cond!$S$72)*1000000</f>
        <v>43.231360185031278</v>
      </c>
      <c r="AY288">
        <f>AY206/(annoyance_cond!AV194*time_cond!$S$72)*1000000</f>
        <v>42.774618041061096</v>
      </c>
      <c r="AZ288">
        <f>AZ206/(annoyance_cond!AW194*time_cond!$S$72)*1000000</f>
        <v>42.304848447306533</v>
      </c>
      <c r="BA288">
        <f>BA206/(annoyance_cond!AX194*time_cond!$S$72)*1000000</f>
        <v>41.827246543925156</v>
      </c>
      <c r="BB288">
        <f>BB206/(annoyance_cond!AY194*time_cond!$S$72)*1000000</f>
        <v>41.345761599729215</v>
      </c>
      <c r="BC288">
        <f>BC206/(annoyance_cond!AZ194*time_cond!$S$72)*1000000</f>
        <v>40.863404697756081</v>
      </c>
      <c r="BD288">
        <f>BD206/(annoyance_cond!BA194*time_cond!$S$72)*1000000</f>
        <v>40.382474558754623</v>
      </c>
      <c r="BE288">
        <f>BE206/(annoyance_cond!BB194*time_cond!$S$72)*1000000</f>
        <v>39.904724916226762</v>
      </c>
      <c r="BF288">
        <f>BF206/(annoyance_cond!BC194*time_cond!$S$72)*1000000</f>
        <v>39.431489725166038</v>
      </c>
      <c r="BG288">
        <f>BG206/(annoyance_cond!BD194*time_cond!$S$72)*1000000</f>
        <v>38.963777645796071</v>
      </c>
      <c r="BH288">
        <f>BH206/(annoyance_cond!BE194*time_cond!$S$72)*1000000</f>
        <v>38.502343924560584</v>
      </c>
      <c r="BI288">
        <f>BI206/(annoyance_cond!BF194*time_cond!$S$72)*1000000</f>
        <v>38.047745495869314</v>
      </c>
      <c r="BJ288">
        <f>BJ206/(annoyance_cond!BG194*time_cond!$S$72)*1000000</f>
        <v>37.60038352004181</v>
      </c>
      <c r="BK288">
        <f>BK206/(annoyance_cond!BH194*time_cond!$S$72)*1000000</f>
        <v>37.160536436960399</v>
      </c>
      <c r="BL288">
        <f>BL206/(annoyance_cond!BI194*time_cond!$S$72)*1000000</f>
        <v>36.728385804902679</v>
      </c>
      <c r="BM288">
        <f>BM206/(annoyance_cond!BJ194*time_cond!$S$72)*1000000</f>
        <v>36.304036611079709</v>
      </c>
      <c r="BN288">
        <f>BN206/(annoyance_cond!BK194*time_cond!$S$72)*1000000</f>
        <v>35.887533317199185</v>
      </c>
      <c r="BO288">
        <f>BO206/(annoyance_cond!BL194*time_cond!$S$72)*1000000</f>
        <v>35.478872593537766</v>
      </c>
      <c r="BP288">
        <f>BP206/(annoyance_cond!BM194*time_cond!$S$72)*1000000</f>
        <v>35.078013466340813</v>
      </c>
      <c r="BQ288">
        <f>BQ206/(annoyance_cond!BN194*time_cond!$S$72)*1000000</f>
        <v>34.684885433304949</v>
      </c>
      <c r="BR288">
        <f>BR206/(annoyance_cond!BO194*time_cond!$S$72)*1000000</f>
        <v>34.299394974487555</v>
      </c>
      <c r="BS288">
        <f>BS206/(annoyance_cond!BP194*time_cond!$S$72)*1000000</f>
        <v>33.921430789860068</v>
      </c>
      <c r="BT288">
        <f>BT206/(annoyance_cond!BQ194*time_cond!$S$72)*1000000</f>
        <v>33.550868021711018</v>
      </c>
      <c r="BU288">
        <f>BU206/(annoyance_cond!BR194*time_cond!$S$72)*1000000</f>
        <v>33.187571664296215</v>
      </c>
      <c r="BV288">
        <f>BV206/(annoyance_cond!BS194*time_cond!$S$72)*1000000</f>
        <v>32.831399320214253</v>
      </c>
      <c r="BW288">
        <f>BW206/(annoyance_cond!BT194*time_cond!$S$72)*1000000</f>
        <v>32.482203429788036</v>
      </c>
      <c r="BX288">
        <f>BX206/(annoyance_cond!BU194*time_cond!$S$72)*1000000</f>
        <v>32.139833073910012</v>
      </c>
      <c r="BY288">
        <f>BY206/(annoyance_cond!BV194*time_cond!$S$72)*1000000</f>
        <v>31.804135430619947</v>
      </c>
      <c r="BZ288">
        <f>BZ206/(annoyance_cond!BW194*time_cond!$S$72)*1000000</f>
        <v>31.474956949816871</v>
      </c>
      <c r="CA288">
        <f>CA206/(annoyance_cond!BX194*time_cond!$S$72)*1000000</f>
        <v>31.152144297978996</v>
      </c>
    </row>
    <row r="289" spans="31:79" x14ac:dyDescent="0.25">
      <c r="AE289">
        <f t="shared" si="91"/>
        <v>280</v>
      </c>
      <c r="AF289">
        <f>AF207/(annoyance_cond!AC195*time_cond!$S$72)*1000000</f>
        <v>1.9247245724479956</v>
      </c>
      <c r="AG289">
        <f>AG207/(annoyance_cond!AD195*time_cond!$S$72)*1000000</f>
        <v>8.1082187792500182</v>
      </c>
      <c r="AH289">
        <f>AH207/(annoyance_cond!AE195*time_cond!$S$72)*1000000</f>
        <v>16.551559145344509</v>
      </c>
      <c r="AI289">
        <f>AI207/(annoyance_cond!AF195*time_cond!$S$72)*1000000</f>
        <v>24.740003778192211</v>
      </c>
      <c r="AJ289">
        <f>AJ207/(annoyance_cond!AG195*time_cond!$S$72)*1000000</f>
        <v>31.366771424510329</v>
      </c>
      <c r="AK289">
        <f>AK207/(annoyance_cond!AH195*time_cond!$S$72)*1000000</f>
        <v>36.228422996930824</v>
      </c>
      <c r="AL289">
        <f>AL207/(annoyance_cond!AI195*time_cond!$S$72)*1000000</f>
        <v>39.603059767793987</v>
      </c>
      <c r="AM289">
        <f>AM207/(annoyance_cond!AJ195*time_cond!$S$72)*1000000</f>
        <v>41.858867146109716</v>
      </c>
      <c r="AN289">
        <f>AN207/(annoyance_cond!AK195*time_cond!$S$72)*1000000</f>
        <v>43.31088241654593</v>
      </c>
      <c r="AO289">
        <f>AO207/(annoyance_cond!AL195*time_cond!$S$72)*1000000</f>
        <v>44.194782277328791</v>
      </c>
      <c r="AP289">
        <f>AP207/(annoyance_cond!AM195*time_cond!$S$72)*1000000</f>
        <v>44.678127896429878</v>
      </c>
      <c r="AQ289">
        <f>AQ207/(annoyance_cond!AN195*time_cond!$S$72)*1000000</f>
        <v>44.878045508969812</v>
      </c>
      <c r="AR289">
        <f>AR207/(annoyance_cond!AO195*time_cond!$S$72)*1000000</f>
        <v>44.876296642561151</v>
      </c>
      <c r="AS289">
        <f>AS207/(annoyance_cond!AP195*time_cond!$S$72)*1000000</f>
        <v>44.730305072416193</v>
      </c>
      <c r="AT289">
        <f>AT207/(annoyance_cond!AQ195*time_cond!$S$72)*1000000</f>
        <v>44.48078595449271</v>
      </c>
      <c r="AU289">
        <f>AU207/(annoyance_cond!AR195*time_cond!$S$72)*1000000</f>
        <v>44.156919863735119</v>
      </c>
      <c r="AV289">
        <f>AV207/(annoyance_cond!AS195*time_cond!$S$72)*1000000</f>
        <v>43.779849330447924</v>
      </c>
      <c r="AW289">
        <f>AW207/(annoyance_cond!AT195*time_cond!$S$72)*1000000</f>
        <v>43.365052545431837</v>
      </c>
      <c r="AX289">
        <f>AX207/(annoyance_cond!AU195*time_cond!$S$72)*1000000</f>
        <v>42.92396884806211</v>
      </c>
      <c r="AY289">
        <f>AY207/(annoyance_cond!AV195*time_cond!$S$72)*1000000</f>
        <v>42.465123808531594</v>
      </c>
      <c r="AZ289">
        <f>AZ207/(annoyance_cond!AW195*time_cond!$S$72)*1000000</f>
        <v>41.994916998136546</v>
      </c>
      <c r="BA289">
        <f>BA207/(annoyance_cond!AX195*time_cond!$S$72)*1000000</f>
        <v>41.518180093322648</v>
      </c>
      <c r="BB289">
        <f>BB207/(annoyance_cond!AY195*time_cond!$S$72)*1000000</f>
        <v>41.038576868634721</v>
      </c>
      <c r="BC289">
        <f>BC207/(annoyance_cond!AZ195*time_cond!$S$72)*1000000</f>
        <v>40.558893090583283</v>
      </c>
      <c r="BD289">
        <f>BD207/(annoyance_cond!BA195*time_cond!$S$72)*1000000</f>
        <v>40.081248867370192</v>
      </c>
      <c r="BE289">
        <f>BE207/(annoyance_cond!BB195*time_cond!$S$72)*1000000</f>
        <v>39.607255772184843</v>
      </c>
      <c r="BF289">
        <f>BF207/(annoyance_cond!BC195*time_cond!$S$72)*1000000</f>
        <v>39.138134209894169</v>
      </c>
      <c r="BG289">
        <f>BG207/(annoyance_cond!BD195*time_cond!$S$72)*1000000</f>
        <v>38.674801867854157</v>
      </c>
      <c r="BH289">
        <f>BH207/(annoyance_cond!BE195*time_cond!$S$72)*1000000</f>
        <v>38.217940928736382</v>
      </c>
      <c r="BI289">
        <f>BI207/(annoyance_cond!BF195*time_cond!$S$72)*1000000</f>
        <v>37.768049539184638</v>
      </c>
      <c r="BJ289">
        <f>BJ207/(annoyance_cond!BG195*time_cond!$S$72)*1000000</f>
        <v>37.325481504139361</v>
      </c>
      <c r="BK289">
        <f>BK207/(annoyance_cond!BH195*time_cond!$S$72)*1000000</f>
        <v>36.890477102493158</v>
      </c>
      <c r="BL289">
        <f>BL207/(annoyance_cond!BI195*time_cond!$S$72)*1000000</f>
        <v>36.463187155197041</v>
      </c>
      <c r="BM289">
        <f>BM207/(annoyance_cond!BJ195*time_cond!$S$72)*1000000</f>
        <v>36.043691927653413</v>
      </c>
      <c r="BN289">
        <f>BN207/(annoyance_cond!BK195*time_cond!$S$72)*1000000</f>
        <v>35.632016050047689</v>
      </c>
      <c r="BO289">
        <f>BO207/(annoyance_cond!BL195*time_cond!$S$72)*1000000</f>
        <v>35.228140348133294</v>
      </c>
      <c r="BP289">
        <f>BP207/(annoyance_cond!BM195*time_cond!$S$72)*1000000</f>
        <v>34.832011262367246</v>
      </c>
      <c r="BQ289">
        <f>BQ207/(annoyance_cond!BN195*time_cond!$S$72)*1000000</f>
        <v>34.443548373843029</v>
      </c>
      <c r="BR289">
        <f>BR207/(annoyance_cond!BO195*time_cond!$S$72)*1000000</f>
        <v>34.062650436117728</v>
      </c>
      <c r="BS289">
        <f>BS207/(annoyance_cond!BP195*time_cond!$S$72)*1000000</f>
        <v>33.689200222060229</v>
      </c>
      <c r="BT289">
        <f>BT207/(annoyance_cond!BQ195*time_cond!$S$72)*1000000</f>
        <v>33.32306842656422</v>
      </c>
      <c r="BU289">
        <f>BU207/(annoyance_cond!BR195*time_cond!$S$72)*1000000</f>
        <v>32.964116813810996</v>
      </c>
      <c r="BV289">
        <f>BV207/(annoyance_cond!BS195*time_cond!$S$72)*1000000</f>
        <v>32.612200757679631</v>
      </c>
      <c r="BW289">
        <f>BW207/(annoyance_cond!BT195*time_cond!$S$72)*1000000</f>
        <v>32.267171292912352</v>
      </c>
      <c r="BX289">
        <f>BX207/(annoyance_cond!BU195*time_cond!$S$72)*1000000</f>
        <v>31.928876770550573</v>
      </c>
      <c r="BY289">
        <f>BY207/(annoyance_cond!BV195*time_cond!$S$72)*1000000</f>
        <v>31.597164192329611</v>
      </c>
      <c r="BZ289">
        <f>BZ207/(annoyance_cond!BW195*time_cond!$S$72)*1000000</f>
        <v>31.271880283930233</v>
      </c>
      <c r="CA289">
        <f>CA207/(annoyance_cond!BX195*time_cond!$S$72)*1000000</f>
        <v>30.952872355312611</v>
      </c>
    </row>
    <row r="290" spans="31:79" x14ac:dyDescent="0.25">
      <c r="AE290">
        <f t="shared" si="91"/>
        <v>270</v>
      </c>
      <c r="AF290">
        <f>AF208/(annoyance_cond!AC196*time_cond!$S$72)*1000000</f>
        <v>2.0289245726606904</v>
      </c>
      <c r="AG290">
        <f>AG208/(annoyance_cond!AD196*time_cond!$S$72)*1000000</f>
        <v>8.4869723211599783</v>
      </c>
      <c r="AH290">
        <f>AH208/(annoyance_cond!AE196*time_cond!$S$72)*1000000</f>
        <v>17.152336666022013</v>
      </c>
      <c r="AI290">
        <f>AI208/(annoyance_cond!AF196*time_cond!$S$72)*1000000</f>
        <v>25.383146220735853</v>
      </c>
      <c r="AJ290">
        <f>AJ208/(annoyance_cond!AG196*time_cond!$S$72)*1000000</f>
        <v>31.913564114408896</v>
      </c>
      <c r="AK290">
        <f>AK208/(annoyance_cond!AH196*time_cond!$S$72)*1000000</f>
        <v>36.622684862275221</v>
      </c>
      <c r="AL290">
        <f>AL208/(annoyance_cond!AI196*time_cond!$S$72)*1000000</f>
        <v>39.842441009826054</v>
      </c>
      <c r="AM290">
        <f>AM208/(annoyance_cond!AJ196*time_cond!$S$72)*1000000</f>
        <v>41.963720971328073</v>
      </c>
      <c r="AN290">
        <f>AN208/(annoyance_cond!AK196*time_cond!$S$72)*1000000</f>
        <v>43.306950742832846</v>
      </c>
      <c r="AO290">
        <f>AO208/(annoyance_cond!AL196*time_cond!$S$72)*1000000</f>
        <v>44.106008099183903</v>
      </c>
      <c r="AP290">
        <f>AP208/(annoyance_cond!AM196*time_cond!$S$72)*1000000</f>
        <v>44.524490722639996</v>
      </c>
      <c r="AQ290">
        <f>AQ208/(annoyance_cond!AN196*time_cond!$S$72)*1000000</f>
        <v>44.675446033884718</v>
      </c>
      <c r="AR290">
        <f>AR208/(annoyance_cond!AO196*time_cond!$S$72)*1000000</f>
        <v>44.63712116605857</v>
      </c>
      <c r="AS290">
        <f>AS208/(annoyance_cond!AP196*time_cond!$S$72)*1000000</f>
        <v>44.464116956464345</v>
      </c>
      <c r="AT290">
        <f>AT208/(annoyance_cond!AQ196*time_cond!$S$72)*1000000</f>
        <v>44.194950619451248</v>
      </c>
      <c r="AU290">
        <f>AU208/(annoyance_cond!AR196*time_cond!$S$72)*1000000</f>
        <v>43.857114139221736</v>
      </c>
      <c r="AV290">
        <f>AV208/(annoyance_cond!AS196*time_cond!$S$72)*1000000</f>
        <v>43.470458349679795</v>
      </c>
      <c r="AW290">
        <f>AW208/(annoyance_cond!AT196*time_cond!$S$72)*1000000</f>
        <v>43.049472818023155</v>
      </c>
      <c r="AX290">
        <f>AX208/(annoyance_cond!AU196*time_cond!$S$72)*1000000</f>
        <v>42.604837825545978</v>
      </c>
      <c r="AY290">
        <f>AY208/(annoyance_cond!AV196*time_cond!$S$72)*1000000</f>
        <v>42.144493497109217</v>
      </c>
      <c r="AZ290">
        <f>AZ208/(annoyance_cond!AW196*time_cond!$S$72)*1000000</f>
        <v>41.674385527069695</v>
      </c>
      <c r="BA290">
        <f>BA208/(annoyance_cond!AX196*time_cond!$S$72)*1000000</f>
        <v>41.198991831712085</v>
      </c>
      <c r="BB290">
        <f>BB208/(annoyance_cond!AY196*time_cond!$S$72)*1000000</f>
        <v>40.721699009034445</v>
      </c>
      <c r="BC290">
        <f>BC208/(annoyance_cond!AZ196*time_cond!$S$72)*1000000</f>
        <v>40.245074571836383</v>
      </c>
      <c r="BD290">
        <f>BD208/(annoyance_cond!BA196*time_cond!$S$72)*1000000</f>
        <v>39.771065982959321</v>
      </c>
      <c r="BE290">
        <f>BE208/(annoyance_cond!BB196*time_cond!$S$72)*1000000</f>
        <v>39.30114768565975</v>
      </c>
      <c r="BF290">
        <f>BF208/(annoyance_cond!BC196*time_cond!$S$72)*1000000</f>
        <v>38.836430773790596</v>
      </c>
      <c r="BG290">
        <f>BG208/(annoyance_cond!BD196*time_cond!$S$72)*1000000</f>
        <v>38.377745537312414</v>
      </c>
      <c r="BH290">
        <f>BH208/(annoyance_cond!BE196*time_cond!$S$72)*1000000</f>
        <v>37.925704116095226</v>
      </c>
      <c r="BI290">
        <f>BI208/(annoyance_cond!BF196*time_cond!$S$72)*1000000</f>
        <v>37.480748427425411</v>
      </c>
      <c r="BJ290">
        <f>BJ208/(annoyance_cond!BG196*time_cond!$S$72)*1000000</f>
        <v>37.0431870934706</v>
      </c>
      <c r="BK290">
        <f>BK208/(annoyance_cond!BH196*time_cond!$S$72)*1000000</f>
        <v>36.613224082690827</v>
      </c>
      <c r="BL290">
        <f>BL208/(annoyance_cond!BI196*time_cond!$S$72)*1000000</f>
        <v>36.190981060025543</v>
      </c>
      <c r="BM290">
        <f>BM208/(annoyance_cond!BJ196*time_cond!$S$72)*1000000</f>
        <v>35.776514924835936</v>
      </c>
      <c r="BN290">
        <f>BN208/(annoyance_cond!BK196*time_cond!$S$72)*1000000</f>
        <v>35.369831642163568</v>
      </c>
      <c r="BO290">
        <f>BO208/(annoyance_cond!BL196*time_cond!$S$72)*1000000</f>
        <v>34.97089720017803</v>
      </c>
      <c r="BP290">
        <f>BP208/(annoyance_cond!BM196*time_cond!$S$72)*1000000</f>
        <v>34.579646325893052</v>
      </c>
      <c r="BQ290">
        <f>BQ208/(annoyance_cond!BN196*time_cond!$S$72)*1000000</f>
        <v>34.195989442198368</v>
      </c>
      <c r="BR290">
        <f>BR208/(annoyance_cond!BO196*time_cond!$S$72)*1000000</f>
        <v>33.819818237803496</v>
      </c>
      <c r="BS290">
        <f>BS208/(annoyance_cond!BP196*time_cond!$S$72)*1000000</f>
        <v>33.45101013774056</v>
      </c>
      <c r="BT290">
        <f>BT208/(annoyance_cond!BQ196*time_cond!$S$72)*1000000</f>
        <v>33.08943189840673</v>
      </c>
      <c r="BU290">
        <f>BU208/(annoyance_cond!BR196*time_cond!$S$72)*1000000</f>
        <v>32.734942502526536</v>
      </c>
      <c r="BV290">
        <f>BV208/(annoyance_cond!BS196*time_cond!$S$72)*1000000</f>
        <v>32.387395492084153</v>
      </c>
      <c r="BW290">
        <f>BW208/(annoyance_cond!BT196*time_cond!$S$72)*1000000</f>
        <v>32.046640848433633</v>
      </c>
      <c r="BX290">
        <f>BX208/(annoyance_cond!BU196*time_cond!$S$72)*1000000</f>
        <v>31.712526506383764</v>
      </c>
      <c r="BY290">
        <f>BY208/(annoyance_cond!BV196*time_cond!$S$72)*1000000</f>
        <v>31.384899571548623</v>
      </c>
      <c r="BZ290">
        <f>BZ208/(annoyance_cond!BW196*time_cond!$S$72)*1000000</f>
        <v>31.06360729650952</v>
      </c>
      <c r="CA290">
        <f>CA208/(annoyance_cond!BX196*time_cond!$S$72)*1000000</f>
        <v>30.748497860490264</v>
      </c>
    </row>
    <row r="291" spans="31:79" x14ac:dyDescent="0.25">
      <c r="AE291">
        <f t="shared" si="91"/>
        <v>260</v>
      </c>
      <c r="AF291">
        <f>AF209/(annoyance_cond!AC197*time_cond!$S$72)*1000000</f>
        <v>2.1430899804532366</v>
      </c>
      <c r="AG291">
        <f>AG209/(annoyance_cond!AD197*time_cond!$S$72)*1000000</f>
        <v>8.8949343278330577</v>
      </c>
      <c r="AH291">
        <f>AH209/(annoyance_cond!AE197*time_cond!$S$72)*1000000</f>
        <v>17.783582007464808</v>
      </c>
      <c r="AI291">
        <f>AI209/(annoyance_cond!AF197*time_cond!$S$72)*1000000</f>
        <v>26.040718330710586</v>
      </c>
      <c r="AJ291">
        <f>AJ209/(annoyance_cond!AG197*time_cond!$S$72)*1000000</f>
        <v>32.456983878468016</v>
      </c>
      <c r="AK291">
        <f>AK209/(annoyance_cond!AH197*time_cond!$S$72)*1000000</f>
        <v>37.001612414102794</v>
      </c>
      <c r="AL291">
        <f>AL209/(annoyance_cond!AI197*time_cond!$S$72)*1000000</f>
        <v>40.060465128807728</v>
      </c>
      <c r="AM291">
        <f>AM209/(annoyance_cond!AJ197*time_cond!$S$72)*1000000</f>
        <v>42.045102769748006</v>
      </c>
      <c r="AN291">
        <f>AN209/(annoyance_cond!AK197*time_cond!$S$72)*1000000</f>
        <v>43.279559762275333</v>
      </c>
      <c r="AO291">
        <f>AO209/(annoyance_cond!AL197*time_cond!$S$72)*1000000</f>
        <v>43.994794733349465</v>
      </c>
      <c r="AP291">
        <f>AP209/(annoyance_cond!AM197*time_cond!$S$72)*1000000</f>
        <v>44.349826276300163</v>
      </c>
      <c r="AQ291">
        <f>AQ209/(annoyance_cond!AN197*time_cond!$S$72)*1000000</f>
        <v>44.453311516047421</v>
      </c>
      <c r="AR291">
        <f>AR209/(annoyance_cond!AO197*time_cond!$S$72)*1000000</f>
        <v>44.379837997900829</v>
      </c>
      <c r="AS291">
        <f>AS209/(annoyance_cond!AP197*time_cond!$S$72)*1000000</f>
        <v>44.18112458888433</v>
      </c>
      <c r="AT291">
        <f>AT209/(annoyance_cond!AQ197*time_cond!$S$72)*1000000</f>
        <v>43.89347424997186</v>
      </c>
      <c r="AU291">
        <f>AU209/(annoyance_cond!AR197*time_cond!$S$72)*1000000</f>
        <v>43.54269406538117</v>
      </c>
      <c r="AV291">
        <f>AV209/(annoyance_cond!AS197*time_cond!$S$72)*1000000</f>
        <v>43.147355283878696</v>
      </c>
      <c r="AW291">
        <f>AW209/(annoyance_cond!AT197*time_cond!$S$72)*1000000</f>
        <v>42.720973641227694</v>
      </c>
      <c r="AX291">
        <f>AX209/(annoyance_cond!AU197*time_cond!$S$72)*1000000</f>
        <v>42.273485114637488</v>
      </c>
      <c r="AY291">
        <f>AY209/(annoyance_cond!AV197*time_cond!$S$72)*1000000</f>
        <v>41.812257919875016</v>
      </c>
      <c r="AZ291">
        <f>AZ209/(annoyance_cond!AW197*time_cond!$S$72)*1000000</f>
        <v>41.342795781438703</v>
      </c>
      <c r="BA291">
        <f>BA209/(annoyance_cond!AX197*time_cond!$S$72)*1000000</f>
        <v>40.869233090989098</v>
      </c>
      <c r="BB291">
        <f>BB209/(annoyance_cond!AY197*time_cond!$S$72)*1000000</f>
        <v>40.394687955944136</v>
      </c>
      <c r="BC291">
        <f>BC209/(annoyance_cond!AZ197*time_cond!$S$72)*1000000</f>
        <v>39.921516955028871</v>
      </c>
      <c r="BD291">
        <f>BD209/(annoyance_cond!BA197*time_cond!$S$72)*1000000</f>
        <v>39.451501053313194</v>
      </c>
      <c r="BE291">
        <f>BE209/(annoyance_cond!BB197*time_cond!$S$72)*1000000</f>
        <v>38.985982722090824</v>
      </c>
      <c r="BF291">
        <f>BF209/(annoyance_cond!BC197*time_cond!$S$72)*1000000</f>
        <v>38.5259680741379</v>
      </c>
      <c r="BG291">
        <f>BG209/(annoyance_cond!BD197*time_cond!$S$72)*1000000</f>
        <v>38.072203642545148</v>
      </c>
      <c r="BH291">
        <f>BH209/(annoyance_cond!BE197*time_cond!$S$72)*1000000</f>
        <v>37.625234592224594</v>
      </c>
      <c r="BI291">
        <f>BI209/(annoyance_cond!BF197*time_cond!$S$72)*1000000</f>
        <v>37.185449203488204</v>
      </c>
      <c r="BJ291">
        <f>BJ209/(annoyance_cond!BG197*time_cond!$S$72)*1000000</f>
        <v>36.753113113112242</v>
      </c>
      <c r="BK291">
        <f>BK209/(annoyance_cond!BH197*time_cond!$S$72)*1000000</f>
        <v>36.328395847866744</v>
      </c>
      <c r="BL291">
        <f>BL209/(annoyance_cond!BI197*time_cond!$S$72)*1000000</f>
        <v>35.911391511441359</v>
      </c>
      <c r="BM291">
        <f>BM209/(annoyance_cond!BJ197*time_cond!$S$72)*1000000</f>
        <v>35.502135002952464</v>
      </c>
      <c r="BN291">
        <f>BN209/(annoyance_cond!BK197*time_cond!$S$72)*1000000</f>
        <v>35.100614796234339</v>
      </c>
      <c r="BO291">
        <f>BO209/(annoyance_cond!BL197*time_cond!$S$72)*1000000</f>
        <v>34.706783054581692</v>
      </c>
      <c r="BP291">
        <f>BP209/(annoyance_cond!BM197*time_cond!$S$72)*1000000</f>
        <v>34.320563668383805</v>
      </c>
      <c r="BQ291">
        <f>BQ209/(annoyance_cond!BN197*time_cond!$S$72)*1000000</f>
        <v>33.941858664261808</v>
      </c>
      <c r="BR291">
        <f>BR209/(annoyance_cond!BO197*time_cond!$S$72)*1000000</f>
        <v>33.570553330587828</v>
      </c>
      <c r="BS291">
        <f>BS209/(annoyance_cond!BP197*time_cond!$S$72)*1000000</f>
        <v>33.206520326191367</v>
      </c>
      <c r="BT291">
        <f>BT209/(annoyance_cond!BQ197*time_cond!$S$72)*1000000</f>
        <v>32.849622979888487</v>
      </c>
      <c r="BU291">
        <f>BU209/(annoyance_cond!BR197*time_cond!$S$72)*1000000</f>
        <v>32.499717943330687</v>
      </c>
      <c r="BV291">
        <f>BV209/(annoyance_cond!BS197*time_cond!$S$72)*1000000</f>
        <v>32.156657325019793</v>
      </c>
      <c r="BW291">
        <f>BW209/(annoyance_cond!BT197*time_cond!$S$72)*1000000</f>
        <v>31.820290406576781</v>
      </c>
      <c r="BX291">
        <f>BX209/(annoyance_cond!BU197*time_cond!$S$72)*1000000</f>
        <v>31.490465021571641</v>
      </c>
      <c r="BY291">
        <f>BY209/(annoyance_cond!BV197*time_cond!$S$72)*1000000</f>
        <v>31.167028660995832</v>
      </c>
      <c r="BZ291">
        <f>BZ209/(annoyance_cond!BW197*time_cond!$S$72)*1000000</f>
        <v>30.849829356724722</v>
      </c>
      <c r="CA291">
        <f>CA209/(annoyance_cond!BX197*time_cond!$S$72)*1000000</f>
        <v>30.538716384274991</v>
      </c>
    </row>
    <row r="292" spans="31:79" x14ac:dyDescent="0.25">
      <c r="AE292">
        <f t="shared" si="91"/>
        <v>250</v>
      </c>
      <c r="AF292">
        <f>AF210/(annoyance_cond!AC198*time_cond!$S$72)*1000000</f>
        <v>2.2685783795162018</v>
      </c>
      <c r="AG292">
        <f>AG210/(annoyance_cond!AD198*time_cond!$S$72)*1000000</f>
        <v>9.335015025652913</v>
      </c>
      <c r="AH292">
        <f>AH210/(annoyance_cond!AE198*time_cond!$S$72)*1000000</f>
        <v>18.446439407889944</v>
      </c>
      <c r="AI292">
        <f>AI210/(annoyance_cond!AF198*time_cond!$S$72)*1000000</f>
        <v>26.711317018760692</v>
      </c>
      <c r="AJ292">
        <f>AJ210/(annoyance_cond!AG198*time_cond!$S$72)*1000000</f>
        <v>32.99447685963932</v>
      </c>
      <c r="AK292">
        <f>AK210/(annoyance_cond!AH198*time_cond!$S$72)*1000000</f>
        <v>37.362633258738839</v>
      </c>
      <c r="AL292">
        <f>AL210/(annoyance_cond!AI198*time_cond!$S$72)*1000000</f>
        <v>40.254960508081048</v>
      </c>
      <c r="AM292">
        <f>AM210/(annoyance_cond!AJ198*time_cond!$S$72)*1000000</f>
        <v>42.101279335805529</v>
      </c>
      <c r="AN292">
        <f>AN210/(annoyance_cond!AK198*time_cond!$S$72)*1000000</f>
        <v>43.227330932380077</v>
      </c>
      <c r="AO292">
        <f>AO210/(annoyance_cond!AL198*time_cond!$S$72)*1000000</f>
        <v>43.860022026839886</v>
      </c>
      <c r="AP292">
        <f>AP210/(annoyance_cond!AM198*time_cond!$S$72)*1000000</f>
        <v>44.153195239569321</v>
      </c>
      <c r="AQ292">
        <f>AQ210/(annoyance_cond!AN198*time_cond!$S$72)*1000000</f>
        <v>44.210827796557354</v>
      </c>
      <c r="AR292">
        <f>AR210/(annoyance_cond!AO198*time_cond!$S$72)*1000000</f>
        <v>44.103719984031244</v>
      </c>
      <c r="AS292">
        <f>AS210/(annoyance_cond!AP198*time_cond!$S$72)*1000000</f>
        <v>43.880662141527473</v>
      </c>
      <c r="AT292">
        <f>AT210/(annoyance_cond!AQ198*time_cond!$S$72)*1000000</f>
        <v>43.575735135864782</v>
      </c>
      <c r="AU292">
        <f>AU210/(annoyance_cond!AR198*time_cond!$S$72)*1000000</f>
        <v>43.213070486442994</v>
      </c>
      <c r="AV292">
        <f>AV210/(annoyance_cond!AS198*time_cond!$S$72)*1000000</f>
        <v>42.809975709192834</v>
      </c>
      <c r="AW292">
        <f>AW210/(annoyance_cond!AT198*time_cond!$S$72)*1000000</f>
        <v>42.37900998417129</v>
      </c>
      <c r="AX292">
        <f>AX210/(annoyance_cond!AU198*time_cond!$S$72)*1000000</f>
        <v>41.929381395958394</v>
      </c>
      <c r="AY292">
        <f>AY210/(annoyance_cond!AV198*time_cond!$S$72)*1000000</f>
        <v>41.467900901486665</v>
      </c>
      <c r="AZ292">
        <f>AZ210/(annoyance_cond!AW198*time_cond!$S$72)*1000000</f>
        <v>40.999642917188694</v>
      </c>
      <c r="BA292">
        <f>BA210/(annoyance_cond!AX198*time_cond!$S$72)*1000000</f>
        <v>40.528409061105805</v>
      </c>
      <c r="BB292">
        <f>BB210/(annoyance_cond!AY198*time_cond!$S$72)*1000000</f>
        <v>40.057057990940024</v>
      </c>
      <c r="BC292">
        <f>BC210/(annoyance_cond!AZ198*time_cond!$S$72)*1000000</f>
        <v>39.587742917212893</v>
      </c>
      <c r="BD292">
        <f>BD210/(annoyance_cond!BA198*time_cond!$S$72)*1000000</f>
        <v>39.122084626904403</v>
      </c>
      <c r="BE292">
        <f>BE210/(annoyance_cond!BB198*time_cond!$S$72)*1000000</f>
        <v>38.661298898418934</v>
      </c>
      <c r="BF292">
        <f>BF210/(annoyance_cond!BC198*time_cond!$S$72)*1000000</f>
        <v>38.206291279166955</v>
      </c>
      <c r="BG292">
        <f>BG210/(annoyance_cond!BD198*time_cond!$S$72)*1000000</f>
        <v>37.75772824701999</v>
      </c>
      <c r="BH292">
        <f>BH210/(annoyance_cond!BE198*time_cond!$S$72)*1000000</f>
        <v>37.316091103595731</v>
      </c>
      <c r="BI292">
        <f>BI210/(annoyance_cond!BF198*time_cond!$S$72)*1000000</f>
        <v>36.881717116216571</v>
      </c>
      <c r="BJ292">
        <f>BJ210/(annoyance_cond!BG198*time_cond!$S$72)*1000000</f>
        <v>36.454831156582479</v>
      </c>
      <c r="BK292">
        <f>BK210/(annoyance_cond!BH198*time_cond!$S$72)*1000000</f>
        <v>36.035570195273969</v>
      </c>
      <c r="BL292">
        <f>BL210/(annoyance_cond!BI198*time_cond!$S$72)*1000000</f>
        <v>35.62400238183659</v>
      </c>
      <c r="BM292">
        <f>BM210/(annoyance_cond!BJ198*time_cond!$S$72)*1000000</f>
        <v>35.220141990119117</v>
      </c>
      <c r="BN292">
        <f>BN210/(annoyance_cond!BK198*time_cond!$S$72)*1000000</f>
        <v>34.82396118359614</v>
      </c>
      <c r="BO292">
        <f>BO210/(annoyance_cond!BL198*time_cond!$S$72)*1000000</f>
        <v>34.435399318677511</v>
      </c>
      <c r="BP292">
        <f>BP210/(annoyance_cond!BM198*time_cond!$S$72)*1000000</f>
        <v>34.054370330058617</v>
      </c>
      <c r="BQ292">
        <f>BQ210/(annoyance_cond!BN198*time_cond!$S$72)*1000000</f>
        <v>33.680768613300899</v>
      </c>
      <c r="BR292">
        <f>BR210/(annoyance_cond!BO198*time_cond!$S$72)*1000000</f>
        <v>33.314473723624928</v>
      </c>
      <c r="BS292">
        <f>BS210/(annoyance_cond!BP198*time_cond!$S$72)*1000000</f>
        <v>32.955354137542386</v>
      </c>
      <c r="BT292">
        <f>BT210/(annoyance_cond!BQ198*time_cond!$S$72)*1000000</f>
        <v>32.60327026915423</v>
      </c>
      <c r="BU292">
        <f>BU210/(annoyance_cond!BR198*time_cond!$S$72)*1000000</f>
        <v>32.258076891163597</v>
      </c>
      <c r="BV292">
        <f>BV210/(annoyance_cond!BS198*time_cond!$S$72)*1000000</f>
        <v>31.919625078598269</v>
      </c>
      <c r="BW292">
        <f>BW210/(annoyance_cond!BT198*time_cond!$S$72)*1000000</f>
        <v>31.58776376849837</v>
      </c>
      <c r="BX292">
        <f>BX210/(annoyance_cond!BU198*time_cond!$S$72)*1000000</f>
        <v>31.262341009620098</v>
      </c>
      <c r="BY292">
        <f>BY210/(annoyance_cond!BV198*time_cond!$S$72)*1000000</f>
        <v>30.943204961219177</v>
      </c>
      <c r="BZ292">
        <f>BZ210/(annoyance_cond!BW198*time_cond!$S$72)*1000000</f>
        <v>30.630204688219706</v>
      </c>
      <c r="CA292">
        <f>CA210/(annoyance_cond!BX198*time_cond!$S$72)*1000000</f>
        <v>30.323190790805107</v>
      </c>
    </row>
    <row r="293" spans="31:79" x14ac:dyDescent="0.25">
      <c r="AE293">
        <f t="shared" si="91"/>
        <v>240</v>
      </c>
      <c r="AF293">
        <f>AF211/(annoyance_cond!AC199*time_cond!$S$72)*1000000</f>
        <v>2.4069890527755242</v>
      </c>
      <c r="AG293">
        <f>AG211/(annoyance_cond!AD199*time_cond!$S$72)*1000000</f>
        <v>9.8104439440915616</v>
      </c>
      <c r="AH293">
        <f>AH211/(annoyance_cond!AE199*time_cond!$S$72)*1000000</f>
        <v>19.141896191391467</v>
      </c>
      <c r="AI293">
        <f>AI211/(annoyance_cond!AF199*time_cond!$S$72)*1000000</f>
        <v>27.393132160913485</v>
      </c>
      <c r="AJ293">
        <f>AJ211/(annoyance_cond!AG199*time_cond!$S$72)*1000000</f>
        <v>33.523143961779233</v>
      </c>
      <c r="AK293">
        <f>AK211/(annoyance_cond!AH199*time_cond!$S$72)*1000000</f>
        <v>37.702955313777082</v>
      </c>
      <c r="AL293">
        <f>AL211/(annoyance_cond!AI199*time_cond!$S$72)*1000000</f>
        <v>40.423623060149289</v>
      </c>
      <c r="AM293">
        <f>AM211/(annoyance_cond!AJ199*time_cond!$S$72)*1000000</f>
        <v>42.130430711100999</v>
      </c>
      <c r="AN293">
        <f>AN211/(annoyance_cond!AK199*time_cond!$S$72)*1000000</f>
        <v>43.148819704710824</v>
      </c>
      <c r="AO293">
        <f>AO211/(annoyance_cond!AL199*time_cond!$S$72)*1000000</f>
        <v>43.700512159543777</v>
      </c>
      <c r="AP293">
        <f>AP211/(annoyance_cond!AM199*time_cond!$S$72)*1000000</f>
        <v>43.933603413618115</v>
      </c>
      <c r="AQ293">
        <f>AQ211/(annoyance_cond!AN199*time_cond!$S$72)*1000000</f>
        <v>43.947126370658097</v>
      </c>
      <c r="AR293">
        <f>AR211/(annoyance_cond!AO199*time_cond!$S$72)*1000000</f>
        <v>43.807985391989739</v>
      </c>
      <c r="AS293">
        <f>AS211/(annoyance_cond!AP199*time_cond!$S$72)*1000000</f>
        <v>43.562008832906429</v>
      </c>
      <c r="AT293">
        <f>AT211/(annoyance_cond!AQ199*time_cond!$S$72)*1000000</f>
        <v>43.24105633471185</v>
      </c>
      <c r="AU293">
        <f>AU211/(annoyance_cond!AR199*time_cond!$S$72)*1000000</f>
        <v>42.867598902564829</v>
      </c>
      <c r="AV293">
        <f>AV211/(annoyance_cond!AS199*time_cond!$S$72)*1000000</f>
        <v>42.457699915713093</v>
      </c>
      <c r="AW293">
        <f>AW211/(annoyance_cond!AT199*time_cond!$S$72)*1000000</f>
        <v>42.02298173615042</v>
      </c>
      <c r="AX293">
        <f>AX211/(annoyance_cond!AU199*time_cond!$S$72)*1000000</f>
        <v>41.571942597188965</v>
      </c>
      <c r="AY293">
        <f>AY211/(annoyance_cond!AV199*time_cond!$S$72)*1000000</f>
        <v>41.11085193505037</v>
      </c>
      <c r="AZ293">
        <f>AZ211/(annoyance_cond!AW199*time_cond!$S$72)*1000000</f>
        <v>40.644368252247411</v>
      </c>
      <c r="BA293">
        <f>BA211/(annoyance_cond!AX199*time_cond!$S$72)*1000000</f>
        <v>40.175971641481439</v>
      </c>
      <c r="BB293">
        <f>BB211/(annoyance_cond!AY199*time_cond!$S$72)*1000000</f>
        <v>39.70827069206829</v>
      </c>
      <c r="BC293">
        <f>BC211/(annoyance_cond!AZ199*time_cond!$S$72)*1000000</f>
        <v>39.243223047138024</v>
      </c>
      <c r="BD293">
        <f>BD211/(annoyance_cond!BA199*time_cond!$S$72)*1000000</f>
        <v>38.782295798580471</v>
      </c>
      <c r="BE293">
        <f>BE211/(annoyance_cond!BB199*time_cond!$S$72)*1000000</f>
        <v>38.3265834252933</v>
      </c>
      <c r="BF293">
        <f>BF211/(annoyance_cond!BC199*time_cond!$S$72)*1000000</f>
        <v>37.876895405553213</v>
      </c>
      <c r="BG293">
        <f>BG211/(annoyance_cond!BD199*time_cond!$S$72)*1000000</f>
        <v>37.433821920728555</v>
      </c>
      <c r="BH293">
        <f>BH211/(annoyance_cond!BE199*time_cond!$S$72)*1000000</f>
        <v>36.997783561488852</v>
      </c>
      <c r="BI293">
        <f>BI211/(annoyance_cond!BF199*time_cond!$S$72)*1000000</f>
        <v>36.569069235330169</v>
      </c>
      <c r="BJ293">
        <f>BJ211/(annoyance_cond!BG199*time_cond!$S$72)*1000000</f>
        <v>36.1478652902546</v>
      </c>
      <c r="BK293">
        <f>BK211/(annoyance_cond!BH199*time_cond!$S$72)*1000000</f>
        <v>35.734278041471796</v>
      </c>
      <c r="BL293">
        <f>BL211/(annoyance_cond!BI199*time_cond!$S$72)*1000000</f>
        <v>35.328351302728471</v>
      </c>
      <c r="BM293">
        <f>BM211/(annoyance_cond!BJ199*time_cond!$S$72)*1000000</f>
        <v>34.930080105922755</v>
      </c>
      <c r="BN293">
        <f>BN211/(annoyance_cond!BK199*time_cond!$S$72)*1000000</f>
        <v>34.539421491293609</v>
      </c>
      <c r="BO293">
        <f>BO211/(annoyance_cond!BL199*time_cond!$S$72)*1000000</f>
        <v>34.156303031165812</v>
      </c>
      <c r="BP293">
        <f>BP211/(annoyance_cond!BM199*time_cond!$S$72)*1000000</f>
        <v>33.780629589240476</v>
      </c>
      <c r="BQ293">
        <f>BQ211/(annoyance_cond!BN199*time_cond!$S$72)*1000000</f>
        <v>33.412288698262167</v>
      </c>
      <c r="BR293">
        <f>BR211/(annoyance_cond!BO199*time_cond!$S$72)*1000000</f>
        <v>33.051154850002987</v>
      </c>
      <c r="BS293">
        <f>BS211/(annoyance_cond!BP199*time_cond!$S$72)*1000000</f>
        <v>32.697092924698886</v>
      </c>
      <c r="BT293">
        <f>BT211/(annoyance_cond!BQ199*time_cond!$S$72)*1000000</f>
        <v>32.349960936511167</v>
      </c>
      <c r="BU293">
        <f>BU211/(annoyance_cond!BR199*time_cond!$S$72)*1000000</f>
        <v>32.009612233060317</v>
      </c>
      <c r="BV293">
        <f>BV211/(annoyance_cond!BS199*time_cond!$S$72)*1000000</f>
        <v>31.675897257537926</v>
      </c>
      <c r="BW293">
        <f>BW211/(annoyance_cond!BT199*time_cond!$S$72)*1000000</f>
        <v>31.348664959112803</v>
      </c>
      <c r="BX293">
        <f>BX211/(annoyance_cond!BU199*time_cond!$S$72)*1000000</f>
        <v>31.02776391966502</v>
      </c>
      <c r="BY293">
        <f>BY211/(annoyance_cond!BV199*time_cond!$S$72)*1000000</f>
        <v>30.713043251088063</v>
      </c>
      <c r="BZ293">
        <f>BZ211/(annoyance_cond!BW199*time_cond!$S$72)*1000000</f>
        <v>30.404353306582212</v>
      </c>
      <c r="CA293">
        <f>CA211/(annoyance_cond!BX199*time_cond!$S$72)*1000000</f>
        <v>30.10154624083841</v>
      </c>
    </row>
    <row r="294" spans="31:79" x14ac:dyDescent="0.25">
      <c r="AE294">
        <f t="shared" si="91"/>
        <v>230</v>
      </c>
      <c r="AF294">
        <f>AF212/(annoyance_cond!AC200*time_cond!$S$72)*1000000</f>
        <v>2.5602163468489603</v>
      </c>
      <c r="AG294">
        <f>AG212/(annoyance_cond!AD200*time_cond!$S$72)*1000000</f>
        <v>10.324797184121868</v>
      </c>
      <c r="AH294">
        <f>AH212/(annoyance_cond!AE200*time_cond!$S$72)*1000000</f>
        <v>19.870709366246647</v>
      </c>
      <c r="AI294">
        <f>AI212/(annoyance_cond!AF200*time_cond!$S$72)*1000000</f>
        <v>28.083877901977235</v>
      </c>
      <c r="AJ294">
        <f>AJ212/(annoyance_cond!AG200*time_cond!$S$72)*1000000</f>
        <v>34.039709830893131</v>
      </c>
      <c r="AK294">
        <f>AK212/(annoyance_cond!AH200*time_cond!$S$72)*1000000</f>
        <v>38.019555516241894</v>
      </c>
      <c r="AL294">
        <f>AL212/(annoyance_cond!AI200*time_cond!$S$72)*1000000</f>
        <v>40.564010252794489</v>
      </c>
      <c r="AM294">
        <f>AM212/(annoyance_cond!AJ200*time_cond!$S$72)*1000000</f>
        <v>42.130644232636627</v>
      </c>
      <c r="AN294">
        <f>AN212/(annoyance_cond!AK200*time_cond!$S$72)*1000000</f>
        <v>43.042508472252841</v>
      </c>
      <c r="AO294">
        <f>AO212/(annoyance_cond!AL200*time_cond!$S$72)*1000000</f>
        <v>43.515021610384643</v>
      </c>
      <c r="AP294">
        <f>AP212/(annoyance_cond!AM200*time_cond!$S$72)*1000000</f>
        <v>43.689993035420741</v>
      </c>
      <c r="AQ294">
        <f>AQ212/(annoyance_cond!AN200*time_cond!$S$72)*1000000</f>
        <v>43.661275332847239</v>
      </c>
      <c r="AR294">
        <f>AR212/(annoyance_cond!AO200*time_cond!$S$72)*1000000</f>
        <v>43.491788673614138</v>
      </c>
      <c r="AS294">
        <f>AS212/(annoyance_cond!AP200*time_cond!$S$72)*1000000</f>
        <v>43.224379628488037</v>
      </c>
      <c r="AT294">
        <f>AT212/(annoyance_cond!AQ200*time_cond!$S$72)*1000000</f>
        <v>42.888696383672887</v>
      </c>
      <c r="AU294">
        <f>AU212/(annoyance_cond!AR200*time_cond!$S$72)*1000000</f>
        <v>42.505570238160587</v>
      </c>
      <c r="AV294">
        <f>AV212/(annoyance_cond!AS200*time_cond!$S$72)*1000000</f>
        <v>42.08984375955233</v>
      </c>
      <c r="AW294">
        <f>AW212/(annoyance_cond!AT200*time_cond!$S$72)*1000000</f>
        <v>41.652224658794033</v>
      </c>
      <c r="AX294">
        <f>AX212/(annoyance_cond!AU200*time_cond!$S$72)*1000000</f>
        <v>41.200520954928322</v>
      </c>
      <c r="AY294">
        <f>AY212/(annoyance_cond!AV200*time_cond!$S$72)*1000000</f>
        <v>40.740477359117968</v>
      </c>
      <c r="AZ294">
        <f>AZ212/(annoyance_cond!AW200*time_cond!$S$72)*1000000</f>
        <v>40.276350561468718</v>
      </c>
      <c r="BA294">
        <f>BA212/(annoyance_cond!AX200*time_cond!$S$72)*1000000</f>
        <v>39.811310855028999</v>
      </c>
      <c r="BB294">
        <f>BB212/(annoyance_cond!AY200*time_cond!$S$72)*1000000</f>
        <v>39.347726467014908</v>
      </c>
      <c r="BC294">
        <f>BC212/(annoyance_cond!AZ200*time_cond!$S$72)*1000000</f>
        <v>38.887367496925712</v>
      </c>
      <c r="BD294">
        <f>BD212/(annoyance_cond!BA200*time_cond!$S$72)*1000000</f>
        <v>38.431553978647749</v>
      </c>
      <c r="BE294">
        <f>BE212/(annoyance_cond!BB200*time_cond!$S$72)*1000000</f>
        <v>37.981264592171364</v>
      </c>
      <c r="BF294">
        <f>BF212/(annoyance_cond!BC200*time_cond!$S$72)*1000000</f>
        <v>37.537217317945114</v>
      </c>
      <c r="BG294">
        <f>BG212/(annoyance_cond!BD200*time_cond!$S$72)*1000000</f>
        <v>37.099929852431437</v>
      </c>
      <c r="BH294">
        <f>BH212/(annoyance_cond!BE200*time_cond!$S$72)*1000000</f>
        <v>36.669765265166205</v>
      </c>
      <c r="BI294">
        <f>BI212/(annoyance_cond!BF200*time_cond!$S$72)*1000000</f>
        <v>36.246966783693004</v>
      </c>
      <c r="BJ294">
        <f>BJ212/(annoyance_cond!BG200*time_cond!$S$72)*1000000</f>
        <v>35.831684492865797</v>
      </c>
      <c r="BK294">
        <f>BK212/(annoyance_cond!BH200*time_cond!$S$72)*1000000</f>
        <v>35.423995967214466</v>
      </c>
      <c r="BL294">
        <f>BL212/(annoyance_cond!BI200*time_cond!$S$72)*1000000</f>
        <v>35.023922313173152</v>
      </c>
      <c r="BM294">
        <f>BM212/(annoyance_cond!BJ200*time_cond!$S$72)*1000000</f>
        <v>34.631440711518053</v>
      </c>
      <c r="BN294">
        <f>BN212/(annoyance_cond!BK200*time_cond!$S$72)*1000000</f>
        <v>34.246494272037566</v>
      </c>
      <c r="BO294">
        <f>BO212/(annoyance_cond!BL200*time_cond!$S$72)*1000000</f>
        <v>33.868999810132436</v>
      </c>
      <c r="BP294">
        <f>BP212/(annoyance_cond!BM200*time_cond!$S$72)*1000000</f>
        <v>33.49885400666183</v>
      </c>
      <c r="BQ294">
        <f>BQ212/(annoyance_cond!BN200*time_cond!$S$72)*1000000</f>
        <v>33.135938302618101</v>
      </c>
      <c r="BR294">
        <f>BR212/(annoyance_cond!BO200*time_cond!$S$72)*1000000</f>
        <v>32.780122798416194</v>
      </c>
      <c r="BS294">
        <f>BS212/(annoyance_cond!BP200*time_cond!$S$72)*1000000</f>
        <v>32.431269366152783</v>
      </c>
      <c r="BT294">
        <f>BT212/(annoyance_cond!BQ200*time_cond!$S$72)*1000000</f>
        <v>32.089234136723832</v>
      </c>
      <c r="BU294">
        <f>BU212/(annoyance_cond!BR200*time_cond!$S$72)*1000000</f>
        <v>31.753869488305675</v>
      </c>
      <c r="BV294">
        <f>BV212/(annoyance_cond!BS200*time_cond!$S$72)*1000000</f>
        <v>31.425025635585889</v>
      </c>
      <c r="BW294">
        <f>BW212/(annoyance_cond!BT200*time_cond!$S$72)*1000000</f>
        <v>31.102551898220323</v>
      </c>
      <c r="BX294">
        <f>BX212/(annoyance_cond!BU200*time_cond!$S$72)*1000000</f>
        <v>30.786297710775777</v>
      </c>
      <c r="BY294">
        <f>BY212/(annoyance_cond!BV200*time_cond!$S$72)*1000000</f>
        <v>30.47611342377273</v>
      </c>
      <c r="BZ294">
        <f>BZ212/(annoyance_cond!BW200*time_cond!$S$72)*1000000</f>
        <v>30.171850935530131</v>
      </c>
      <c r="CA294">
        <f>CA212/(annoyance_cond!BX200*time_cond!$S$72)*1000000</f>
        <v>29.873364186706134</v>
      </c>
    </row>
    <row r="295" spans="31:79" x14ac:dyDescent="0.25">
      <c r="AE295">
        <f t="shared" si="91"/>
        <v>220</v>
      </c>
      <c r="AF295">
        <f>AF213/(annoyance_cond!AC201*time_cond!$S$72)*1000000</f>
        <v>2.730517117552965</v>
      </c>
      <c r="AG295">
        <f>AG213/(annoyance_cond!AD201*time_cond!$S$72)*1000000</f>
        <v>10.882021293247895</v>
      </c>
      <c r="AH295">
        <f>AH213/(annoyance_cond!AE201*time_cond!$S$72)*1000000</f>
        <v>20.633311855554084</v>
      </c>
      <c r="AI295">
        <f>AI213/(annoyance_cond!AF201*time_cond!$S$72)*1000000</f>
        <v>28.780715719464709</v>
      </c>
      <c r="AJ295">
        <f>AJ213/(annoyance_cond!AG201*time_cond!$S$72)*1000000</f>
        <v>34.540490934879053</v>
      </c>
      <c r="AK295">
        <f>AK213/(annoyance_cond!AH201*time_cond!$S$72)*1000000</f>
        <v>38.309168310864251</v>
      </c>
      <c r="AL295">
        <f>AL213/(annoyance_cond!AI201*time_cond!$S$72)*1000000</f>
        <v>40.673534118965222</v>
      </c>
      <c r="AM295">
        <f>AM213/(annoyance_cond!AJ201*time_cond!$S$72)*1000000</f>
        <v>42.099906957214678</v>
      </c>
      <c r="AN295">
        <f>AN213/(annoyance_cond!AK201*time_cond!$S$72)*1000000</f>
        <v>42.906797594377771</v>
      </c>
      <c r="AO295">
        <f>AO213/(annoyance_cond!AL201*time_cond!$S$72)*1000000</f>
        <v>43.302231082754879</v>
      </c>
      <c r="AP295">
        <f>AP213/(annoyance_cond!AM201*time_cond!$S$72)*1000000</f>
        <v>43.421232020714669</v>
      </c>
      <c r="AQ295">
        <f>AQ213/(annoyance_cond!AN201*time_cond!$S$72)*1000000</f>
        <v>43.352268252262313</v>
      </c>
      <c r="AR295">
        <f>AR213/(annoyance_cond!AO201*time_cond!$S$72)*1000000</f>
        <v>43.154209177699236</v>
      </c>
      <c r="AS295">
        <f>AS213/(annoyance_cond!AP201*time_cond!$S$72)*1000000</f>
        <v>42.866913916854195</v>
      </c>
      <c r="AT295">
        <f>AT213/(annoyance_cond!AQ201*time_cond!$S$72)*1000000</f>
        <v>42.517838015332309</v>
      </c>
      <c r="AU295">
        <f>AU213/(annoyance_cond!AR201*time_cond!$S$72)*1000000</f>
        <v>42.126199643035797</v>
      </c>
      <c r="AV295">
        <f>AV213/(annoyance_cond!AS201*time_cond!$S$72)*1000000</f>
        <v>41.705647576402541</v>
      </c>
      <c r="AW295">
        <f>AW213/(annoyance_cond!AT201*time_cond!$S$72)*1000000</f>
        <v>41.265999427999702</v>
      </c>
      <c r="AX295">
        <f>AX213/(annoyance_cond!AU201*time_cond!$S$72)*1000000</f>
        <v>40.814394194147198</v>
      </c>
      <c r="AY295">
        <f>AY213/(annoyance_cond!AV201*time_cond!$S$72)*1000000</f>
        <v>40.356069679583875</v>
      </c>
      <c r="AZ295">
        <f>AZ213/(annoyance_cond!AW201*time_cond!$S$72)*1000000</f>
        <v>39.894895543269669</v>
      </c>
      <c r="BA295">
        <f>BA213/(annoyance_cond!AX201*time_cond!$S$72)*1000000</f>
        <v>39.433744460162458</v>
      </c>
      <c r="BB295">
        <f>BB213/(annoyance_cond!AY201*time_cond!$S$72)*1000000</f>
        <v>38.974754310047452</v>
      </c>
      <c r="BC295">
        <f>BC213/(annoyance_cond!AZ201*time_cond!$S$72)*1000000</f>
        <v>38.519515882822411</v>
      </c>
      <c r="BD295">
        <f>BD213/(annoyance_cond!BA201*time_cond!$S$72)*1000000</f>
        <v>38.069208935867401</v>
      </c>
      <c r="BE295">
        <f>BE213/(annoyance_cond!BB201*time_cond!$S$72)*1000000</f>
        <v>37.624701950700981</v>
      </c>
      <c r="BF295">
        <f>BF213/(annoyance_cond!BC201*time_cond!$S$72)*1000000</f>
        <v>37.186626050691409</v>
      </c>
      <c r="BG295">
        <f>BG213/(annoyance_cond!BD201*time_cond!$S$72)*1000000</f>
        <v>36.75543030757467</v>
      </c>
      <c r="BH295">
        <f>BH213/(annoyance_cond!BE201*time_cond!$S$72)*1000000</f>
        <v>36.331423493753832</v>
      </c>
      <c r="BI295">
        <f>BI213/(annoyance_cond!BF201*time_cond!$S$72)*1000000</f>
        <v>35.914805860900657</v>
      </c>
      <c r="BJ295">
        <f>BJ213/(annoyance_cond!BG201*time_cond!$S$72)*1000000</f>
        <v>35.505693508537149</v>
      </c>
      <c r="BK295">
        <f>BK213/(annoyance_cond!BH201*time_cond!$S$72)*1000000</f>
        <v>35.104137197633513</v>
      </c>
      <c r="BL295">
        <f>BL213/(annoyance_cond!BI201*time_cond!$S$72)*1000000</f>
        <v>34.710136964853213</v>
      </c>
      <c r="BM295">
        <f>BM213/(annoyance_cond!BJ201*time_cond!$S$72)*1000000</f>
        <v>34.32365353738458</v>
      </c>
      <c r="BN295">
        <f>BN213/(annoyance_cond!BK201*time_cond!$S$72)*1000000</f>
        <v>33.944617292422862</v>
      </c>
      <c r="BO295">
        <f>BO213/(annoyance_cond!BL201*time_cond!$S$72)*1000000</f>
        <v>33.572935319549558</v>
      </c>
      <c r="BP295">
        <f>BP213/(annoyance_cond!BM201*time_cond!$S$72)*1000000</f>
        <v>33.208497008104061</v>
      </c>
      <c r="BQ295">
        <f>BQ213/(annoyance_cond!BN201*time_cond!$S$72)*1000000</f>
        <v>32.851178481036598</v>
      </c>
      <c r="BR295">
        <f>BR213/(annoyance_cond!BO201*time_cond!$S$72)*1000000</f>
        <v>32.500846121792421</v>
      </c>
      <c r="BS295">
        <f>BS213/(annoyance_cond!BP201*time_cond!$S$72)*1000000</f>
        <v>32.157359384534267</v>
      </c>
      <c r="BT295">
        <f>BT213/(annoyance_cond!BQ201*time_cond!$S$72)*1000000</f>
        <v>31.820573035493801</v>
      </c>
      <c r="BU295">
        <f>BU213/(annoyance_cond!BR201*time_cond!$S$72)*1000000</f>
        <v>31.490338940884207</v>
      </c>
      <c r="BV295">
        <f>BV213/(annoyance_cond!BS201*time_cond!$S$72)*1000000</f>
        <v>31.166507492018781</v>
      </c>
      <c r="BW295">
        <f>BW213/(annoyance_cond!BT201*time_cond!$S$72)*1000000</f>
        <v>30.848928739177158</v>
      </c>
      <c r="BX295">
        <f>BX213/(annoyance_cond!BU201*time_cond!$S$72)*1000000</f>
        <v>30.537453290951266</v>
      </c>
      <c r="BY295">
        <f>BY213/(annoyance_cond!BV201*time_cond!$S$72)*1000000</f>
        <v>30.231933024260098</v>
      </c>
      <c r="BZ295">
        <f>BZ213/(annoyance_cond!BW201*time_cond!$S$72)*1000000</f>
        <v>29.932221641177804</v>
      </c>
      <c r="CA295">
        <f>CA213/(annoyance_cond!BX201*time_cond!$S$72)*1000000</f>
        <v>29.63817510159712</v>
      </c>
    </row>
    <row r="296" spans="31:79" x14ac:dyDescent="0.25">
      <c r="AE296">
        <f t="shared" si="91"/>
        <v>210</v>
      </c>
      <c r="AF296">
        <f>AF214/(annoyance_cond!AC202*time_cond!$S$72)*1000000</f>
        <v>2.920596564004057</v>
      </c>
      <c r="AG296">
        <f>AG214/(annoyance_cond!AD202*time_cond!$S$72)*1000000</f>
        <v>11.486449890938172</v>
      </c>
      <c r="AH296">
        <f>AH214/(annoyance_cond!AE202*time_cond!$S$72)*1000000</f>
        <v>21.42969374036193</v>
      </c>
      <c r="AI296">
        <f>AI214/(annoyance_cond!AF202*time_cond!$S$72)*1000000</f>
        <v>29.480169046867758</v>
      </c>
      <c r="AJ296">
        <f>AJ214/(annoyance_cond!AG202*time_cond!$S$72)*1000000</f>
        <v>35.021362987608313</v>
      </c>
      <c r="AK296">
        <f>AK214/(annoyance_cond!AH202*time_cond!$S$72)*1000000</f>
        <v>38.568273670841499</v>
      </c>
      <c r="AL296">
        <f>AL214/(annoyance_cond!AI202*time_cond!$S$72)*1000000</f>
        <v>40.749452747744918</v>
      </c>
      <c r="AM296">
        <f>AM214/(annoyance_cond!AJ202*time_cond!$S$72)*1000000</f>
        <v>42.036095886807161</v>
      </c>
      <c r="AN296">
        <f>AN214/(annoyance_cond!AK202*time_cond!$S$72)*1000000</f>
        <v>42.739993915657344</v>
      </c>
      <c r="AO296">
        <f>AO214/(annoyance_cond!AL202*time_cond!$S$72)*1000000</f>
        <v>43.060732813288752</v>
      </c>
      <c r="AP296">
        <f>AP214/(annoyance_cond!AM202*time_cond!$S$72)*1000000</f>
        <v>43.126100567661716</v>
      </c>
      <c r="AQ296">
        <f>AQ214/(annoyance_cond!AN202*time_cond!$S$72)*1000000</f>
        <v>43.01901042289844</v>
      </c>
      <c r="AR296">
        <f>AR214/(annoyance_cond!AO202*time_cond!$S$72)*1000000</f>
        <v>42.79423726638386</v>
      </c>
      <c r="AS296">
        <f>AS214/(annoyance_cond!AP202*time_cond!$S$72)*1000000</f>
        <v>42.488661624081892</v>
      </c>
      <c r="AT296">
        <f>AT214/(annoyance_cond!AQ202*time_cond!$S$72)*1000000</f>
        <v>42.127574348079214</v>
      </c>
      <c r="AU296">
        <f>AU214/(annoyance_cond!AR202*time_cond!$S$72)*1000000</f>
        <v>41.728612804658972</v>
      </c>
      <c r="AV296">
        <f>AV214/(annoyance_cond!AS202*time_cond!$S$72)*1000000</f>
        <v>41.304262642506146</v>
      </c>
      <c r="AW296">
        <f>AW214/(annoyance_cond!AT202*time_cond!$S$72)*1000000</f>
        <v>40.863478259004488</v>
      </c>
      <c r="AX296">
        <f>AX214/(annoyance_cond!AU202*time_cond!$S$72)*1000000</f>
        <v>40.41275232585911</v>
      </c>
      <c r="AY296">
        <f>AY214/(annoyance_cond!AV202*time_cond!$S$72)*1000000</f>
        <v>39.95683454422975</v>
      </c>
      <c r="AZ296">
        <f>AZ214/(annoyance_cond!AW202*time_cond!$S$72)*1000000</f>
        <v>39.499222972694739</v>
      </c>
      <c r="BA296">
        <f>BA214/(annoyance_cond!AX202*time_cond!$S$72)*1000000</f>
        <v>39.04250528237386</v>
      </c>
      <c r="BB296">
        <f>BB214/(annoyance_cond!AY202*time_cond!$S$72)*1000000</f>
        <v>38.588599311046956</v>
      </c>
      <c r="BC296">
        <f>BC214/(annoyance_cond!AZ202*time_cond!$S$72)*1000000</f>
        <v>38.138924969955148</v>
      </c>
      <c r="BD296">
        <f>BD214/(annoyance_cond!BA202*time_cond!$S$72)*1000000</f>
        <v>37.694528655771371</v>
      </c>
      <c r="BE296">
        <f>BE214/(annoyance_cond!BB202*time_cond!$S$72)*1000000</f>
        <v>37.256174344157969</v>
      </c>
      <c r="BF296">
        <f>BF214/(annoyance_cond!BC202*time_cond!$S$72)*1000000</f>
        <v>36.824411005788996</v>
      </c>
      <c r="BG296">
        <f>BG214/(annoyance_cond!BD202*time_cond!$S$72)*1000000</f>
        <v>36.399622992032931</v>
      </c>
      <c r="BH296">
        <f>BH214/(annoyance_cond!BE202*time_cond!$S$72)*1000000</f>
        <v>35.982068033008048</v>
      </c>
      <c r="BI296">
        <f>BI214/(annoyance_cond!BF202*time_cond!$S$72)*1000000</f>
        <v>35.571906130273405</v>
      </c>
      <c r="BJ296">
        <f>BJ214/(annoyance_cond!BG202*time_cond!$S$72)*1000000</f>
        <v>35.169221691193485</v>
      </c>
      <c r="BK296">
        <f>BK214/(annoyance_cond!BH202*time_cond!$S$72)*1000000</f>
        <v>34.774040601297443</v>
      </c>
      <c r="BL296">
        <f>BL214/(annoyance_cond!BI202*time_cond!$S$72)*1000000</f>
        <v>34.386343473014058</v>
      </c>
      <c r="BM296">
        <f>BM214/(annoyance_cond!BJ202*time_cond!$S$72)*1000000</f>
        <v>34.006075983408003</v>
      </c>
      <c r="BN296">
        <f>BN214/(annoyance_cond!BK202*time_cond!$S$72)*1000000</f>
        <v>33.6331569794595</v>
      </c>
      <c r="BO296">
        <f>BO214/(annoyance_cond!BL202*time_cond!$S$72)*1000000</f>
        <v>33.267484859602455</v>
      </c>
      <c r="BP296">
        <f>BP214/(annoyance_cond!BM202*time_cond!$S$72)*1000000</f>
        <v>32.908942615909062</v>
      </c>
      <c r="BQ296">
        <f>BQ214/(annoyance_cond!BN202*time_cond!$S$72)*1000000</f>
        <v>32.557401829511711</v>
      </c>
      <c r="BR296">
        <f>BR214/(annoyance_cond!BO202*time_cond!$S$72)*1000000</f>
        <v>32.212725843523486</v>
      </c>
      <c r="BS296">
        <f>BS214/(annoyance_cond!BP202*time_cond!$S$72)*1000000</f>
        <v>31.874772286469206</v>
      </c>
      <c r="BT296">
        <f>BT214/(annoyance_cond!BQ202*time_cond!$S$72)*1000000</f>
        <v>31.543395080518906</v>
      </c>
      <c r="BU296">
        <f>BU214/(annoyance_cond!BR202*time_cond!$S$72)*1000000</f>
        <v>31.218446039363204</v>
      </c>
      <c r="BV296">
        <f>BV214/(annoyance_cond!BS202*time_cond!$S$72)*1000000</f>
        <v>30.89977613801868</v>
      </c>
      <c r="BW296">
        <f>BW214/(annoyance_cond!BT202*time_cond!$S$72)*1000000</f>
        <v>30.587236519480282</v>
      </c>
      <c r="BX296">
        <f>BX214/(annoyance_cond!BU202*time_cond!$S$72)*1000000</f>
        <v>30.280679289675572</v>
      </c>
      <c r="BY296">
        <f>BY214/(annoyance_cond!BV202*time_cond!$S$72)*1000000</f>
        <v>29.979958141688151</v>
      </c>
      <c r="BZ296">
        <f>BZ214/(annoyance_cond!BW202*time_cond!$S$72)*1000000</f>
        <v>29.68492884200213</v>
      </c>
      <c r="CA296">
        <f>CA214/(annoyance_cond!BX202*time_cond!$S$72)*1000000</f>
        <v>29.395449605052903</v>
      </c>
    </row>
    <row r="297" spans="31:79" x14ac:dyDescent="0.25">
      <c r="AE297">
        <f t="shared" si="91"/>
        <v>200</v>
      </c>
      <c r="AF297">
        <f>AF215/(annoyance_cond!AC203*time_cond!$S$72)*1000000</f>
        <v>3.1337182412576867</v>
      </c>
      <c r="AG297">
        <f>AG215/(annoyance_cond!AD203*time_cond!$S$72)*1000000</f>
        <v>12.142807078691151</v>
      </c>
      <c r="AH297">
        <f>AH215/(annoyance_cond!AE203*time_cond!$S$72)*1000000</f>
        <v>22.259253160284839</v>
      </c>
      <c r="AI297">
        <f>AI215/(annoyance_cond!AF203*time_cond!$S$72)*1000000</f>
        <v>30.178029506264625</v>
      </c>
      <c r="AJ297">
        <f>AJ215/(annoyance_cond!AG203*time_cond!$S$72)*1000000</f>
        <v>35.477727926964242</v>
      </c>
      <c r="AK297">
        <f>AK215/(annoyance_cond!AH203*time_cond!$S$72)*1000000</f>
        <v>38.793084219184337</v>
      </c>
      <c r="AL297">
        <f>AL215/(annoyance_cond!AI203*time_cond!$S$72)*1000000</f>
        <v>40.788859549364787</v>
      </c>
      <c r="AM297">
        <f>AM215/(annoyance_cond!AJ203*time_cond!$S$72)*1000000</f>
        <v>41.936965221390338</v>
      </c>
      <c r="AN297">
        <f>AN215/(annoyance_cond!AK203*time_cond!$S$72)*1000000</f>
        <v>42.540296003053776</v>
      </c>
      <c r="AO297">
        <f>AO215/(annoyance_cond!AL203*time_cond!$S$72)*1000000</f>
        <v>42.789014500965557</v>
      </c>
      <c r="AP297">
        <f>AP215/(annoyance_cond!AM203*time_cond!$S$72)*1000000</f>
        <v>42.803274372141345</v>
      </c>
      <c r="AQ297">
        <f>AQ215/(annoyance_cond!AN203*time_cond!$S$72)*1000000</f>
        <v>42.66030175254442</v>
      </c>
      <c r="AR297">
        <f>AR215/(annoyance_cond!AO203*time_cond!$S$72)*1000000</f>
        <v>42.410757111061351</v>
      </c>
      <c r="AS297">
        <f>AS215/(annoyance_cond!AP203*time_cond!$S$72)*1000000</f>
        <v>42.08856605329661</v>
      </c>
      <c r="AT297">
        <f>AT215/(annoyance_cond!AQ203*time_cond!$S$72)*1000000</f>
        <v>41.716891848626332</v>
      </c>
      <c r="AU297">
        <f>AU215/(annoyance_cond!AR203*time_cond!$S$72)*1000000</f>
        <v>41.311829079468239</v>
      </c>
      <c r="AV297">
        <f>AV215/(annoyance_cond!AS203*time_cond!$S$72)*1000000</f>
        <v>40.884734500962693</v>
      </c>
      <c r="AW297">
        <f>AW215/(annoyance_cond!AT203*time_cond!$S$72)*1000000</f>
        <v>40.443728442308625</v>
      </c>
      <c r="AX297">
        <f>AX215/(annoyance_cond!AU203*time_cond!$S$72)*1000000</f>
        <v>39.994681400325717</v>
      </c>
      <c r="AY297">
        <f>AY215/(annoyance_cond!AV203*time_cond!$S$72)*1000000</f>
        <v>39.541874716644806</v>
      </c>
      <c r="AZ297">
        <f>AZ215/(annoyance_cond!AW203*time_cond!$S$72)*1000000</f>
        <v>39.08845089687162</v>
      </c>
      <c r="BA297">
        <f>BA215/(annoyance_cond!AX203*time_cond!$S$72)*1000000</f>
        <v>38.63672563041051</v>
      </c>
      <c r="BB297">
        <f>BB215/(annoyance_cond!AY203*time_cond!$S$72)*1000000</f>
        <v>38.188407290560079</v>
      </c>
      <c r="BC297">
        <f>BC215/(annoyance_cond!AZ203*time_cond!$S$72)*1000000</f>
        <v>37.744753523756096</v>
      </c>
      <c r="BD297">
        <f>BD215/(annoyance_cond!BA203*time_cond!$S$72)*1000000</f>
        <v>37.306684405541382</v>
      </c>
      <c r="BE297">
        <f>BE215/(annoyance_cond!BB203*time_cond!$S$72)*1000000</f>
        <v>36.874865182601297</v>
      </c>
      <c r="BF297">
        <f>BF215/(annoyance_cond!BC203*time_cond!$S$72)*1000000</f>
        <v>36.449767434978178</v>
      </c>
      <c r="BG297">
        <f>BG215/(annoyance_cond!BD203*time_cond!$S$72)*1000000</f>
        <v>36.03171473771927</v>
      </c>
      <c r="BH297">
        <f>BH215/(annoyance_cond!BE203*time_cond!$S$72)*1000000</f>
        <v>35.620917060970854</v>
      </c>
      <c r="BI297">
        <f>BI215/(annoyance_cond!BF203*time_cond!$S$72)*1000000</f>
        <v>35.217496901076863</v>
      </c>
      <c r="BJ297">
        <f>BJ215/(annoyance_cond!BG203*time_cond!$S$72)*1000000</f>
        <v>34.821509279879606</v>
      </c>
      <c r="BK297">
        <f>BK215/(annoyance_cond!BH203*time_cond!$S$72)*1000000</f>
        <v>34.432957155179714</v>
      </c>
      <c r="BL297">
        <f>BL215/(annoyance_cond!BI203*time_cond!$S$72)*1000000</f>
        <v>34.051803367676349</v>
      </c>
      <c r="BM297">
        <f>BM215/(annoyance_cond!BJ203*time_cond!$S$72)*1000000</f>
        <v>33.67797995297412</v>
      </c>
      <c r="BN297">
        <f>BN215/(annoyance_cond!BK203*time_cond!$S$72)*1000000</f>
        <v>33.311395434234853</v>
      </c>
      <c r="BO297">
        <f>BO215/(annoyance_cond!BL203*time_cond!$S$72)*1000000</f>
        <v>32.951940556659856</v>
      </c>
      <c r="BP297">
        <f>BP215/(annoyance_cond!BM203*time_cond!$S$72)*1000000</f>
        <v>32.599492812053292</v>
      </c>
      <c r="BQ297">
        <f>BQ215/(annoyance_cond!BN203*time_cond!$S$72)*1000000</f>
        <v>32.253920018394133</v>
      </c>
      <c r="BR297">
        <f>BR215/(annoyance_cond!BO203*time_cond!$S$72)*1000000</f>
        <v>31.915083157363565</v>
      </c>
      <c r="BS297">
        <f>BS215/(annoyance_cond!BP203*time_cond!$S$72)*1000000</f>
        <v>31.582838626315382</v>
      </c>
      <c r="BT297">
        <f>BT215/(annoyance_cond!BQ203*time_cond!$S$72)*1000000</f>
        <v>31.257040026096149</v>
      </c>
      <c r="BU297">
        <f>BU215/(annoyance_cond!BR203*time_cond!$S$72)*1000000</f>
        <v>30.937539579449865</v>
      </c>
      <c r="BV297">
        <f>BV215/(annoyance_cond!BS203*time_cond!$S$72)*1000000</f>
        <v>30.624189254330471</v>
      </c>
      <c r="BW297">
        <f>BW215/(annoyance_cond!BT203*time_cond!$S$72)*1000000</f>
        <v>30.316841650728524</v>
      </c>
      <c r="BX297">
        <f>BX215/(annoyance_cond!BU203*time_cond!$S$72)*1000000</f>
        <v>30.015350697443594</v>
      </c>
      <c r="BY297">
        <f>BY215/(annoyance_cond!BV203*time_cond!$S$72)*1000000</f>
        <v>29.719572195753166</v>
      </c>
      <c r="BZ297">
        <f>BZ215/(annoyance_cond!BW203*time_cond!$S$72)*1000000</f>
        <v>29.429364239503911</v>
      </c>
      <c r="CA297">
        <f>CA215/(annoyance_cond!BX203*time_cond!$S$72)*1000000</f>
        <v>29.144587535310208</v>
      </c>
    </row>
    <row r="298" spans="31:79" x14ac:dyDescent="0.25">
      <c r="AE298">
        <f t="shared" si="91"/>
        <v>190</v>
      </c>
      <c r="AF298">
        <f>AF216/(annoyance_cond!AC204*time_cond!$S$72)*1000000</f>
        <v>3.3738460760398286</v>
      </c>
      <c r="AG298">
        <f>AG216/(annoyance_cond!AD204*time_cond!$S$72)*1000000</f>
        <v>12.856188557051526</v>
      </c>
      <c r="AH298">
        <f>AH216/(annoyance_cond!AE204*time_cond!$S$72)*1000000</f>
        <v>23.120610822198088</v>
      </c>
      <c r="AI298">
        <f>AI216/(annoyance_cond!AF204*time_cond!$S$72)*1000000</f>
        <v>30.869255116160428</v>
      </c>
      <c r="AJ298">
        <f>AJ216/(annoyance_cond!AG204*time_cond!$S$72)*1000000</f>
        <v>35.904480545293382</v>
      </c>
      <c r="AK298">
        <f>AK216/(annoyance_cond!AH204*time_cond!$S$72)*1000000</f>
        <v>38.979530747349848</v>
      </c>
      <c r="AL298">
        <f>AL216/(annoyance_cond!AI204*time_cond!$S$72)*1000000</f>
        <v>40.788669302595146</v>
      </c>
      <c r="AM298">
        <f>AM216/(annoyance_cond!AJ204*time_cond!$S$72)*1000000</f>
        <v>41.800129591040395</v>
      </c>
      <c r="AN298">
        <f>AN216/(annoyance_cond!AK204*time_cond!$S$72)*1000000</f>
        <v>42.305775059787145</v>
      </c>
      <c r="AO298">
        <f>AO216/(annoyance_cond!AL204*time_cond!$S$72)*1000000</f>
        <v>42.485438833173241</v>
      </c>
      <c r="AP298">
        <f>AP216/(annoyance_cond!AM204*time_cond!$S$72)*1000000</f>
        <v>42.451303449773718</v>
      </c>
      <c r="AQ298">
        <f>AQ216/(annoyance_cond!AN204*time_cond!$S$72)*1000000</f>
        <v>42.274815302436352</v>
      </c>
      <c r="AR298">
        <f>AR216/(annoyance_cond!AO204*time_cond!$S$72)*1000000</f>
        <v>42.002525195412041</v>
      </c>
      <c r="AS298">
        <f>AS216/(annoyance_cond!AP204*time_cond!$S$72)*1000000</f>
        <v>41.665442491718856</v>
      </c>
      <c r="AT298">
        <f>AT216/(annoyance_cond!AQ204*time_cond!$S$72)*1000000</f>
        <v>41.284649123120587</v>
      </c>
      <c r="AU298">
        <f>AU216/(annoyance_cond!AR204*time_cond!$S$72)*1000000</f>
        <v>40.874740513376871</v>
      </c>
      <c r="AV298">
        <f>AV216/(annoyance_cond!AS204*time_cond!$S$72)*1000000</f>
        <v>40.445982236914205</v>
      </c>
      <c r="AW298">
        <f>AW216/(annoyance_cond!AT204*time_cond!$S$72)*1000000</f>
        <v>40.005691887091544</v>
      </c>
      <c r="AX298">
        <f>AX216/(annoyance_cond!AU204*time_cond!$S$72)*1000000</f>
        <v>39.559143325275464</v>
      </c>
      <c r="AY298">
        <f>AY216/(annoyance_cond!AV204*time_cond!$S$72)*1000000</f>
        <v>39.110170171599314</v>
      </c>
      <c r="AZ298">
        <f>AZ216/(annoyance_cond!AW204*time_cond!$S$72)*1000000</f>
        <v>38.66157600730164</v>
      </c>
      <c r="BA298">
        <f>BA216/(annoyance_cond!AX204*time_cond!$S$72)*1000000</f>
        <v>38.2154179436343</v>
      </c>
      <c r="BB298">
        <f>BB216/(annoyance_cond!AY204*time_cond!$S$72)*1000000</f>
        <v>37.773205719369813</v>
      </c>
      <c r="BC298">
        <f>BC216/(annoyance_cond!AZ204*time_cond!$S$72)*1000000</f>
        <v>37.336043498253595</v>
      </c>
      <c r="BD298">
        <f>BD216/(annoyance_cond!BA204*time_cond!$S$72)*1000000</f>
        <v>36.904732187133384</v>
      </c>
      <c r="BE298">
        <f>BE216/(annoyance_cond!BB204*time_cond!$S$72)*1000000</f>
        <v>36.47984415670301</v>
      </c>
      <c r="BF298">
        <f>BF216/(annoyance_cond!BC204*time_cond!$S$72)*1000000</f>
        <v>36.061778410010547</v>
      </c>
      <c r="BG298">
        <f>BG216/(annoyance_cond!BD204*time_cond!$S$72)*1000000</f>
        <v>35.650801724951691</v>
      </c>
      <c r="BH298">
        <f>BH216/(annoyance_cond!BE204*time_cond!$S$72)*1000000</f>
        <v>35.247079618070352</v>
      </c>
      <c r="BI298">
        <f>BI216/(annoyance_cond!BF204*time_cond!$S$72)*1000000</f>
        <v>34.850699841997091</v>
      </c>
      <c r="BJ298">
        <f>BJ216/(annoyance_cond!BG204*time_cond!$S$72)*1000000</f>
        <v>34.461690351278534</v>
      </c>
      <c r="BK298">
        <f>BK216/(annoyance_cond!BH204*time_cond!$S$72)*1000000</f>
        <v>34.080033131931224</v>
      </c>
      <c r="BL298">
        <f>BL216/(annoyance_cond!BI204*time_cond!$S$72)*1000000</f>
        <v>33.705674911427479</v>
      </c>
      <c r="BM298">
        <f>BM216/(annoyance_cond!BJ204*time_cond!$S$72)*1000000</f>
        <v>33.338535497104729</v>
      </c>
      <c r="BN298">
        <f>BN216/(annoyance_cond!BK204*time_cond!$S$72)*1000000</f>
        <v>32.978514298285347</v>
      </c>
      <c r="BO298">
        <f>BO216/(annoyance_cond!BL204*time_cond!$S$72)*1000000</f>
        <v>32.625495447842106</v>
      </c>
      <c r="BP298">
        <f>BP216/(annoyance_cond!BM204*time_cond!$S$72)*1000000</f>
        <v>32.279351836944883</v>
      </c>
      <c r="BQ298">
        <f>BQ216/(annoyance_cond!BN204*time_cond!$S$72)*1000000</f>
        <v>31.939948301523028</v>
      </c>
      <c r="BR298">
        <f>BR216/(annoyance_cond!BO204*time_cond!$S$72)*1000000</f>
        <v>31.607144143074795</v>
      </c>
      <c r="BS298">
        <f>BS216/(annoyance_cond!BP204*time_cond!$S$72)*1000000</f>
        <v>31.280795124575263</v>
      </c>
      <c r="BT298">
        <f>BT216/(annoyance_cond!BQ204*time_cond!$S$72)*1000000</f>
        <v>30.960755050628787</v>
      </c>
      <c r="BU298">
        <f>BU216/(annoyance_cond!BR204*time_cond!$S$72)*1000000</f>
        <v>30.646877016993368</v>
      </c>
      <c r="BV298">
        <f>BV216/(annoyance_cond!BS204*time_cond!$S$72)*1000000</f>
        <v>30.339014396232173</v>
      </c>
      <c r="BW298">
        <f>BW216/(annoyance_cond!BT204*time_cond!$S$72)*1000000</f>
        <v>30.037021612106479</v>
      </c>
      <c r="BX298">
        <f>BX216/(annoyance_cond!BU204*time_cond!$S$72)*1000000</f>
        <v>29.740754744374833</v>
      </c>
      <c r="BY298">
        <f>BY216/(annoyance_cond!BV204*time_cond!$S$72)*1000000</f>
        <v>29.450071997139446</v>
      </c>
      <c r="BZ298">
        <f>BZ216/(annoyance_cond!BW204*time_cond!$S$72)*1000000</f>
        <v>29.164834057208548</v>
      </c>
      <c r="CA298">
        <f>CA216/(annoyance_cond!BX204*time_cond!$S$72)*1000000</f>
        <v>28.884904363695288</v>
      </c>
    </row>
    <row r="299" spans="31:79" x14ac:dyDescent="0.25">
      <c r="AE299">
        <f>AE217</f>
        <v>180</v>
      </c>
      <c r="AF299">
        <f>AF217/(annoyance_cond!AC205*time_cond!$S$72)*1000000</f>
        <v>3.6458290046429833</v>
      </c>
      <c r="AG299">
        <f>AG217/(annoyance_cond!AD205*time_cond!$S$72)*1000000</f>
        <v>13.632006820406831</v>
      </c>
      <c r="AH299">
        <f>AH217/(annoyance_cond!AE205*time_cond!$S$72)*1000000</f>
        <v>24.011381519928943</v>
      </c>
      <c r="AI299">
        <f>AI217/(annoyance_cond!AF205*time_cond!$S$72)*1000000</f>
        <v>31.547861203620538</v>
      </c>
      <c r="AJ299">
        <f>AJ217/(annoyance_cond!AG205*time_cond!$S$72)*1000000</f>
        <v>36.295974638694517</v>
      </c>
      <c r="AK299">
        <f>AK217/(annoyance_cond!AH205*time_cond!$S$72)*1000000</f>
        <v>39.123245030297745</v>
      </c>
      <c r="AL299">
        <f>AL217/(annoyance_cond!AI205*time_cond!$S$72)*1000000</f>
        <v>40.745599591758001</v>
      </c>
      <c r="AM299">
        <f>AM217/(annoyance_cond!AJ205*time_cond!$S$72)*1000000</f>
        <v>41.623041832657606</v>
      </c>
      <c r="AN299">
        <f>AN217/(annoyance_cond!AK205*time_cond!$S$72)*1000000</f>
        <v>42.034350098568112</v>
      </c>
      <c r="AO299">
        <f>AO217/(annoyance_cond!AL205*time_cond!$S$72)*1000000</f>
        <v>42.1482172172988</v>
      </c>
      <c r="AP299">
        <f>AP217/(annoyance_cond!AM205*time_cond!$S$72)*1000000</f>
        <v>42.06858519775345</v>
      </c>
      <c r="AQ299">
        <f>AQ217/(annoyance_cond!AN205*time_cond!$S$72)*1000000</f>
        <v>41.861070133037906</v>
      </c>
      <c r="AR299">
        <f>AR217/(annoyance_cond!AO205*time_cond!$S$72)*1000000</f>
        <v>41.568143201720787</v>
      </c>
      <c r="AS299">
        <f>AS217/(annoyance_cond!AP205*time_cond!$S$72)*1000000</f>
        <v>41.217951281097662</v>
      </c>
      <c r="AT299">
        <f>AT217/(annoyance_cond!AQ205*time_cond!$S$72)*1000000</f>
        <v>40.829550251779501</v>
      </c>
      <c r="AU299">
        <f>AU217/(annoyance_cond!AR205*time_cond!$S$72)*1000000</f>
        <v>40.41608548494429</v>
      </c>
      <c r="AV299">
        <f>AV217/(annoyance_cond!AS205*time_cond!$S$72)*1000000</f>
        <v>39.986772453193694</v>
      </c>
      <c r="AW299">
        <f>AW217/(annoyance_cond!AT205*time_cond!$S$72)*1000000</f>
        <v>39.548159441459418</v>
      </c>
      <c r="AX299">
        <f>AX217/(annoyance_cond!AU205*time_cond!$S$72)*1000000</f>
        <v>39.104950535891845</v>
      </c>
      <c r="AY299">
        <f>AY217/(annoyance_cond!AV205*time_cond!$S$72)*1000000</f>
        <v>38.660553115722223</v>
      </c>
      <c r="AZ299">
        <f>AZ217/(annoyance_cond!AW205*time_cond!$S$72)*1000000</f>
        <v>38.217449009617354</v>
      </c>
      <c r="BA299">
        <f>BA217/(annoyance_cond!AX205*time_cond!$S$72)*1000000</f>
        <v>37.77745050767134</v>
      </c>
      <c r="BB299">
        <f>BB217/(annoyance_cond!AY205*time_cond!$S$72)*1000000</f>
        <v>37.341879775869231</v>
      </c>
      <c r="BC299">
        <f>BC217/(annoyance_cond!AZ205*time_cond!$S$72)*1000000</f>
        <v>36.911696430394116</v>
      </c>
      <c r="BD299">
        <f>BD217/(annoyance_cond!BA205*time_cond!$S$72)*1000000</f>
        <v>36.487589463401889</v>
      </c>
      <c r="BE299">
        <f>BE217/(annoyance_cond!BB205*time_cond!$S$72)*1000000</f>
        <v>36.070044290311877</v>
      </c>
      <c r="BF299">
        <f>BF217/(annoyance_cond!BC205*time_cond!$S$72)*1000000</f>
        <v>35.659392196172774</v>
      </c>
      <c r="BG299">
        <f>BG217/(annoyance_cond!BD205*time_cond!$S$72)*1000000</f>
        <v>35.255847171409087</v>
      </c>
      <c r="BH299">
        <f>BH217/(annoyance_cond!BE205*time_cond!$S$72)*1000000</f>
        <v>34.859533605977596</v>
      </c>
      <c r="BI299">
        <f>BI217/(annoyance_cond!BF205*time_cond!$S$72)*1000000</f>
        <v>34.470507284395438</v>
      </c>
      <c r="BJ299">
        <f>BJ217/(annoyance_cond!BG205*time_cond!$S$72)*1000000</f>
        <v>34.088771421911098</v>
      </c>
      <c r="BK299">
        <f>BK217/(annoyance_cond!BH205*time_cond!$S$72)*1000000</f>
        <v>33.714288995636352</v>
      </c>
      <c r="BL299">
        <f>BL217/(annoyance_cond!BI205*time_cond!$S$72)*1000000</f>
        <v>33.346992283420832</v>
      </c>
      <c r="BM299">
        <f>BM217/(annoyance_cond!BJ205*time_cond!$S$72)*1000000</f>
        <v>32.986790281469304</v>
      </c>
      <c r="BN299">
        <f>BN217/(annoyance_cond!BK205*time_cond!$S$72)*1000000</f>
        <v>32.63357449847711</v>
      </c>
      <c r="BO299">
        <f>BO217/(annoyance_cond!BL205*time_cond!$S$72)*1000000</f>
        <v>32.287223498717978</v>
      </c>
      <c r="BP299">
        <f>BP217/(annoyance_cond!BM205*time_cond!$S$72)*1000000</f>
        <v>31.947606474976208</v>
      </c>
      <c r="BQ299">
        <f>BQ217/(annoyance_cond!BN205*time_cond!$S$72)*1000000</f>
        <v>31.614586064767341</v>
      </c>
      <c r="BR299">
        <f>BR217/(annoyance_cond!BO205*time_cond!$S$72)*1000000</f>
        <v>31.288020573184639</v>
      </c>
      <c r="BS299">
        <f>BS217/(annoyance_cond!BP205*time_cond!$S$72)*1000000</f>
        <v>30.967765728190379</v>
      </c>
      <c r="BT299">
        <f>BT217/(annoyance_cond!BQ205*time_cond!$S$72)*1000000</f>
        <v>30.653676065872229</v>
      </c>
      <c r="BU299">
        <f>BU217/(annoyance_cond!BR205*time_cond!$S$72)*1000000</f>
        <v>30.3456060216892</v>
      </c>
      <c r="BV299">
        <f>BV217/(annoyance_cond!BS205*time_cond!$S$72)*1000000</f>
        <v>30.043410787296274</v>
      </c>
      <c r="BW299">
        <f>BW217/(annoyance_cond!BT205*time_cond!$S$72)*1000000</f>
        <v>29.746946979891874</v>
      </c>
      <c r="BX299">
        <f>BX217/(annoyance_cond!BU205*time_cond!$S$72)*1000000</f>
        <v>29.456073161244674</v>
      </c>
      <c r="BY299">
        <f>BY217/(annoyance_cond!BV205*time_cond!$S$72)*1000000</f>
        <v>29.170650235940393</v>
      </c>
      <c r="BZ299">
        <f>BZ217/(annoyance_cond!BW205*time_cond!$S$72)*1000000</f>
        <v>28.890541752428629</v>
      </c>
      <c r="CA299">
        <f>CA217/(annoyance_cond!BX205*time_cond!$S$72)*1000000</f>
        <v>28.615614125764445</v>
      </c>
    </row>
    <row r="300" spans="31:79" x14ac:dyDescent="0.25">
      <c r="AE300">
        <f t="shared" si="91"/>
        <v>170</v>
      </c>
      <c r="AF300">
        <f>AF218/(annoyance_cond!AC206*time_cond!$S$72)*1000000</f>
        <v>3.9556426780686111</v>
      </c>
      <c r="AG300">
        <f>AG218/(annoyance_cond!AD206*time_cond!$S$72)*1000000</f>
        <v>14.475880210117255</v>
      </c>
      <c r="AH300">
        <f>AH218/(annoyance_cond!AE206*time_cond!$S$72)*1000000</f>
        <v>24.92789582643589</v>
      </c>
      <c r="AI300">
        <f>AI218/(annoyance_cond!AF206*time_cond!$S$72)*1000000</f>
        <v>32.206805114450567</v>
      </c>
      <c r="AJ300">
        <f>AJ218/(annoyance_cond!AG206*time_cond!$S$72)*1000000</f>
        <v>36.645988119166162</v>
      </c>
      <c r="AK300">
        <f>AK218/(annoyance_cond!AH206*time_cond!$S$72)*1000000</f>
        <v>39.219538254144581</v>
      </c>
      <c r="AL300">
        <f>AL218/(annoyance_cond!AI206*time_cond!$S$72)*1000000</f>
        <v>40.656145667101342</v>
      </c>
      <c r="AM300">
        <f>AM218/(annoyance_cond!AJ206*time_cond!$S$72)*1000000</f>
        <v>41.402963323594754</v>
      </c>
      <c r="AN300">
        <f>AN218/(annoyance_cond!AK206*time_cond!$S$72)*1000000</f>
        <v>41.723755417675804</v>
      </c>
      <c r="AO300">
        <f>AO218/(annoyance_cond!AL206*time_cond!$S$72)*1000000</f>
        <v>41.775375797146197</v>
      </c>
      <c r="AP300">
        <f>AP218/(annoyance_cond!AM206*time_cond!$S$72)*1000000</f>
        <v>41.653329808607531</v>
      </c>
      <c r="AQ300">
        <f>AQ218/(annoyance_cond!AN206*time_cond!$S$72)*1000000</f>
        <v>41.417396598028795</v>
      </c>
      <c r="AR300">
        <f>AR218/(annoyance_cond!AO206*time_cond!$S$72)*1000000</f>
        <v>41.106023450657702</v>
      </c>
      <c r="AS300">
        <f>AS218/(annoyance_cond!AP206*time_cond!$S$72)*1000000</f>
        <v>40.744563548609527</v>
      </c>
      <c r="AT300">
        <f>AT218/(annoyance_cond!AQ206*time_cond!$S$72)*1000000</f>
        <v>40.350110890211234</v>
      </c>
      <c r="AU300">
        <f>AU218/(annoyance_cond!AR206*time_cond!$S$72)*1000000</f>
        <v>39.93441521982006</v>
      </c>
      <c r="AV300">
        <f>AV218/(annoyance_cond!AS206*time_cond!$S$72)*1000000</f>
        <v>39.50568621996463</v>
      </c>
      <c r="AW300">
        <f>AW218/(annoyance_cond!AT206*time_cond!$S$72)*1000000</f>
        <v>39.069738287490864</v>
      </c>
      <c r="AX300">
        <f>AX218/(annoyance_cond!AU206*time_cond!$S$72)*1000000</f>
        <v>38.630733838522879</v>
      </c>
      <c r="AY300">
        <f>AY218/(annoyance_cond!AV206*time_cond!$S$72)*1000000</f>
        <v>38.191676278980978</v>
      </c>
      <c r="AZ300">
        <f>AZ218/(annoyance_cond!AW206*time_cond!$S$72)*1000000</f>
        <v>37.754743359424076</v>
      </c>
      <c r="BA300">
        <f>BA218/(annoyance_cond!AX206*time_cond!$S$72)*1000000</f>
        <v>37.32151662966718</v>
      </c>
      <c r="BB300">
        <f>BB218/(annoyance_cond!AY206*time_cond!$S$72)*1000000</f>
        <v>36.893141954837752</v>
      </c>
      <c r="BC300">
        <f>BC218/(annoyance_cond!AZ206*time_cond!$S$72)*1000000</f>
        <v>36.4704434758738</v>
      </c>
      <c r="BD300">
        <f>BD218/(annoyance_cond!BA206*time_cond!$S$72)*1000000</f>
        <v>36.054005614181932</v>
      </c>
      <c r="BE300">
        <f>BE218/(annoyance_cond!BB206*time_cond!$S$72)*1000000</f>
        <v>35.644232809794964</v>
      </c>
      <c r="BF300">
        <f>BF218/(annoyance_cond!BC206*time_cond!$S$72)*1000000</f>
        <v>35.241393527810907</v>
      </c>
      <c r="BG300">
        <f>BG218/(annoyance_cond!BD206*time_cond!$S$72)*1000000</f>
        <v>34.845653006742623</v>
      </c>
      <c r="BH300">
        <f>BH218/(annoyance_cond!BE206*time_cond!$S$72)*1000000</f>
        <v>34.457097854236039</v>
      </c>
      <c r="BI300">
        <f>BI218/(annoyance_cond!BF206*time_cond!$S$72)*1000000</f>
        <v>34.07575467394463</v>
      </c>
      <c r="BJ300">
        <f>BJ218/(annoyance_cond!BG206*time_cond!$S$72)*1000000</f>
        <v>33.701604277846407</v>
      </c>
      <c r="BK300">
        <f>BK218/(annoyance_cond!BH206*time_cond!$S$72)*1000000</f>
        <v>33.334592602759443</v>
      </c>
      <c r="BL300">
        <f>BL218/(annoyance_cond!BI206*time_cond!$S$72)*1000000</f>
        <v>32.974639144824003</v>
      </c>
      <c r="BM300">
        <f>BM218/(annoyance_cond!BJ206*time_cond!$S$72)*1000000</f>
        <v>32.621643509711902</v>
      </c>
      <c r="BN300">
        <f>BN218/(annoyance_cond!BK206*time_cond!$S$72)*1000000</f>
        <v>32.275490521703837</v>
      </c>
      <c r="BO300">
        <f>BO218/(annoyance_cond!BL206*time_cond!$S$72)*1000000</f>
        <v>31.936054222984311</v>
      </c>
      <c r="BP300">
        <f>BP218/(annoyance_cond!BM206*time_cond!$S$72)*1000000</f>
        <v>31.603201012916134</v>
      </c>
      <c r="BQ300">
        <f>BQ218/(annoyance_cond!BN206*time_cond!$S$72)*1000000</f>
        <v>31.276792116982307</v>
      </c>
      <c r="BR300">
        <f>BR218/(annoyance_cond!BO206*time_cond!$S$72)*1000000</f>
        <v>30.956685530478932</v>
      </c>
      <c r="BS300">
        <f>BS218/(annoyance_cond!BP206*time_cond!$S$72)*1000000</f>
        <v>30.642737548663362</v>
      </c>
      <c r="BT300">
        <f>BT218/(annoyance_cond!BQ206*time_cond!$S$72)*1000000</f>
        <v>30.334803969896544</v>
      </c>
      <c r="BU300">
        <f>BU218/(annoyance_cond!BR206*time_cond!$S$72)*1000000</f>
        <v>30.032741039211604</v>
      </c>
      <c r="BV300">
        <f>BV218/(annoyance_cond!BS206*time_cond!$S$72)*1000000</f>
        <v>29.736406185138062</v>
      </c>
      <c r="BW300">
        <f>BW218/(annoyance_cond!BT206*time_cond!$S$72)*1000000</f>
        <v>29.445658591380198</v>
      </c>
      <c r="BX300">
        <f>BX218/(annoyance_cond!BU206*time_cond!$S$72)*1000000</f>
        <v>29.16035963625901</v>
      </c>
      <c r="BY300">
        <f>BY218/(annoyance_cond!BV206*time_cond!$S$72)*1000000</f>
        <v>28.880373226067366</v>
      </c>
      <c r="BZ300">
        <f>BZ218/(annoyance_cond!BW206*time_cond!$S$72)*1000000</f>
        <v>28.60556604320066</v>
      </c>
      <c r="CA300">
        <f>CA218/(annoyance_cond!BX206*time_cond!$S$72)*1000000</f>
        <v>28.335807725769087</v>
      </c>
    </row>
    <row r="301" spans="31:79" x14ac:dyDescent="0.25">
      <c r="AE301">
        <f t="shared" si="91"/>
        <v>160</v>
      </c>
      <c r="AF301">
        <f>AF219/(annoyance_cond!AC207*time_cond!$S$72)*1000000</f>
        <v>4.3107078664925469</v>
      </c>
      <c r="AG301">
        <f>AG219/(annoyance_cond!AD207*time_cond!$S$72)*1000000</f>
        <v>15.393436186425605</v>
      </c>
      <c r="AH301">
        <f>AH219/(annoyance_cond!AE207*time_cond!$S$72)*1000000</f>
        <v>25.864865406720845</v>
      </c>
      <c r="AI301">
        <f>AI219/(annoyance_cond!AF207*time_cond!$S$72)*1000000</f>
        <v>32.837866087594314</v>
      </c>
      <c r="AJ301">
        <f>AJ219/(annoyance_cond!AG207*time_cond!$S$72)*1000000</f>
        <v>36.947685814305849</v>
      </c>
      <c r="AK301">
        <f>AK219/(annoyance_cond!AH207*time_cond!$S$72)*1000000</f>
        <v>39.26337251187006</v>
      </c>
      <c r="AL301">
        <f>AL219/(annoyance_cond!AI207*time_cond!$S$72)*1000000</f>
        <v>40.516545927798241</v>
      </c>
      <c r="AM301">
        <f>AM219/(annoyance_cond!AJ207*time_cond!$S$72)*1000000</f>
        <v>41.136924077504119</v>
      </c>
      <c r="AN301">
        <f>AN219/(annoyance_cond!AK207*time_cond!$S$72)*1000000</f>
        <v>41.371497634471318</v>
      </c>
      <c r="AO301">
        <f>AO219/(annoyance_cond!AL207*time_cond!$S$72)*1000000</f>
        <v>41.36471105807987</v>
      </c>
      <c r="AP301">
        <f>AP219/(annoyance_cond!AM207*time_cond!$S$72)*1000000</f>
        <v>41.20351538429999</v>
      </c>
      <c r="AQ301">
        <f>AQ219/(annoyance_cond!AN207*time_cond!$S$72)*1000000</f>
        <v>40.941891475903738</v>
      </c>
      <c r="AR301">
        <f>AR219/(annoyance_cond!AO207*time_cond!$S$72)*1000000</f>
        <v>40.614344322699658</v>
      </c>
      <c r="AS301">
        <f>AS219/(annoyance_cond!AP207*time_cond!$S$72)*1000000</f>
        <v>40.243517063764145</v>
      </c>
      <c r="AT301">
        <f>AT219/(annoyance_cond!AQ207*time_cond!$S$72)*1000000</f>
        <v>39.844614639320028</v>
      </c>
      <c r="AU301">
        <f>AU219/(annoyance_cond!AR207*time_cond!$S$72)*1000000</f>
        <v>39.428050713923732</v>
      </c>
      <c r="AV301">
        <f>AV219/(annoyance_cond!AS207*time_cond!$S$72)*1000000</f>
        <v>39.001076570672424</v>
      </c>
      <c r="AW301">
        <f>AW219/(annoyance_cond!AT207*time_cond!$S$72)*1000000</f>
        <v>38.568810017608968</v>
      </c>
      <c r="AX301">
        <f>AX219/(annoyance_cond!AU207*time_cond!$S$72)*1000000</f>
        <v>38.134901068222149</v>
      </c>
      <c r="AY301">
        <f>AY219/(annoyance_cond!AV207*time_cond!$S$72)*1000000</f>
        <v>37.701972150047332</v>
      </c>
      <c r="AZ301">
        <f>AZ219/(annoyance_cond!AW207*time_cond!$S$72)*1000000</f>
        <v>37.271915069685129</v>
      </c>
      <c r="BA301">
        <f>BA219/(annoyance_cond!AX207*time_cond!$S$72)*1000000</f>
        <v>36.84609501039597</v>
      </c>
      <c r="BB301">
        <f>BB219/(annoyance_cond!AY207*time_cond!$S$72)*1000000</f>
        <v>36.42549299607996</v>
      </c>
      <c r="BC301">
        <f>BC219/(annoyance_cond!AZ207*time_cond!$S$72)*1000000</f>
        <v>36.010806885581069</v>
      </c>
      <c r="BD301">
        <f>BD219/(annoyance_cond!BA207*time_cond!$S$72)*1000000</f>
        <v>35.602523951512886</v>
      </c>
      <c r="BE301">
        <f>BE219/(annoyance_cond!BB207*time_cond!$S$72)*1000000</f>
        <v>35.200973688874129</v>
      </c>
      <c r="BF301">
        <f>BF219/(annoyance_cond!BC207*time_cond!$S$72)*1000000</f>
        <v>34.806366673565378</v>
      </c>
      <c r="BG301">
        <f>BG219/(annoyance_cond!BD207*time_cond!$S$72)*1000000</f>
        <v>34.418823449015981</v>
      </c>
      <c r="BH301">
        <f>BH219/(annoyance_cond!BE207*time_cond!$S$72)*1000000</f>
        <v>34.038396198780099</v>
      </c>
      <c r="BI301">
        <f>BI219/(annoyance_cond!BF207*time_cond!$S$72)*1000000</f>
        <v>33.665085142195998</v>
      </c>
      <c r="BJ301">
        <f>BJ219/(annoyance_cond!BG207*time_cond!$S$72)*1000000</f>
        <v>33.298851030406666</v>
      </c>
      <c r="BK301">
        <f>BK219/(annoyance_cond!BH207*time_cond!$S$72)*1000000</f>
        <v>32.939624733209243</v>
      </c>
      <c r="BL301">
        <f>BL219/(annoyance_cond!BI207*time_cond!$S$72)*1000000</f>
        <v>32.587314636607836</v>
      </c>
      <c r="BM301">
        <f>BM219/(annoyance_cond!BJ207*time_cond!$S$72)*1000000</f>
        <v>32.241812379479001</v>
      </c>
      <c r="BN301">
        <f>BN219/(annoyance_cond!BK207*time_cond!$S$72)*1000000</f>
        <v>31.90299732082163</v>
      </c>
      <c r="BO301">
        <f>BO219/(annoyance_cond!BL207*time_cond!$S$72)*1000000</f>
        <v>31.570740030131613</v>
      </c>
      <c r="BP301">
        <f>BP219/(annoyance_cond!BM207*time_cond!$S$72)*1000000</f>
        <v>31.244905021287405</v>
      </c>
      <c r="BQ301">
        <f>BQ219/(annoyance_cond!BN207*time_cond!$S$72)*1000000</f>
        <v>30.925352897236689</v>
      </c>
      <c r="BR301">
        <f>BR219/(annoyance_cond!BO207*time_cond!$S$72)*1000000</f>
        <v>30.61194203337336</v>
      </c>
      <c r="BS301">
        <f>BS219/(annoyance_cond!BP207*time_cond!$S$72)*1000000</f>
        <v>30.304529898023461</v>
      </c>
      <c r="BT301">
        <f>BT219/(annoyance_cond!BQ207*time_cond!$S$72)*1000000</f>
        <v>30.002974086249541</v>
      </c>
      <c r="BU301">
        <f>BU219/(annoyance_cond!BR207*time_cond!$S$72)*1000000</f>
        <v>29.707133126329573</v>
      </c>
      <c r="BV301">
        <f>BV219/(annoyance_cond!BS207*time_cond!$S$72)*1000000</f>
        <v>29.416867105389251</v>
      </c>
      <c r="BW301">
        <f>BW219/(annoyance_cond!BT207*time_cond!$S$72)*1000000</f>
        <v>29.132038150768302</v>
      </c>
      <c r="BX301">
        <f>BX219/(annoyance_cond!BU207*time_cond!$S$72)*1000000</f>
        <v>28.852510796044513</v>
      </c>
      <c r="BY301">
        <f>BY219/(annoyance_cond!BV207*time_cond!$S$72)*1000000</f>
        <v>28.578152254686024</v>
      </c>
      <c r="BZ301">
        <f>BZ219/(annoyance_cond!BW207*time_cond!$S$72)*1000000</f>
        <v>28.308832619646093</v>
      </c>
      <c r="CA301">
        <f>CA219/(annoyance_cond!BX207*time_cond!$S$72)*1000000</f>
        <v>28.044425003557169</v>
      </c>
    </row>
    <row r="302" spans="31:79" x14ac:dyDescent="0.25">
      <c r="AE302">
        <f t="shared" ref="AE302:AE312" si="92">AE220</f>
        <v>150</v>
      </c>
      <c r="AF302">
        <f>AF220/(annoyance_cond!AC208*time_cond!$S$72)*1000000</f>
        <v>4.7203120754933545</v>
      </c>
      <c r="AG302">
        <f>AG220/(annoyance_cond!AD208*time_cond!$S$72)*1000000</f>
        <v>16.389985947877303</v>
      </c>
      <c r="AH302">
        <f>AH220/(annoyance_cond!AE208*time_cond!$S$72)*1000000</f>
        <v>26.814986494994208</v>
      </c>
      <c r="AI302">
        <f>AI220/(annoyance_cond!AF208*time_cond!$S$72)*1000000</f>
        <v>33.431521665979943</v>
      </c>
      <c r="AJ302">
        <f>AJ220/(annoyance_cond!AG208*time_cond!$S$72)*1000000</f>
        <v>37.193577496307817</v>
      </c>
      <c r="AK302">
        <f>AK220/(annoyance_cond!AH208*time_cond!$S$72)*1000000</f>
        <v>39.24932153588982</v>
      </c>
      <c r="AL302">
        <f>AL220/(annoyance_cond!AI208*time_cond!$S$72)*1000000</f>
        <v>40.322733987624218</v>
      </c>
      <c r="AM302">
        <f>AM220/(annoyance_cond!AJ208*time_cond!$S$72)*1000000</f>
        <v>40.821668605099369</v>
      </c>
      <c r="AN302">
        <f>AN220/(annoyance_cond!AK208*time_cond!$S$72)*1000000</f>
        <v>40.974798352410858</v>
      </c>
      <c r="AO302">
        <f>AO220/(annoyance_cond!AL208*time_cond!$S$72)*1000000</f>
        <v>40.913731165178454</v>
      </c>
      <c r="AP302">
        <f>AP220/(annoyance_cond!AM208*time_cond!$S$72)*1000000</f>
        <v>40.716828956514824</v>
      </c>
      <c r="AQ302">
        <f>AQ220/(annoyance_cond!AN208*time_cond!$S$72)*1000000</f>
        <v>40.432359202262639</v>
      </c>
      <c r="AR302">
        <f>AR220/(annoyance_cond!AO208*time_cond!$S$72)*1000000</f>
        <v>40.090991978925054</v>
      </c>
      <c r="AS302">
        <f>AS220/(annoyance_cond!AP208*time_cond!$S$72)*1000000</f>
        <v>39.712758592002658</v>
      </c>
      <c r="AT302">
        <f>AT220/(annoyance_cond!AQ208*time_cond!$S$72)*1000000</f>
        <v>39.311056106174206</v>
      </c>
      <c r="AU302">
        <f>AU220/(annoyance_cond!AR208*time_cond!$S$72)*1000000</f>
        <v>38.895026538372399</v>
      </c>
      <c r="AV302">
        <f>AV220/(annoyance_cond!AS208*time_cond!$S$72)*1000000</f>
        <v>38.471013066998175</v>
      </c>
      <c r="AW302">
        <f>AW220/(annoyance_cond!AT208*time_cond!$S$72)*1000000</f>
        <v>38.043475963739724</v>
      </c>
      <c r="AX302">
        <f>AX220/(annoyance_cond!AU208*time_cond!$S$72)*1000000</f>
        <v>37.615583179470029</v>
      </c>
      <c r="AY302">
        <f>AY220/(annoyance_cond!AV208*time_cond!$S$72)*1000000</f>
        <v>37.189599821922663</v>
      </c>
      <c r="AZ302">
        <f>AZ220/(annoyance_cond!AW208*time_cond!$S$72)*1000000</f>
        <v>36.767150302199774</v>
      </c>
      <c r="BA302">
        <f>BA220/(annoyance_cond!AX208*time_cond!$S$72)*1000000</f>
        <v>36.349398071111317</v>
      </c>
      <c r="BB302">
        <f>BB220/(annoyance_cond!AY208*time_cond!$S$72)*1000000</f>
        <v>35.937170935328545</v>
      </c>
      <c r="BC302">
        <f>BC220/(annoyance_cond!AZ208*time_cond!$S$72)*1000000</f>
        <v>35.531049768755956</v>
      </c>
      <c r="BD302">
        <f>BD220/(annoyance_cond!BA208*time_cond!$S$72)*1000000</f>
        <v>35.131432183015939</v>
      </c>
      <c r="BE302">
        <f>BE220/(annoyance_cond!BB208*time_cond!$S$72)*1000000</f>
        <v>34.73857880009227</v>
      </c>
      <c r="BF302">
        <f>BF220/(annoyance_cond!BC208*time_cond!$S$72)*1000000</f>
        <v>34.352647263804982</v>
      </c>
      <c r="BG302">
        <f>BG220/(annoyance_cond!BD208*time_cond!$S$72)*1000000</f>
        <v>33.973717496061624</v>
      </c>
      <c r="BH302">
        <f>BH220/(annoyance_cond!BE208*time_cond!$S$72)*1000000</f>
        <v>33.601810625288664</v>
      </c>
      <c r="BI302">
        <f>BI220/(annoyance_cond!BF208*time_cond!$S$72)*1000000</f>
        <v>33.236903290156718</v>
      </c>
      <c r="BJ302">
        <f>BJ220/(annoyance_cond!BG208*time_cond!$S$72)*1000000</f>
        <v>32.878938528366959</v>
      </c>
      <c r="BK302">
        <f>BK220/(annoyance_cond!BH208*time_cond!$S$72)*1000000</f>
        <v>32.527834119746458</v>
      </c>
      <c r="BL302">
        <f>BL220/(annoyance_cond!BI208*time_cond!$S$72)*1000000</f>
        <v>32.183489014943213</v>
      </c>
      <c r="BM302">
        <f>BM220/(annoyance_cond!BJ208*time_cond!$S$72)*1000000</f>
        <v>31.845788312788951</v>
      </c>
      <c r="BN302">
        <f>BN220/(annoyance_cond!BK208*time_cond!$S$72)*1000000</f>
        <v>31.514607129179662</v>
      </c>
      <c r="BO302">
        <f>BO220/(annoyance_cond!BL208*time_cond!$S$72)*1000000</f>
        <v>31.189813613532099</v>
      </c>
      <c r="BP302">
        <f>BP220/(annoyance_cond!BM208*time_cond!$S$72)*1000000</f>
        <v>30.871271305615291</v>
      </c>
      <c r="BQ302">
        <f>BQ220/(annoyance_cond!BN208*time_cond!$S$72)*1000000</f>
        <v>30.558840979031952</v>
      </c>
      <c r="BR302">
        <f>BR220/(annoyance_cond!BO208*time_cond!$S$72)*1000000</f>
        <v>30.252382083118594</v>
      </c>
      <c r="BS302">
        <f>BS220/(annoyance_cond!BP208*time_cond!$S$72)*1000000</f>
        <v>29.95175386923594</v>
      </c>
      <c r="BT302">
        <f>BT220/(annoyance_cond!BQ208*time_cond!$S$72)*1000000</f>
        <v>29.656816267989523</v>
      </c>
      <c r="BU302">
        <f>BU220/(annoyance_cond!BR208*time_cond!$S$72)*1000000</f>
        <v>29.36743056917971</v>
      </c>
      <c r="BV302">
        <f>BV220/(annoyance_cond!BS208*time_cond!$S$72)*1000000</f>
        <v>29.083459945022813</v>
      </c>
      <c r="BW302">
        <f>BW220/(annoyance_cond!BT208*time_cond!$S$72)*1000000</f>
        <v>28.804769848534164</v>
      </c>
      <c r="BX302">
        <f>BX220/(annoyance_cond!BU208*time_cond!$S$72)*1000000</f>
        <v>28.531228312274873</v>
      </c>
      <c r="BY302">
        <f>BY220/(annoyance_cond!BV208*time_cond!$S$72)*1000000</f>
        <v>28.262706167464756</v>
      </c>
      <c r="BZ302">
        <f>BZ220/(annoyance_cond!BW208*time_cond!$S$72)*1000000</f>
        <v>27.999077199399107</v>
      </c>
      <c r="CA302">
        <f>CA220/(annoyance_cond!BX208*time_cond!$S$72)*1000000</f>
        <v>27.740218251914765</v>
      </c>
    </row>
    <row r="303" spans="31:79" x14ac:dyDescent="0.25">
      <c r="AE303">
        <f t="shared" si="92"/>
        <v>140</v>
      </c>
      <c r="AF303">
        <f>AF221/(annoyance_cond!AC209*time_cond!$S$72)*1000000</f>
        <v>5.1961696058834264</v>
      </c>
      <c r="AG303">
        <f>AG221/(annoyance_cond!AD209*time_cond!$S$72)*1000000</f>
        <v>17.47000939673481</v>
      </c>
      <c r="AH303">
        <f>AH221/(annoyance_cond!AE209*time_cond!$S$72)*1000000</f>
        <v>27.768478286212105</v>
      </c>
      <c r="AI303">
        <f>AI221/(annoyance_cond!AF209*time_cond!$S$72)*1000000</f>
        <v>33.976821448454857</v>
      </c>
      <c r="AJ303">
        <f>AJ221/(annoyance_cond!AG209*time_cond!$S$72)*1000000</f>
        <v>37.375466767224715</v>
      </c>
      <c r="AK303">
        <f>AK221/(annoyance_cond!AH209*time_cond!$S$72)*1000000</f>
        <v>39.171514878665931</v>
      </c>
      <c r="AL303">
        <f>AL221/(annoyance_cond!AI209*time_cond!$S$72)*1000000</f>
        <v>40.070271399686554</v>
      </c>
      <c r="AM303">
        <f>AM221/(annoyance_cond!AJ209*time_cond!$S$72)*1000000</f>
        <v>40.453581707605899</v>
      </c>
      <c r="AN303">
        <f>AN221/(annoyance_cond!AK209*time_cond!$S$72)*1000000</f>
        <v>40.530516735903973</v>
      </c>
      <c r="AO303">
        <f>AO221/(annoyance_cond!AL209*time_cond!$S$72)*1000000</f>
        <v>40.419577404465016</v>
      </c>
      <c r="AP303">
        <f>AP221/(annoyance_cond!AM209*time_cond!$S$72)*1000000</f>
        <v>40.190587870230431</v>
      </c>
      <c r="AQ303">
        <f>AQ221/(annoyance_cond!AN209*time_cond!$S$72)*1000000</f>
        <v>39.886233741820732</v>
      </c>
      <c r="AR303">
        <f>AR221/(annoyance_cond!AO209*time_cond!$S$72)*1000000</f>
        <v>39.533482999033637</v>
      </c>
      <c r="AS303">
        <f>AS221/(annoyance_cond!AP209*time_cond!$S$72)*1000000</f>
        <v>39.149867439558484</v>
      </c>
      <c r="AT303">
        <f>AT221/(annoyance_cond!AQ209*time_cond!$S$72)*1000000</f>
        <v>38.747065425473842</v>
      </c>
      <c r="AU303">
        <f>AU221/(annoyance_cond!AR209*time_cond!$S$72)*1000000</f>
        <v>38.333016369415382</v>
      </c>
      <c r="AV303">
        <f>AV221/(annoyance_cond!AS209*time_cond!$S$72)*1000000</f>
        <v>37.913208348346664</v>
      </c>
      <c r="AW303">
        <f>AW221/(annoyance_cond!AT209*time_cond!$S$72)*1000000</f>
        <v>37.491484765759672</v>
      </c>
      <c r="AX303">
        <f>AX221/(annoyance_cond!AU209*time_cond!$S$72)*1000000</f>
        <v>37.070562826274944</v>
      </c>
      <c r="AY303">
        <f>AY221/(annoyance_cond!AV209*time_cond!$S$72)*1000000</f>
        <v>36.6523745724663</v>
      </c>
      <c r="AZ303">
        <f>AZ221/(annoyance_cond!AW209*time_cond!$S$72)*1000000</f>
        <v>36.238295935025207</v>
      </c>
      <c r="BA303">
        <f>BA221/(annoyance_cond!AX209*time_cond!$S$72)*1000000</f>
        <v>35.829303492980372</v>
      </c>
      <c r="BB303">
        <f>BB221/(annoyance_cond!AY209*time_cond!$S$72)*1000000</f>
        <v>35.426083600044706</v>
      </c>
      <c r="BC303">
        <f>BC221/(annoyance_cond!AZ209*time_cond!$S$72)*1000000</f>
        <v>35.029109529111011</v>
      </c>
      <c r="BD303">
        <f>BD221/(annoyance_cond!BA209*time_cond!$S$72)*1000000</f>
        <v>34.638696772122273</v>
      </c>
      <c r="BE303">
        <f>BE221/(annoyance_cond!BB209*time_cond!$S$72)*1000000</f>
        <v>34.25504318291938</v>
      </c>
      <c r="BF303">
        <f>BF221/(annoyance_cond!BC209*time_cond!$S$72)*1000000</f>
        <v>33.878258450465424</v>
      </c>
      <c r="BG303">
        <f>BG221/(annoyance_cond!BD209*time_cond!$S$72)*1000000</f>
        <v>33.508385961056931</v>
      </c>
      <c r="BH303">
        <f>BH221/(annoyance_cond!BE209*time_cond!$S$72)*1000000</f>
        <v>33.145419164700364</v>
      </c>
      <c r="BI303">
        <f>BI221/(annoyance_cond!BF209*time_cond!$S$72)*1000000</f>
        <v>32.789313928172383</v>
      </c>
      <c r="BJ303">
        <f>BJ221/(annoyance_cond!BG209*time_cond!$S$72)*1000000</f>
        <v>32.439997926880821</v>
      </c>
      <c r="BK303">
        <f>BK221/(annoyance_cond!BH209*time_cond!$S$72)*1000000</f>
        <v>32.097377830889357</v>
      </c>
      <c r="BL303">
        <f>BL221/(annoyance_cond!BI209*time_cond!$S$72)*1000000</f>
        <v>31.761344833293197</v>
      </c>
      <c r="BM303">
        <f>BM221/(annoyance_cond!BJ209*time_cond!$S$72)*1000000</f>
        <v>31.431778922792429</v>
      </c>
      <c r="BN303">
        <f>BN221/(annoyance_cond!BK209*time_cond!$S$72)*1000000</f>
        <v>31.108552197808347</v>
      </c>
      <c r="BO303">
        <f>BO221/(annoyance_cond!BL209*time_cond!$S$72)*1000000</f>
        <v>30.791531444092758</v>
      </c>
      <c r="BP303">
        <f>BP221/(annoyance_cond!BM209*time_cond!$S$72)*1000000</f>
        <v>30.480580142860312</v>
      </c>
      <c r="BQ303">
        <f>BQ221/(annoyance_cond!BN209*time_cond!$S$72)*1000000</f>
        <v>30.175560036105029</v>
      </c>
      <c r="BR303">
        <f>BR221/(annoyance_cond!BO209*time_cond!$S$72)*1000000</f>
        <v>29.876332345835845</v>
      </c>
      <c r="BS303">
        <f>BS221/(annoyance_cond!BP209*time_cond!$S$72)*1000000</f>
        <v>29.582758721603113</v>
      </c>
      <c r="BT303">
        <f>BT221/(annoyance_cond!BQ209*time_cond!$S$72)*1000000</f>
        <v>29.294701973849918</v>
      </c>
      <c r="BU303">
        <f>BU221/(annoyance_cond!BR209*time_cond!$S$72)*1000000</f>
        <v>29.012026637854412</v>
      </c>
      <c r="BV303">
        <f>BV221/(annoyance_cond!BS209*time_cond!$S$72)*1000000</f>
        <v>28.734599403281592</v>
      </c>
      <c r="BW303">
        <f>BW221/(annoyance_cond!BT209*time_cond!$S$72)*1000000</f>
        <v>28.462289436875917</v>
      </c>
      <c r="BX303">
        <f>BX221/(annoyance_cond!BU209*time_cond!$S$72)*1000000</f>
        <v>28.194968620037837</v>
      </c>
      <c r="BY303">
        <f>BY221/(annoyance_cond!BV209*time_cond!$S$72)*1000000</f>
        <v>27.932511718530964</v>
      </c>
      <c r="BZ303">
        <f>BZ221/(annoyance_cond!BW209*time_cond!$S$72)*1000000</f>
        <v>27.674796498051506</v>
      </c>
      <c r="CA303">
        <f>CA221/(annoyance_cond!BX209*time_cond!$S$72)*1000000</f>
        <v>27.421703796632737</v>
      </c>
    </row>
    <row r="304" spans="31:79" x14ac:dyDescent="0.25">
      <c r="AE304">
        <f t="shared" si="92"/>
        <v>130</v>
      </c>
      <c r="AF304">
        <f>AF222/(annoyance_cond!AC210*time_cond!$S$72)*1000000</f>
        <v>5.7531652686853532</v>
      </c>
      <c r="AG304">
        <f>AG222/(annoyance_cond!AD210*time_cond!$S$72)*1000000</f>
        <v>18.636365503390167</v>
      </c>
      <c r="AH304">
        <f>AH222/(annoyance_cond!AE210*time_cond!$S$72)*1000000</f>
        <v>28.712556531615288</v>
      </c>
      <c r="AI304">
        <f>AI222/(annoyance_cond!AF210*time_cond!$S$72)*1000000</f>
        <v>34.461257315042609</v>
      </c>
      <c r="AJ304">
        <f>AJ222/(annoyance_cond!AG210*time_cond!$S$72)*1000000</f>
        <v>37.484383334041354</v>
      </c>
      <c r="AK304">
        <f>AK222/(annoyance_cond!AH210*time_cond!$S$72)*1000000</f>
        <v>39.023556704957244</v>
      </c>
      <c r="AL304">
        <f>AL222/(annoyance_cond!AI210*time_cond!$S$72)*1000000</f>
        <v>39.754252176530876</v>
      </c>
      <c r="AM304">
        <f>AM222/(annoyance_cond!AJ210*time_cond!$S$72)*1000000</f>
        <v>40.028585496768549</v>
      </c>
      <c r="AN304">
        <f>AN222/(annoyance_cond!AK210*time_cond!$S$72)*1000000</f>
        <v>40.035043441140104</v>
      </c>
      <c r="AO304">
        <f>AO222/(annoyance_cond!AL210*time_cond!$S$72)*1000000</f>
        <v>39.878917312602283</v>
      </c>
      <c r="AP304">
        <f>AP222/(annoyance_cond!AM210*time_cond!$S$72)*1000000</f>
        <v>39.621633242439962</v>
      </c>
      <c r="AQ304">
        <f>AQ222/(annoyance_cond!AN210*time_cond!$S$72)*1000000</f>
        <v>39.300472932352534</v>
      </c>
      <c r="AR304">
        <f>AR222/(annoyance_cond!AO210*time_cond!$S$72)*1000000</f>
        <v>38.938859885397534</v>
      </c>
      <c r="AS304">
        <f>AS222/(annoyance_cond!AP210*time_cond!$S$72)*1000000</f>
        <v>38.551952252263625</v>
      </c>
      <c r="AT304">
        <f>AT222/(annoyance_cond!AQ210*time_cond!$S$72)*1000000</f>
        <v>38.149806415919976</v>
      </c>
      <c r="AU304">
        <f>AU222/(annoyance_cond!AR210*time_cond!$S$72)*1000000</f>
        <v>37.739232527238649</v>
      </c>
      <c r="AV304">
        <f>AV222/(annoyance_cond!AS210*time_cond!$S$72)*1000000</f>
        <v>37.324919057324429</v>
      </c>
      <c r="AW304">
        <f>AW222/(annoyance_cond!AT210*time_cond!$S$72)*1000000</f>
        <v>36.910134676361473</v>
      </c>
      <c r="AX304">
        <f>AX222/(annoyance_cond!AU210*time_cond!$S$72)*1000000</f>
        <v>36.497178032565898</v>
      </c>
      <c r="AY304">
        <f>AY222/(annoyance_cond!AV210*time_cond!$S$72)*1000000</f>
        <v>36.087672882655859</v>
      </c>
      <c r="AZ304">
        <f>AZ222/(annoyance_cond!AW210*time_cond!$S$72)*1000000</f>
        <v>35.682765908750333</v>
      </c>
      <c r="BA304">
        <f>BA222/(annoyance_cond!AX210*time_cond!$S$72)*1000000</f>
        <v>35.283261870274821</v>
      </c>
      <c r="BB304">
        <f>BB222/(annoyance_cond!AY210*time_cond!$S$72)*1000000</f>
        <v>34.889717547770282</v>
      </c>
      <c r="BC304">
        <f>BC222/(annoyance_cond!AZ210*time_cond!$S$72)*1000000</f>
        <v>34.502508066293331</v>
      </c>
      <c r="BD304">
        <f>BD222/(annoyance_cond!BA210*time_cond!$S$72)*1000000</f>
        <v>34.121874380531757</v>
      </c>
      <c r="BE304">
        <f>BE222/(annoyance_cond!BB210*time_cond!$S$72)*1000000</f>
        <v>33.747957705184724</v>
      </c>
      <c r="BF304">
        <f>BF222/(annoyance_cond!BC210*time_cond!$S$72)*1000000</f>
        <v>33.38082476562262</v>
      </c>
      <c r="BG304">
        <f>BG222/(annoyance_cond!BD210*time_cond!$S$72)*1000000</f>
        <v>33.020486506664994</v>
      </c>
      <c r="BH304">
        <f>BH222/(annoyance_cond!BE210*time_cond!$S$72)*1000000</f>
        <v>32.666912081651724</v>
      </c>
      <c r="BI304">
        <f>BI222/(annoyance_cond!BF210*time_cond!$S$72)*1000000</f>
        <v>32.320039397726752</v>
      </c>
      <c r="BJ304">
        <f>BJ222/(annoyance_cond!BG210*time_cond!$S$72)*1000000</f>
        <v>31.979783122059949</v>
      </c>
      <c r="BK304">
        <f>BK222/(annoyance_cond!BH210*time_cond!$S$72)*1000000</f>
        <v>31.646040798058944</v>
      </c>
      <c r="BL304">
        <f>BL222/(annoyance_cond!BI210*time_cond!$S$72)*1000000</f>
        <v>31.318697542284163</v>
      </c>
      <c r="BM304">
        <f>BM222/(annoyance_cond!BJ210*time_cond!$S$72)*1000000</f>
        <v>30.99762966690831</v>
      </c>
      <c r="BN304">
        <f>BN222/(annoyance_cond!BK210*time_cond!$S$72)*1000000</f>
        <v>30.682707482738582</v>
      </c>
      <c r="BO304">
        <f>BO222/(annoyance_cond!BL210*time_cond!$S$72)*1000000</f>
        <v>30.373797473055621</v>
      </c>
      <c r="BP304">
        <f>BP222/(annoyance_cond!BM210*time_cond!$S$72)*1000000</f>
        <v>30.070763981373499</v>
      </c>
      <c r="BQ304">
        <f>BQ222/(annoyance_cond!BN210*time_cond!$S$72)*1000000</f>
        <v>29.773470521585114</v>
      </c>
      <c r="BR304">
        <f>BR222/(annoyance_cond!BO210*time_cond!$S$72)*1000000</f>
        <v>29.481780793290415</v>
      </c>
      <c r="BS304">
        <f>BS222/(annoyance_cond!BP210*time_cond!$S$72)*1000000</f>
        <v>29.195559465932632</v>
      </c>
      <c r="BT304">
        <f>BT222/(annoyance_cond!BQ210*time_cond!$S$72)*1000000</f>
        <v>28.914672780938226</v>
      </c>
      <c r="BU304">
        <f>BU222/(annoyance_cond!BR210*time_cond!$S$72)*1000000</f>
        <v>28.638989010118859</v>
      </c>
      <c r="BV304">
        <f>BV222/(annoyance_cond!BS210*time_cond!$S$72)*1000000</f>
        <v>28.368378800246401</v>
      </c>
      <c r="BW304">
        <f>BW222/(annoyance_cond!BT210*time_cond!$S$72)*1000000</f>
        <v>28.102715427302808</v>
      </c>
      <c r="BX304">
        <f>BX222/(annoyance_cond!BU210*time_cond!$S$72)*1000000</f>
        <v>27.841874978953602</v>
      </c>
      <c r="BY304">
        <f>BY222/(annoyance_cond!BV210*time_cond!$S$72)*1000000</f>
        <v>27.585736479947133</v>
      </c>
      <c r="BZ304">
        <f>BZ222/(annoyance_cond!BW210*time_cond!$S$72)*1000000</f>
        <v>27.334181972136143</v>
      </c>
      <c r="CA304">
        <f>CA222/(annoyance_cond!BX210*time_cond!$S$72)*1000000</f>
        <v>27.087096558459766</v>
      </c>
    </row>
    <row r="305" spans="31:79" x14ac:dyDescent="0.25">
      <c r="AE305">
        <f t="shared" si="92"/>
        <v>120</v>
      </c>
      <c r="AF305">
        <f>AF223/(annoyance_cond!AC211*time_cond!$S$72)*1000000</f>
        <v>6.4103354904624119</v>
      </c>
      <c r="AG305">
        <f>AG223/(annoyance_cond!AD211*time_cond!$S$72)*1000000</f>
        <v>19.889113267699717</v>
      </c>
      <c r="AH305">
        <f>AH223/(annoyance_cond!AE211*time_cond!$S$72)*1000000</f>
        <v>29.630847403422418</v>
      </c>
      <c r="AI305">
        <f>AI223/(annoyance_cond!AF211*time_cond!$S$72)*1000000</f>
        <v>34.870625561761194</v>
      </c>
      <c r="AJ305">
        <f>AJ223/(annoyance_cond!AG211*time_cond!$S$72)*1000000</f>
        <v>37.510486160135009</v>
      </c>
      <c r="AK305">
        <f>AK223/(annoyance_cond!AH211*time_cond!$S$72)*1000000</f>
        <v>38.798405479900609</v>
      </c>
      <c r="AL305">
        <f>AL223/(annoyance_cond!AI211*time_cond!$S$72)*1000000</f>
        <v>39.369165514000677</v>
      </c>
      <c r="AM305">
        <f>AM223/(annoyance_cond!AJ211*time_cond!$S$72)*1000000</f>
        <v>39.54199430017291</v>
      </c>
      <c r="AN305">
        <f>AN223/(annoyance_cond!AK211*time_cond!$S$72)*1000000</f>
        <v>39.484152787688316</v>
      </c>
      <c r="AO305">
        <f>AO223/(annoyance_cond!AL211*time_cond!$S$72)*1000000</f>
        <v>39.287796582421215</v>
      </c>
      <c r="AP305">
        <f>AP223/(annoyance_cond!AM211*time_cond!$S$72)*1000000</f>
        <v>39.006182772833803</v>
      </c>
      <c r="AQ305">
        <f>AQ223/(annoyance_cond!AN211*time_cond!$S$72)*1000000</f>
        <v>38.671412759487296</v>
      </c>
      <c r="AR305">
        <f>AR223/(annoyance_cond!AO211*time_cond!$S$72)*1000000</f>
        <v>38.303547069396579</v>
      </c>
      <c r="AS305">
        <f>AS223/(annoyance_cond!AP211*time_cond!$S$72)*1000000</f>
        <v>37.915508878204832</v>
      </c>
      <c r="AT305">
        <f>AT223/(annoyance_cond!AQ211*time_cond!$S$72)*1000000</f>
        <v>37.515836351801916</v>
      </c>
      <c r="AU305">
        <f>AU223/(annoyance_cond!AR211*time_cond!$S$72)*1000000</f>
        <v>37.110287671314509</v>
      </c>
      <c r="AV305">
        <f>AV223/(annoyance_cond!AS211*time_cond!$S$72)*1000000</f>
        <v>36.702809453273403</v>
      </c>
      <c r="AW305">
        <f>AW223/(annoyance_cond!AT211*time_cond!$S$72)*1000000</f>
        <v>36.296139075870947</v>
      </c>
      <c r="AX305">
        <f>AX223/(annoyance_cond!AU211*time_cond!$S$72)*1000000</f>
        <v>35.892189584993353</v>
      </c>
      <c r="AY305">
        <f>AY223/(annoyance_cond!AV211*time_cond!$S$72)*1000000</f>
        <v>35.492301680430884</v>
      </c>
      <c r="AZ305">
        <f>AZ223/(annoyance_cond!AW211*time_cond!$S$72)*1000000</f>
        <v>35.097412292395596</v>
      </c>
      <c r="BA305">
        <f>BA223/(annoyance_cond!AX211*time_cond!$S$72)*1000000</f>
        <v>34.708169568245701</v>
      </c>
      <c r="BB305">
        <f>BB223/(annoyance_cond!AY211*time_cond!$S$72)*1000000</f>
        <v>34.32501268538541</v>
      </c>
      <c r="BC305">
        <f>BC223/(annoyance_cond!AZ211*time_cond!$S$72)*1000000</f>
        <v>33.948228125788184</v>
      </c>
      <c r="BD305">
        <f>BD223/(annoyance_cond!BA211*time_cond!$S$72)*1000000</f>
        <v>33.577989918116835</v>
      </c>
      <c r="BE305">
        <f>BE223/(annoyance_cond!BB211*time_cond!$S$72)*1000000</f>
        <v>33.2143887825804</v>
      </c>
      <c r="BF305">
        <f>BF223/(annoyance_cond!BC211*time_cond!$S$72)*1000000</f>
        <v>32.857453480542702</v>
      </c>
      <c r="BG305">
        <f>BG223/(annoyance_cond!BD211*time_cond!$S$72)*1000000</f>
        <v>32.507166613993121</v>
      </c>
      <c r="BH305">
        <f>BH223/(annoyance_cond!BE211*time_cond!$S$72)*1000000</f>
        <v>32.163476424167257</v>
      </c>
      <c r="BI305">
        <f>BI223/(annoyance_cond!BF211*time_cond!$S$72)*1000000</f>
        <v>31.826305673177114</v>
      </c>
      <c r="BJ305">
        <f>BJ223/(annoyance_cond!BG211*time_cond!$S$72)*1000000</f>
        <v>31.495558376578675</v>
      </c>
      <c r="BK305">
        <f>BK223/(annoyance_cond!BH211*time_cond!$S$72)*1000000</f>
        <v>31.171124937397433</v>
      </c>
      <c r="BL305">
        <f>BL223/(annoyance_cond!BI211*time_cond!$S$72)*1000000</f>
        <v>30.852886080610364</v>
      </c>
      <c r="BM305">
        <f>BM223/(annoyance_cond!BJ211*time_cond!$S$72)*1000000</f>
        <v>30.540715880215732</v>
      </c>
      <c r="BN305">
        <f>BN223/(annoyance_cond!BK211*time_cond!$S$72)*1000000</f>
        <v>30.23448409481059</v>
      </c>
      <c r="BO305">
        <f>BO223/(annoyance_cond!BL211*time_cond!$S$72)*1000000</f>
        <v>29.934057972677316</v>
      </c>
      <c r="BP305">
        <f>BP223/(annoyance_cond!BM211*time_cond!$S$72)*1000000</f>
        <v>29.639303647420316</v>
      </c>
      <c r="BQ305">
        <f>BQ223/(annoyance_cond!BN211*time_cond!$S$72)*1000000</f>
        <v>29.350087215849356</v>
      </c>
      <c r="BR305">
        <f>BR223/(annoyance_cond!BO211*time_cond!$S$72)*1000000</f>
        <v>29.06627556807285</v>
      </c>
      <c r="BS305">
        <f>BS223/(annoyance_cond!BP211*time_cond!$S$72)*1000000</f>
        <v>28.787737023536678</v>
      </c>
      <c r="BT305">
        <f>BT223/(annoyance_cond!BQ211*time_cond!$S$72)*1000000</f>
        <v>28.514341814535946</v>
      </c>
      <c r="BU305">
        <f>BU223/(annoyance_cond!BR211*time_cond!$S$72)*1000000</f>
        <v>28.245962449476146</v>
      </c>
      <c r="BV305">
        <f>BV223/(annoyance_cond!BS211*time_cond!$S$72)*1000000</f>
        <v>27.982473981103343</v>
      </c>
      <c r="BW305">
        <f>BW223/(annoyance_cond!BT211*time_cond!$S$72)*1000000</f>
        <v>27.723754199505557</v>
      </c>
      <c r="BX305">
        <f>BX223/(annoyance_cond!BU211*time_cond!$S$72)*1000000</f>
        <v>27.46968376550323</v>
      </c>
      <c r="BY305">
        <f>BY223/(annoyance_cond!BV211*time_cond!$S$72)*1000000</f>
        <v>27.220146296797502</v>
      </c>
      <c r="BZ305">
        <f>BZ223/(annoyance_cond!BW211*time_cond!$S$72)*1000000</f>
        <v>26.975028416707953</v>
      </c>
      <c r="CA305">
        <f>CA223/(annoyance_cond!BX211*time_cond!$S$72)*1000000</f>
        <v>26.734219773340321</v>
      </c>
    </row>
    <row r="306" spans="31:79" x14ac:dyDescent="0.25">
      <c r="AE306">
        <f t="shared" si="92"/>
        <v>110</v>
      </c>
      <c r="AF306">
        <f>AF224/(annoyance_cond!AC212*time_cond!$S$72)*1000000</f>
        <v>7.1921391699184287</v>
      </c>
      <c r="AG306">
        <f>AG224/(annoyance_cond!AD212*time_cond!$S$72)*1000000</f>
        <v>21.223794754553374</v>
      </c>
      <c r="AH306">
        <f>AH224/(annoyance_cond!AE212*time_cond!$S$72)*1000000</f>
        <v>30.502751797935293</v>
      </c>
      <c r="AI306">
        <f>AI224/(annoyance_cond!AF212*time_cond!$S$72)*1000000</f>
        <v>35.18886903997209</v>
      </c>
      <c r="AJ306">
        <f>AJ224/(annoyance_cond!AG212*time_cond!$S$72)*1000000</f>
        <v>37.442916573435753</v>
      </c>
      <c r="AK306">
        <f>AK224/(annoyance_cond!AH212*time_cond!$S$72)*1000000</f>
        <v>38.488192759774186</v>
      </c>
      <c r="AL306">
        <f>AL224/(annoyance_cond!AI212*time_cond!$S$72)*1000000</f>
        <v>38.908695262717671</v>
      </c>
      <c r="AM306">
        <f>AM224/(annoyance_cond!AJ212*time_cond!$S$72)*1000000</f>
        <v>38.988306383051352</v>
      </c>
      <c r="AN306">
        <f>AN224/(annoyance_cond!AK212*time_cond!$S$72)*1000000</f>
        <v>38.87279244186783</v>
      </c>
      <c r="AO306">
        <f>AO224/(annoyance_cond!AL212*time_cond!$S$72)*1000000</f>
        <v>38.641429324795624</v>
      </c>
      <c r="AP306">
        <f>AP224/(annoyance_cond!AM212*time_cond!$S$72)*1000000</f>
        <v>38.33962278067407</v>
      </c>
      <c r="AQ306">
        <f>AQ224/(annoyance_cond!AN212*time_cond!$S$72)*1000000</f>
        <v>37.994561721207738</v>
      </c>
      <c r="AR306">
        <f>AR224/(annoyance_cond!AO212*time_cond!$S$72)*1000000</f>
        <v>37.623147857146492</v>
      </c>
      <c r="AS306">
        <f>AS224/(annoyance_cond!AP212*time_cond!$S$72)*1000000</f>
        <v>37.236220004295951</v>
      </c>
      <c r="AT306">
        <f>AT224/(annoyance_cond!AQ212*time_cond!$S$72)*1000000</f>
        <v>36.840908327939644</v>
      </c>
      <c r="AU306">
        <f>AU224/(annoyance_cond!AR212*time_cond!$S$72)*1000000</f>
        <v>36.441999893781578</v>
      </c>
      <c r="AV306">
        <f>AV224/(annoyance_cond!AS212*time_cond!$S$72)*1000000</f>
        <v>36.042759214048516</v>
      </c>
      <c r="AW306">
        <f>AW224/(annoyance_cond!AT212*time_cond!$S$72)*1000000</f>
        <v>35.645436951315801</v>
      </c>
      <c r="AX306">
        <f>AX224/(annoyance_cond!AU212*time_cond!$S$72)*1000000</f>
        <v>35.251594152008288</v>
      </c>
      <c r="AY306">
        <f>AY224/(annoyance_cond!AV212*time_cond!$S$72)*1000000</f>
        <v>34.862314059073121</v>
      </c>
      <c r="AZ306">
        <f>AZ224/(annoyance_cond!AW212*time_cond!$S$72)*1000000</f>
        <v>34.478343558550364</v>
      </c>
      <c r="BA306">
        <f>BA224/(annoyance_cond!AX212*time_cond!$S$72)*1000000</f>
        <v>34.100189511594074</v>
      </c>
      <c r="BB306">
        <f>BB224/(annoyance_cond!AY212*time_cond!$S$72)*1000000</f>
        <v>33.728185527197063</v>
      </c>
      <c r="BC306">
        <f>BC224/(annoyance_cond!AZ212*time_cond!$S$72)*1000000</f>
        <v>33.362538982991126</v>
      </c>
      <c r="BD306">
        <f>BD224/(annoyance_cond!BA212*time_cond!$S$72)*1000000</f>
        <v>33.003364609664409</v>
      </c>
      <c r="BE306">
        <f>BE224/(annoyance_cond!BB212*time_cond!$S$72)*1000000</f>
        <v>32.650708785237775</v>
      </c>
      <c r="BF306">
        <f>BF224/(annoyance_cond!BC212*time_cond!$S$72)*1000000</f>
        <v>32.304567309840003</v>
      </c>
      <c r="BG306">
        <f>BG224/(annoyance_cond!BD212*time_cond!$S$72)*1000000</f>
        <v>31.964898542730644</v>
      </c>
      <c r="BH306">
        <f>BH224/(annoyance_cond!BE212*time_cond!$S$72)*1000000</f>
        <v>31.631633198871775</v>
      </c>
      <c r="BI306">
        <f>BI224/(annoyance_cond!BF212*time_cond!$S$72)*1000000</f>
        <v>31.304681711861193</v>
      </c>
      <c r="BJ306">
        <f>BJ224/(annoyance_cond!BG212*time_cond!$S$72)*1000000</f>
        <v>30.983939805237814</v>
      </c>
      <c r="BK306">
        <f>BK224/(annoyance_cond!BH212*time_cond!$S$72)*1000000</f>
        <v>30.669292732103113</v>
      </c>
      <c r="BL306">
        <f>BL224/(annoyance_cond!BI212*time_cond!$S$72)*1000000</f>
        <v>30.360618516208302</v>
      </c>
      <c r="BM306">
        <f>BM224/(annoyance_cond!BJ212*time_cond!$S$72)*1000000</f>
        <v>30.057790438289651</v>
      </c>
      <c r="BN306">
        <f>BN224/(annoyance_cond!BK212*time_cond!$S$72)*1000000</f>
        <v>29.760678947740971</v>
      </c>
      <c r="BO306">
        <f>BO224/(annoyance_cond!BL212*time_cond!$S$72)*1000000</f>
        <v>29.469153133839541</v>
      </c>
      <c r="BP306">
        <f>BP224/(annoyance_cond!BM212*time_cond!$S$72)*1000000</f>
        <v>29.183081857379278</v>
      </c>
      <c r="BQ306">
        <f>BQ224/(annoyance_cond!BN212*time_cond!$S$72)*1000000</f>
        <v>28.902334619076846</v>
      </c>
      <c r="BR306">
        <f>BR224/(annoyance_cond!BO212*time_cond!$S$72)*1000000</f>
        <v>28.626782222986954</v>
      </c>
      <c r="BS306">
        <f>BS224/(annoyance_cond!BP212*time_cond!$S$72)*1000000</f>
        <v>28.356297279632184</v>
      </c>
      <c r="BT306">
        <f>BT224/(annoyance_cond!BQ212*time_cond!$S$72)*1000000</f>
        <v>28.090754583376246</v>
      </c>
      <c r="BU306">
        <f>BU224/(annoyance_cond!BR212*time_cond!$S$72)*1000000</f>
        <v>27.830031390861929</v>
      </c>
      <c r="BV306">
        <f>BV224/(annoyance_cond!BS212*time_cond!$S$72)*1000000</f>
        <v>27.574007621456225</v>
      </c>
      <c r="BW306">
        <f>BW224/(annoyance_cond!BT212*time_cond!$S$72)*1000000</f>
        <v>27.322565996135189</v>
      </c>
      <c r="BX306">
        <f>BX224/(annoyance_cond!BU212*time_cond!$S$72)*1000000</f>
        <v>27.075592127757357</v>
      </c>
      <c r="BY306">
        <f>BY224/(annoyance_cond!BV212*time_cond!$S$72)*1000000</f>
        <v>26.832974572971697</v>
      </c>
      <c r="BZ306">
        <f>BZ224/(annoyance_cond!BW212*time_cond!$S$72)*1000000</f>
        <v>26.594604853895543</v>
      </c>
      <c r="CA306">
        <f>CA224/(annoyance_cond!BX212*time_cond!$S$72)*1000000</f>
        <v>26.360377456042738</v>
      </c>
    </row>
    <row r="307" spans="31:79" x14ac:dyDescent="0.25">
      <c r="AE307">
        <f t="shared" si="92"/>
        <v>100</v>
      </c>
      <c r="AF307">
        <f>AF225/(annoyance_cond!AC213*time_cond!$S$72)*1000000</f>
        <v>8.1300362535875834</v>
      </c>
      <c r="AG307">
        <f>AG225/(annoyance_cond!AD213*time_cond!$S$72)*1000000</f>
        <v>22.629000579541373</v>
      </c>
      <c r="AH307">
        <f>AH225/(annoyance_cond!AE213*time_cond!$S$72)*1000000</f>
        <v>31.302772981061619</v>
      </c>
      <c r="AI307">
        <f>AI225/(annoyance_cond!AF213*time_cond!$S$72)*1000000</f>
        <v>35.397873433254425</v>
      </c>
      <c r="AJ307">
        <f>AJ225/(annoyance_cond!AG213*time_cond!$S$72)*1000000</f>
        <v>37.269565967232936</v>
      </c>
      <c r="AK307">
        <f>AK225/(annoyance_cond!AH213*time_cond!$S$72)*1000000</f>
        <v>38.083945389607109</v>
      </c>
      <c r="AL307">
        <f>AL225/(annoyance_cond!AI213*time_cond!$S$72)*1000000</f>
        <v>38.365421095211957</v>
      </c>
      <c r="AM307">
        <f>AM225/(annoyance_cond!AJ213*time_cond!$S$72)*1000000</f>
        <v>38.360898036845846</v>
      </c>
      <c r="AN307">
        <f>AN225/(annoyance_cond!AK213*time_cond!$S$72)*1000000</f>
        <v>38.194776692265798</v>
      </c>
      <c r="AO307">
        <f>AO225/(annoyance_cond!AL213*time_cond!$S$72)*1000000</f>
        <v>37.933893259727434</v>
      </c>
      <c r="AP307">
        <f>AP225/(annoyance_cond!AM213*time_cond!$S$72)*1000000</f>
        <v>37.616206513963455</v>
      </c>
      <c r="AQ307">
        <f>AQ225/(annoyance_cond!AN213*time_cond!$S$72)*1000000</f>
        <v>37.264302789534263</v>
      </c>
      <c r="AR307">
        <f>AR225/(annoyance_cond!AO213*time_cond!$S$72)*1000000</f>
        <v>36.892150274376291</v>
      </c>
      <c r="AS307">
        <f>AS225/(annoyance_cond!AP213*time_cond!$S$72)*1000000</f>
        <v>36.508664970681494</v>
      </c>
      <c r="AT307">
        <f>AT225/(annoyance_cond!AQ213*time_cond!$S$72)*1000000</f>
        <v>36.119685058291118</v>
      </c>
      <c r="AU307">
        <f>AU225/(annoyance_cond!AR213*time_cond!$S$72)*1000000</f>
        <v>35.729110479931997</v>
      </c>
      <c r="AV307">
        <f>AV225/(annoyance_cond!AS213*time_cond!$S$72)*1000000</f>
        <v>35.339585116331953</v>
      </c>
      <c r="AW307">
        <f>AW225/(annoyance_cond!AT213*time_cond!$S$72)*1000000</f>
        <v>34.952918443772312</v>
      </c>
      <c r="AX307">
        <f>AX225/(annoyance_cond!AU213*time_cond!$S$72)*1000000</f>
        <v>34.570353639577945</v>
      </c>
      <c r="AY307">
        <f>AY225/(annoyance_cond!AV213*time_cond!$S$72)*1000000</f>
        <v>34.192742379504686</v>
      </c>
      <c r="AZ307">
        <f>AZ225/(annoyance_cond!AW213*time_cond!$S$72)*1000000</f>
        <v>33.820661368947619</v>
      </c>
      <c r="BA307">
        <f>BA225/(annoyance_cond!AX213*time_cond!$S$72)*1000000</f>
        <v>33.454491589464475</v>
      </c>
      <c r="BB307">
        <f>BB225/(annoyance_cond!AY213*time_cond!$S$72)*1000000</f>
        <v>33.094473155542936</v>
      </c>
      <c r="BC307">
        <f>BC225/(annoyance_cond!AZ213*time_cond!$S$72)*1000000</f>
        <v>32.740743896044648</v>
      </c>
      <c r="BD307">
        <f>BD225/(annoyance_cond!BA213*time_cond!$S$72)*1000000</f>
        <v>32.393366877246685</v>
      </c>
      <c r="BE307">
        <f>BE225/(annoyance_cond!BB213*time_cond!$S$72)*1000000</f>
        <v>32.052350287773969</v>
      </c>
      <c r="BF307">
        <f>BF225/(annoyance_cond!BC213*time_cond!$S$72)*1000000</f>
        <v>31.717661968287974</v>
      </c>
      <c r="BG307">
        <f>BG225/(annoyance_cond!BD213*time_cond!$S$72)*1000000</f>
        <v>31.389240134829773</v>
      </c>
      <c r="BH307">
        <f>BH225/(annoyance_cond!BE213*time_cond!$S$72)*1000000</f>
        <v>31.067001362707249</v>
      </c>
      <c r="BI307">
        <f>BI225/(annoyance_cond!BF213*time_cond!$S$72)*1000000</f>
        <v>30.750846576103108</v>
      </c>
      <c r="BJ307">
        <f>BJ225/(annoyance_cond!BG213*time_cond!$S$72)*1000000</f>
        <v>30.440665570613703</v>
      </c>
      <c r="BK307">
        <f>BK225/(annoyance_cond!BH213*time_cond!$S$72)*1000000</f>
        <v>30.136340446182039</v>
      </c>
      <c r="BL307">
        <f>BL225/(annoyance_cond!BI213*time_cond!$S$72)*1000000</f>
        <v>29.837748223674591</v>
      </c>
      <c r="BM307">
        <f>BM225/(annoyance_cond!BJ213*time_cond!$S$72)*1000000</f>
        <v>29.544762844945332</v>
      </c>
      <c r="BN307">
        <f>BN225/(annoyance_cond!BK213*time_cond!$S$72)*1000000</f>
        <v>29.257256703941092</v>
      </c>
      <c r="BO307">
        <f>BO225/(annoyance_cond!BL213*time_cond!$S$72)*1000000</f>
        <v>28.975101818762283</v>
      </c>
      <c r="BP307">
        <f>BP225/(annoyance_cond!BM213*time_cond!$S$72)*1000000</f>
        <v>28.698170727229726</v>
      </c>
      <c r="BQ307">
        <f>BQ225/(annoyance_cond!BN213*time_cond!$S$72)*1000000</f>
        <v>28.42633716843288</v>
      </c>
      <c r="BR307">
        <f>BR225/(annoyance_cond!BO213*time_cond!$S$72)*1000000</f>
        <v>28.159476597877216</v>
      </c>
      <c r="BS307">
        <f>BS225/(annoyance_cond!BP213*time_cond!$S$72)*1000000</f>
        <v>27.897466572764234</v>
      </c>
      <c r="BT307">
        <f>BT225/(annoyance_cond!BQ213*time_cond!$S$72)*1000000</f>
        <v>27.640187035603848</v>
      </c>
      <c r="BU307">
        <f>BU225/(annoyance_cond!BR213*time_cond!$S$72)*1000000</f>
        <v>27.387520518049268</v>
      </c>
      <c r="BV307">
        <f>BV225/(annoyance_cond!BS213*time_cond!$S$72)*1000000</f>
        <v>27.139352282033766</v>
      </c>
      <c r="BW307">
        <f>BW225/(annoyance_cond!BT213*time_cond!$S$72)*1000000</f>
        <v>26.895570411599273</v>
      </c>
      <c r="BX307">
        <f>BX225/(annoyance_cond!BU213*time_cond!$S$72)*1000000</f>
        <v>26.656065865957974</v>
      </c>
      <c r="BY307">
        <f>BY225/(annoyance_cond!BV213*time_cond!$S$72)*1000000</f>
        <v>26.4207325021187</v>
      </c>
      <c r="BZ307">
        <f>BZ225/(annoyance_cond!BW213*time_cond!$S$72)*1000000</f>
        <v>26.189467073685464</v>
      </c>
      <c r="CA307">
        <f>CA225/(annoyance_cond!BX213*time_cond!$S$72)*1000000</f>
        <v>25.962169211083534</v>
      </c>
    </row>
    <row r="308" spans="31:79" x14ac:dyDescent="0.25">
      <c r="AE308">
        <f t="shared" si="92"/>
        <v>90</v>
      </c>
      <c r="AF308">
        <f>AF226/(annoyance_cond!AC214*time_cond!$S$72)*1000000</f>
        <v>9.2642647095313659</v>
      </c>
      <c r="AG308">
        <f>AG226/(annoyance_cond!AD214*time_cond!$S$72)*1000000</f>
        <v>24.08302394670903</v>
      </c>
      <c r="AH308">
        <f>AH226/(annoyance_cond!AE214*time_cond!$S$72)*1000000</f>
        <v>31.999814396366713</v>
      </c>
      <c r="AI308">
        <f>AI226/(annoyance_cond!AF214*time_cond!$S$72)*1000000</f>
        <v>35.477165451564012</v>
      </c>
      <c r="AJ308">
        <f>AJ226/(annoyance_cond!AG214*time_cond!$S$72)*1000000</f>
        <v>36.976696857957023</v>
      </c>
      <c r="AK308">
        <f>AK226/(annoyance_cond!AH214*time_cond!$S$72)*1000000</f>
        <v>37.575150372502527</v>
      </c>
      <c r="AL308">
        <f>AL226/(annoyance_cond!AI214*time_cond!$S$72)*1000000</f>
        <v>37.730361744819092</v>
      </c>
      <c r="AM308">
        <f>AM226/(annoyance_cond!AJ214*time_cond!$S$72)*1000000</f>
        <v>37.651561375169884</v>
      </c>
      <c r="AN308">
        <f>AN226/(annoyance_cond!AK214*time_cond!$S$72)*1000000</f>
        <v>37.442325524726819</v>
      </c>
      <c r="AO308">
        <f>AO226/(annoyance_cond!AL214*time_cond!$S$72)*1000000</f>
        <v>37.157672864688294</v>
      </c>
      <c r="AP308">
        <f>AP226/(annoyance_cond!AM214*time_cond!$S$72)*1000000</f>
        <v>36.828602555278387</v>
      </c>
      <c r="AQ308">
        <f>AQ226/(annoyance_cond!AN214*time_cond!$S$72)*1000000</f>
        <v>36.473447573397607</v>
      </c>
      <c r="AR308">
        <f>AR226/(annoyance_cond!AO214*time_cond!$S$72)*1000000</f>
        <v>36.103487179993124</v>
      </c>
      <c r="AS308">
        <f>AS226/(annoyance_cond!AP214*time_cond!$S$72)*1000000</f>
        <v>35.725885884775309</v>
      </c>
      <c r="AT308">
        <f>AT226/(annoyance_cond!AQ214*time_cond!$S$72)*1000000</f>
        <v>35.345310969286601</v>
      </c>
      <c r="AU308">
        <f>AU226/(annoyance_cond!AR214*time_cond!$S$72)*1000000</f>
        <v>34.964861923227687</v>
      </c>
      <c r="AV308">
        <f>AV226/(annoyance_cond!AS214*time_cond!$S$72)*1000000</f>
        <v>34.586624895457419</v>
      </c>
      <c r="AW308">
        <f>AW226/(annoyance_cond!AT214*time_cond!$S$72)*1000000</f>
        <v>34.212014465820026</v>
      </c>
      <c r="AX308">
        <f>AX226/(annoyance_cond!AU214*time_cond!$S$72)*1000000</f>
        <v>33.841990473671629</v>
      </c>
      <c r="AY308">
        <f>AY226/(annoyance_cond!AV214*time_cond!$S$72)*1000000</f>
        <v>33.477199122555689</v>
      </c>
      <c r="AZ308">
        <f>AZ226/(annoyance_cond!AW214*time_cond!$S$72)*1000000</f>
        <v>33.118066900247676</v>
      </c>
      <c r="BA308">
        <f>BA226/(annoyance_cond!AX214*time_cond!$S$72)*1000000</f>
        <v>32.764864358457707</v>
      </c>
      <c r="BB308">
        <f>BB226/(annoyance_cond!AY214*time_cond!$S$72)*1000000</f>
        <v>32.417750205346671</v>
      </c>
      <c r="BC308">
        <f>BC226/(annoyance_cond!AZ214*time_cond!$S$72)*1000000</f>
        <v>32.076802277248461</v>
      </c>
      <c r="BD308">
        <f>BD226/(annoyance_cond!BA214*time_cond!$S$72)*1000000</f>
        <v>31.742039605055584</v>
      </c>
      <c r="BE308">
        <f>BE226/(annoyance_cond!BB214*time_cond!$S$72)*1000000</f>
        <v>31.41343833554529</v>
      </c>
      <c r="BF308">
        <f>BF226/(annoyance_cond!BC214*time_cond!$S$72)*1000000</f>
        <v>31.090943348020502</v>
      </c>
      <c r="BG308">
        <f>BG226/(annoyance_cond!BD214*time_cond!$S$72)*1000000</f>
        <v>30.774476813786446</v>
      </c>
      <c r="BH308">
        <f>BH226/(annoyance_cond!BE214*time_cond!$S$72)*1000000</f>
        <v>30.463944557068917</v>
      </c>
      <c r="BI308">
        <f>BI226/(annoyance_cond!BF214*time_cond!$S$72)*1000000</f>
        <v>30.159240816645493</v>
      </c>
      <c r="BJ308">
        <f>BJ226/(annoyance_cond!BG214*time_cond!$S$72)*1000000</f>
        <v>29.860251831899777</v>
      </c>
      <c r="BK308">
        <f>BK226/(annoyance_cond!BH214*time_cond!$S$72)*1000000</f>
        <v>29.566858556482057</v>
      </c>
      <c r="BL308">
        <f>BL226/(annoyance_cond!BI214*time_cond!$S$72)*1000000</f>
        <v>29.278938718934548</v>
      </c>
      <c r="BM308">
        <f>BM226/(annoyance_cond!BJ214*time_cond!$S$72)*1000000</f>
        <v>28.996368390627055</v>
      </c>
      <c r="BN308">
        <f>BN226/(annoyance_cond!BK214*time_cond!$S$72)*1000000</f>
        <v>28.71902317933483</v>
      </c>
      <c r="BO308">
        <f>BO226/(annoyance_cond!BL214*time_cond!$S$72)*1000000</f>
        <v>28.446779136559964</v>
      </c>
      <c r="BP308">
        <f>BP226/(annoyance_cond!BM214*time_cond!$S$72)*1000000</f>
        <v>28.179513444730794</v>
      </c>
      <c r="BQ308">
        <f>BQ226/(annoyance_cond!BN214*time_cond!$S$72)*1000000</f>
        <v>27.917104934303566</v>
      </c>
      <c r="BR308">
        <f>BR226/(annoyance_cond!BO214*time_cond!$S$72)*1000000</f>
        <v>27.659434468872139</v>
      </c>
      <c r="BS308">
        <f>BS226/(annoyance_cond!BP214*time_cond!$S$72)*1000000</f>
        <v>27.406385227503005</v>
      </c>
      <c r="BT308">
        <f>BT226/(annoyance_cond!BQ214*time_cond!$S$72)*1000000</f>
        <v>27.157842906832428</v>
      </c>
      <c r="BU308">
        <f>BU226/(annoyance_cond!BR214*time_cond!$S$72)*1000000</f>
        <v>26.913695860406449</v>
      </c>
      <c r="BV308">
        <f>BV226/(annoyance_cond!BS214*time_cond!$S$72)*1000000</f>
        <v>26.67383518889071</v>
      </c>
      <c r="BW308">
        <f>BW226/(annoyance_cond!BT214*time_cond!$S$72)*1000000</f>
        <v>26.4381547918228</v>
      </c>
      <c r="BX308">
        <f>BX226/(annoyance_cond!BU214*time_cond!$S$72)*1000000</f>
        <v>26.206551389299491</v>
      </c>
      <c r="BY308">
        <f>BY226/(annoyance_cond!BV214*time_cond!$S$72)*1000000</f>
        <v>25.978924520223583</v>
      </c>
      <c r="BZ308">
        <f>BZ226/(annoyance_cond!BW214*time_cond!$S$72)*1000000</f>
        <v>25.755176522355764</v>
      </c>
      <c r="CA308">
        <f>CA226/(annoyance_cond!BX214*time_cond!$S$72)*1000000</f>
        <v>25.535212498336506</v>
      </c>
    </row>
    <row r="309" spans="31:79" x14ac:dyDescent="0.25">
      <c r="AE309">
        <f t="shared" si="92"/>
        <v>80</v>
      </c>
      <c r="AF309">
        <f>AF227/(annoyance_cond!AC215*time_cond!$S$72)*1000000</f>
        <v>10.645336222008206</v>
      </c>
      <c r="AG309">
        <f>AG227/(annoyance_cond!AD215*time_cond!$S$72)*1000000</f>
        <v>25.549436547543962</v>
      </c>
      <c r="AH309">
        <f>AH227/(annoyance_cond!AE215*time_cond!$S$72)*1000000</f>
        <v>32.556425220705016</v>
      </c>
      <c r="AI309">
        <f>AI227/(annoyance_cond!AF215*time_cond!$S$72)*1000000</f>
        <v>35.403409980899262</v>
      </c>
      <c r="AJ309">
        <f>AJ227/(annoyance_cond!AG215*time_cond!$S$72)*1000000</f>
        <v>36.548307243114046</v>
      </c>
      <c r="AK309">
        <f>AK227/(annoyance_cond!AH215*time_cond!$S$72)*1000000</f>
        <v>36.949054121967933</v>
      </c>
      <c r="AL309">
        <f>AL227/(annoyance_cond!AI215*time_cond!$S$72)*1000000</f>
        <v>36.992253911945326</v>
      </c>
      <c r="AM309">
        <f>AM227/(annoyance_cond!AJ215*time_cond!$S$72)*1000000</f>
        <v>36.849781056279419</v>
      </c>
      <c r="AN309">
        <f>AN227/(annoyance_cond!AK215*time_cond!$S$72)*1000000</f>
        <v>36.60534621470849</v>
      </c>
      <c r="AO309">
        <f>AO227/(annoyance_cond!AL215*time_cond!$S$72)*1000000</f>
        <v>36.302948639918696</v>
      </c>
      <c r="AP309">
        <f>AP227/(annoyance_cond!AM215*time_cond!$S$72)*1000000</f>
        <v>35.96719289240675</v>
      </c>
      <c r="AQ309">
        <f>AQ227/(annoyance_cond!AN215*time_cond!$S$72)*1000000</f>
        <v>35.612543633362918</v>
      </c>
      <c r="AR309">
        <f>AR227/(annoyance_cond!AO215*time_cond!$S$72)*1000000</f>
        <v>35.247852957769204</v>
      </c>
      <c r="AS309">
        <f>AS227/(annoyance_cond!AP215*time_cond!$S$72)*1000000</f>
        <v>34.878713679951566</v>
      </c>
      <c r="AT309">
        <f>AT227/(annoyance_cond!AQ215*time_cond!$S$72)*1000000</f>
        <v>34.508747545444812</v>
      </c>
      <c r="AU309">
        <f>AU227/(annoyance_cond!AR215*time_cond!$S$72)*1000000</f>
        <v>34.140342441989851</v>
      </c>
      <c r="AV309">
        <f>AV227/(annoyance_cond!AS215*time_cond!$S$72)*1000000</f>
        <v>33.775090798681006</v>
      </c>
      <c r="AW309">
        <f>AW227/(annoyance_cond!AT215*time_cond!$S$72)*1000000</f>
        <v>33.414059147255543</v>
      </c>
      <c r="AX309">
        <f>AX227/(annoyance_cond!AU215*time_cond!$S$72)*1000000</f>
        <v>33.057958789580958</v>
      </c>
      <c r="AY309">
        <f>AY227/(annoyance_cond!AV215*time_cond!$S$72)*1000000</f>
        <v>32.707256671199396</v>
      </c>
      <c r="AZ309">
        <f>AZ227/(annoyance_cond!AW215*time_cond!$S$72)*1000000</f>
        <v>32.362249068336332</v>
      </c>
      <c r="BA309">
        <f>BA227/(annoyance_cond!AX215*time_cond!$S$72)*1000000</f>
        <v>32.023111559021778</v>
      </c>
      <c r="BB309">
        <f>BB227/(annoyance_cond!AY215*time_cond!$S$72)*1000000</f>
        <v>31.689933524172115</v>
      </c>
      <c r="BC309">
        <f>BC227/(annoyance_cond!AZ215*time_cond!$S$72)*1000000</f>
        <v>31.362742350309428</v>
      </c>
      <c r="BD309">
        <f>BD227/(annoyance_cond!BA215*time_cond!$S$72)*1000000</f>
        <v>31.041520649615599</v>
      </c>
      <c r="BE309">
        <f>BE227/(annoyance_cond!BB215*time_cond!$S$72)*1000000</f>
        <v>30.726218665999564</v>
      </c>
      <c r="BF309">
        <f>BF227/(annoyance_cond!BC215*time_cond!$S$72)*1000000</f>
        <v>30.416763311719652</v>
      </c>
      <c r="BG309">
        <f>BG227/(annoyance_cond!BD215*time_cond!$S$72)*1000000</f>
        <v>30.11306481294319</v>
      </c>
      <c r="BH309">
        <f>BH227/(annoyance_cond!BE215*time_cond!$S$72)*1000000</f>
        <v>29.815021637119898</v>
      </c>
      <c r="BI309">
        <f>BI227/(annoyance_cond!BF215*time_cond!$S$72)*1000000</f>
        <v>29.52252417150067</v>
      </c>
      <c r="BJ309">
        <f>BJ227/(annoyance_cond!BG215*time_cond!$S$72)*1000000</f>
        <v>29.235457484441451</v>
      </c>
      <c r="BK309">
        <f>BK227/(annoyance_cond!BH215*time_cond!$S$72)*1000000</f>
        <v>28.95370340666409</v>
      </c>
      <c r="BL309">
        <f>BL227/(annoyance_cond!BI215*time_cond!$S$72)*1000000</f>
        <v>28.677142103982291</v>
      </c>
      <c r="BM309">
        <f>BM227/(annoyance_cond!BJ215*time_cond!$S$72)*1000000</f>
        <v>28.405653266797106</v>
      </c>
      <c r="BN309">
        <f>BN227/(annoyance_cond!BK215*time_cond!$S$72)*1000000</f>
        <v>28.13911700878716</v>
      </c>
      <c r="BO309">
        <f>BO227/(annoyance_cond!BL215*time_cond!$S$72)*1000000</f>
        <v>27.877414543570836</v>
      </c>
      <c r="BP309">
        <f>BP227/(annoyance_cond!BM215*time_cond!$S$72)*1000000</f>
        <v>27.620428690940638</v>
      </c>
      <c r="BQ309">
        <f>BQ227/(annoyance_cond!BN215*time_cond!$S$72)*1000000</f>
        <v>27.368044251677304</v>
      </c>
      <c r="BR309">
        <f>BR227/(annoyance_cond!BO215*time_cond!$S$72)*1000000</f>
        <v>27.12014828063819</v>
      </c>
      <c r="BS309">
        <f>BS227/(annoyance_cond!BP215*time_cond!$S$72)*1000000</f>
        <v>26.876630280871666</v>
      </c>
      <c r="BT309">
        <f>BT227/(annoyance_cond!BQ215*time_cond!$S$72)*1000000</f>
        <v>26.637382336292976</v>
      </c>
      <c r="BU309">
        <f>BU227/(annoyance_cond!BR215*time_cond!$S$72)*1000000</f>
        <v>26.402299196510043</v>
      </c>
      <c r="BV309">
        <f>BV227/(annoyance_cond!BS215*time_cond!$S$72)*1000000</f>
        <v>26.171278324381159</v>
      </c>
      <c r="BW309">
        <f>BW227/(annoyance_cond!BT215*time_cond!$S$72)*1000000</f>
        <v>25.944219914582149</v>
      </c>
      <c r="BX309">
        <f>BX227/(annoyance_cond!BU215*time_cond!$S$72)*1000000</f>
        <v>25.72102688968258</v>
      </c>
      <c r="BY309">
        <f>BY227/(annoyance_cond!BV215*time_cond!$S$72)*1000000</f>
        <v>25.501604878853602</v>
      </c>
      <c r="BZ309">
        <f>BZ227/(annoyance_cond!BW215*time_cond!$S$72)*1000000</f>
        <v>25.285862183255134</v>
      </c>
      <c r="CA309">
        <f>CA227/(annoyance_cond!BX215*time_cond!$S$72)*1000000</f>
        <v>25.073709731309922</v>
      </c>
    </row>
    <row r="310" spans="31:79" x14ac:dyDescent="0.25">
      <c r="AE310">
        <f t="shared" si="92"/>
        <v>70</v>
      </c>
      <c r="AF310">
        <f>AF228/(annoyance_cond!AC216*time_cond!$S$72)*1000000</f>
        <v>12.333791824096643</v>
      </c>
      <c r="AG310">
        <f>AG228/(annoyance_cond!AD216*time_cond!$S$72)*1000000</f>
        <v>26.971519134037209</v>
      </c>
      <c r="AH310">
        <f>AH228/(annoyance_cond!AE216*time_cond!$S$72)*1000000</f>
        <v>32.927887042199018</v>
      </c>
      <c r="AI310">
        <f>AI228/(annoyance_cond!AF216*time_cond!$S$72)*1000000</f>
        <v>35.149501043109964</v>
      </c>
      <c r="AJ310">
        <f>AJ228/(annoyance_cond!AG216*time_cond!$S$72)*1000000</f>
        <v>35.965029997731619</v>
      </c>
      <c r="AK310">
        <f>AK228/(annoyance_cond!AH216*time_cond!$S$72)*1000000</f>
        <v>36.18949162816066</v>
      </c>
      <c r="AL310">
        <f>AL228/(annoyance_cond!AI216*time_cond!$S$72)*1000000</f>
        <v>36.136365670095351</v>
      </c>
      <c r="AM310">
        <f>AM228/(annoyance_cond!AJ216*time_cond!$S$72)*1000000</f>
        <v>35.941551686912149</v>
      </c>
      <c r="AN310">
        <f>AN228/(annoyance_cond!AK216*time_cond!$S$72)*1000000</f>
        <v>35.670261959323149</v>
      </c>
      <c r="AO310">
        <f>AO228/(annoyance_cond!AL216*time_cond!$S$72)*1000000</f>
        <v>35.356439705437047</v>
      </c>
      <c r="AP310">
        <f>AP228/(annoyance_cond!AM216*time_cond!$S$72)*1000000</f>
        <v>35.018930509689518</v>
      </c>
      <c r="AQ310">
        <f>AQ228/(annoyance_cond!AN216*time_cond!$S$72)*1000000</f>
        <v>34.66874740027923</v>
      </c>
      <c r="AR310">
        <f>AR228/(annoyance_cond!AO216*time_cond!$S$72)*1000000</f>
        <v>34.312591790788716</v>
      </c>
      <c r="AS310">
        <f>AS228/(annoyance_cond!AP216*time_cond!$S$72)*1000000</f>
        <v>33.954671632633058</v>
      </c>
      <c r="AT310">
        <f>AT228/(annoyance_cond!AQ216*time_cond!$S$72)*1000000</f>
        <v>33.597691906692958</v>
      </c>
      <c r="AU310">
        <f>AU228/(annoyance_cond!AR216*time_cond!$S$72)*1000000</f>
        <v>33.243419399594679</v>
      </c>
      <c r="AV310">
        <f>AV228/(annoyance_cond!AS216*time_cond!$S$72)*1000000</f>
        <v>32.893017613208187</v>
      </c>
      <c r="AW310">
        <f>AW228/(annoyance_cond!AT216*time_cond!$S$72)*1000000</f>
        <v>32.547252227389606</v>
      </c>
      <c r="AX310">
        <f>AX228/(annoyance_cond!AU216*time_cond!$S$72)*1000000</f>
        <v>32.206620941530858</v>
      </c>
      <c r="AY310">
        <f>AY228/(annoyance_cond!AV216*time_cond!$S$72)*1000000</f>
        <v>31.871437690110934</v>
      </c>
      <c r="AZ310">
        <f>AZ228/(annoyance_cond!AW216*time_cond!$S$72)*1000000</f>
        <v>31.541888531859996</v>
      </c>
      <c r="BA310">
        <f>BA228/(annoyance_cond!AX216*time_cond!$S$72)*1000000</f>
        <v>31.218069499510069</v>
      </c>
      <c r="BB310">
        <f>BB228/(annoyance_cond!AY216*time_cond!$S$72)*1000000</f>
        <v>30.900012696579523</v>
      </c>
      <c r="BC310">
        <f>BC228/(annoyance_cond!AZ216*time_cond!$S$72)*1000000</f>
        <v>30.58770457845468</v>
      </c>
      <c r="BD310">
        <f>BD228/(annoyance_cond!BA216*time_cond!$S$72)*1000000</f>
        <v>30.281098939085545</v>
      </c>
      <c r="BE310">
        <f>BE228/(annoyance_cond!BB216*time_cond!$S$72)*1000000</f>
        <v>29.980126250750288</v>
      </c>
      <c r="BF310">
        <f>BF228/(annoyance_cond!BC216*time_cond!$S$72)*1000000</f>
        <v>29.684700453301989</v>
      </c>
      <c r="BG310">
        <f>BG228/(annoyance_cond!BD216*time_cond!$S$72)*1000000</f>
        <v>29.394723934935989</v>
      </c>
      <c r="BH310">
        <f>BH228/(annoyance_cond!BE216*time_cond!$S$72)*1000000</f>
        <v>29.11009121447054</v>
      </c>
      <c r="BI310">
        <f>BI228/(annoyance_cond!BF216*time_cond!$S$72)*1000000</f>
        <v>28.830691680646503</v>
      </c>
      <c r="BJ310">
        <f>BJ228/(annoyance_cond!BG216*time_cond!$S$72)*1000000</f>
        <v>28.556411639514447</v>
      </c>
      <c r="BK310">
        <f>BK228/(annoyance_cond!BH216*time_cond!$S$72)*1000000</f>
        <v>28.287135849366319</v>
      </c>
      <c r="BL310">
        <f>BL228/(annoyance_cond!BI216*time_cond!$S$72)*1000000</f>
        <v>28.022748672916887</v>
      </c>
      <c r="BM310">
        <f>BM228/(annoyance_cond!BJ216*time_cond!$S$72)*1000000</f>
        <v>27.763134941450357</v>
      </c>
      <c r="BN310">
        <f>BN228/(annoyance_cond!BK216*time_cond!$S$72)*1000000</f>
        <v>27.508180600756713</v>
      </c>
      <c r="BO310">
        <f>BO228/(annoyance_cond!BL216*time_cond!$S$72)*1000000</f>
        <v>27.257773190788633</v>
      </c>
      <c r="BP310">
        <f>BP228/(annoyance_cond!BM216*time_cond!$S$72)*1000000</f>
        <v>27.011802197975861</v>
      </c>
      <c r="BQ310">
        <f>BQ228/(annoyance_cond!BN216*time_cond!$S$72)*1000000</f>
        <v>26.770159309612211</v>
      </c>
      <c r="BR310">
        <f>BR228/(annoyance_cond!BO216*time_cond!$S$72)*1000000</f>
        <v>26.532738592690215</v>
      </c>
      <c r="BS310">
        <f>BS228/(annoyance_cond!BP216*time_cond!$S$72)*1000000</f>
        <v>26.299436614312445</v>
      </c>
      <c r="BT310">
        <f>BT228/(annoyance_cond!BQ216*time_cond!$S$72)*1000000</f>
        <v>26.070152516868006</v>
      </c>
      <c r="BU310">
        <f>BU228/(annoyance_cond!BR216*time_cond!$S$72)*1000000</f>
        <v>25.844788058182665</v>
      </c>
      <c r="BV310">
        <f>BV228/(annoyance_cond!BS216*time_cond!$S$72)*1000000</f>
        <v>25.623247624581683</v>
      </c>
      <c r="BW310">
        <f>BW228/(annoyance_cond!BT216*time_cond!$S$72)*1000000</f>
        <v>25.40543822306574</v>
      </c>
      <c r="BX310">
        <f>BX228/(annoyance_cond!BU216*time_cond!$S$72)*1000000</f>
        <v>25.19126945746013</v>
      </c>
      <c r="BY310">
        <f>BY228/(annoyance_cond!BV216*time_cond!$S$72)*1000000</f>
        <v>24.980653492358908</v>
      </c>
      <c r="BZ310">
        <f>BZ228/(annoyance_cond!BW216*time_cond!$S$72)*1000000</f>
        <v>24.77350500787696</v>
      </c>
      <c r="CA310">
        <f>CA228/(annoyance_cond!BX216*time_cond!$S$72)*1000000</f>
        <v>24.569741147589713</v>
      </c>
    </row>
    <row r="311" spans="31:79" x14ac:dyDescent="0.25">
      <c r="AE311">
        <f t="shared" si="92"/>
        <v>60</v>
      </c>
      <c r="AF311">
        <f>AF229/(annoyance_cond!AC217*time_cond!$S$72)*1000000</f>
        <v>14.394321489545739</v>
      </c>
      <c r="AG311">
        <f>AG229/(annoyance_cond!AD217*time_cond!$S$72)*1000000</f>
        <v>28.265657055540288</v>
      </c>
      <c r="AH311">
        <f>AH229/(annoyance_cond!AE217*time_cond!$S$72)*1000000</f>
        <v>33.06082102163122</v>
      </c>
      <c r="AI311">
        <f>AI229/(annoyance_cond!AF217*time_cond!$S$72)*1000000</f>
        <v>34.68282081755293</v>
      </c>
      <c r="AJ311">
        <f>AJ229/(annoyance_cond!AG217*time_cond!$S$72)*1000000</f>
        <v>35.20214547618172</v>
      </c>
      <c r="AK311">
        <f>AK229/(annoyance_cond!AH217*time_cond!$S$72)*1000000</f>
        <v>35.274831094988016</v>
      </c>
      <c r="AL311">
        <f>AL229/(annoyance_cond!AI217*time_cond!$S$72)*1000000</f>
        <v>35.14243614387275</v>
      </c>
      <c r="AM311">
        <f>AM229/(annoyance_cond!AJ217*time_cond!$S$72)*1000000</f>
        <v>34.907333395815101</v>
      </c>
      <c r="AN311">
        <f>AN229/(annoyance_cond!AK217*time_cond!$S$72)*1000000</f>
        <v>34.617990556189561</v>
      </c>
      <c r="AO311">
        <f>AO229/(annoyance_cond!AL217*time_cond!$S$72)*1000000</f>
        <v>34.299408143619495</v>
      </c>
      <c r="AP311">
        <f>AP229/(annoyance_cond!AM217*time_cond!$S$72)*1000000</f>
        <v>33.965370229310231</v>
      </c>
      <c r="AQ311">
        <f>AQ229/(annoyance_cond!AN217*time_cond!$S$72)*1000000</f>
        <v>33.623881654918819</v>
      </c>
      <c r="AR311">
        <f>AR229/(annoyance_cond!AO217*time_cond!$S$72)*1000000</f>
        <v>33.27978161597607</v>
      </c>
      <c r="AS311">
        <f>AS229/(annoyance_cond!AP217*time_cond!$S$72)*1000000</f>
        <v>32.936085487421629</v>
      </c>
      <c r="AT311">
        <f>AT229/(annoyance_cond!AQ217*time_cond!$S$72)*1000000</f>
        <v>32.594712731443778</v>
      </c>
      <c r="AU311">
        <f>AU229/(annoyance_cond!AR217*time_cond!$S$72)*1000000</f>
        <v>32.256900619196436</v>
      </c>
      <c r="AV311">
        <f>AV229/(annoyance_cond!AS217*time_cond!$S$72)*1000000</f>
        <v>31.923448950369028</v>
      </c>
      <c r="AW311">
        <f>AW229/(annoyance_cond!AT217*time_cond!$S$72)*1000000</f>
        <v>31.594869880200235</v>
      </c>
      <c r="AX311">
        <f>AX229/(annoyance_cond!AU217*time_cond!$S$72)*1000000</f>
        <v>31.271482439528462</v>
      </c>
      <c r="AY311">
        <f>AY229/(annoyance_cond!AV217*time_cond!$S$72)*1000000</f>
        <v>30.953473747369973</v>
      </c>
      <c r="AZ311">
        <f>AZ229/(annoyance_cond!AW217*time_cond!$S$72)*1000000</f>
        <v>30.640939576369625</v>
      </c>
      <c r="BA311">
        <f>BA229/(annoyance_cond!AX217*time_cond!$S$72)*1000000</f>
        <v>30.333911786028999</v>
      </c>
      <c r="BB311">
        <f>BB229/(annoyance_cond!AY217*time_cond!$S$72)*1000000</f>
        <v>30.032377209402028</v>
      </c>
      <c r="BC311">
        <f>BC229/(annoyance_cond!AZ217*time_cond!$S$72)*1000000</f>
        <v>29.736290861818713</v>
      </c>
      <c r="BD311">
        <f>BD229/(annoyance_cond!BA217*time_cond!$S$72)*1000000</f>
        <v>29.445585306696941</v>
      </c>
      <c r="BE311">
        <f>BE229/(annoyance_cond!BB217*time_cond!$S$72)*1000000</f>
        <v>29.160177376437652</v>
      </c>
      <c r="BF311">
        <f>BF229/(annoyance_cond!BC217*time_cond!$S$72)*1000000</f>
        <v>28.879973045086039</v>
      </c>
      <c r="BG311">
        <f>BG229/(annoyance_cond!BD217*time_cond!$S$72)*1000000</f>
        <v>28.60487099158258</v>
      </c>
      <c r="BH311">
        <f>BH229/(annoyance_cond!BE217*time_cond!$S$72)*1000000</f>
        <v>28.334765223706164</v>
      </c>
      <c r="BI311">
        <f>BI229/(annoyance_cond!BF217*time_cond!$S$72)*1000000</f>
        <v>28.069547020557348</v>
      </c>
      <c r="BJ311">
        <f>BJ229/(annoyance_cond!BG217*time_cond!$S$72)*1000000</f>
        <v>27.809106375585444</v>
      </c>
      <c r="BK311">
        <f>BK229/(annoyance_cond!BH217*time_cond!$S$72)*1000000</f>
        <v>27.553333070183623</v>
      </c>
      <c r="BL311">
        <f>BL229/(annoyance_cond!BI217*time_cond!$S$72)*1000000</f>
        <v>27.30211747178079</v>
      </c>
      <c r="BM311">
        <f>BM229/(annoyance_cond!BJ217*time_cond!$S$72)*1000000</f>
        <v>27.05535112498216</v>
      </c>
      <c r="BN311">
        <f>BN229/(annoyance_cond!BK217*time_cond!$S$72)*1000000</f>
        <v>26.81292718626695</v>
      </c>
      <c r="BO311">
        <f>BO229/(annoyance_cond!BL217*time_cond!$S$72)*1000000</f>
        <v>26.574740739782971</v>
      </c>
      <c r="BP311">
        <f>BP229/(annoyance_cond!BM217*time_cond!$S$72)*1000000</f>
        <v>26.340689022365595</v>
      </c>
      <c r="BQ311">
        <f>BQ229/(annoyance_cond!BN217*time_cond!$S$72)*1000000</f>
        <v>26.11067157901174</v>
      </c>
      <c r="BR311">
        <f>BR229/(annoyance_cond!BO217*time_cond!$S$72)*1000000</f>
        <v>25.884590364944216</v>
      </c>
      <c r="BS311">
        <f>BS229/(annoyance_cond!BP217*time_cond!$S$72)*1000000</f>
        <v>25.662349806603942</v>
      </c>
      <c r="BT311">
        <f>BT229/(annoyance_cond!BQ217*time_cond!$S$72)*1000000</f>
        <v>25.443856831058223</v>
      </c>
      <c r="BU311">
        <f>BU229/(annoyance_cond!BR217*time_cond!$S$72)*1000000</f>
        <v>25.229020871157484</v>
      </c>
      <c r="BV311">
        <f>BV229/(annoyance_cond!BS217*time_cond!$S$72)*1000000</f>
        <v>25.017753852133257</v>
      </c>
      <c r="BW311">
        <f>BW229/(annoyance_cond!BT217*time_cond!$S$72)*1000000</f>
        <v>24.809970164074091</v>
      </c>
      <c r="BX311">
        <f>BX229/(annoyance_cond!BU217*time_cond!$S$72)*1000000</f>
        <v>24.60558662374828</v>
      </c>
      <c r="BY311">
        <f>BY229/(annoyance_cond!BV217*time_cond!$S$72)*1000000</f>
        <v>24.404522428493689</v>
      </c>
      <c r="BZ311">
        <f>BZ229/(annoyance_cond!BW217*time_cond!$S$72)*1000000</f>
        <v>24.206699104311141</v>
      </c>
      <c r="CA311">
        <f>CA229/(annoyance_cond!BX217*time_cond!$S$72)*1000000</f>
        <v>24.012040449842903</v>
      </c>
    </row>
    <row r="312" spans="31:79" x14ac:dyDescent="0.25">
      <c r="AE312">
        <f t="shared" si="92"/>
        <v>50</v>
      </c>
      <c r="AF312">
        <f>AF230/(annoyance_cond!AC218*time_cond!$S$72)*1000000</f>
        <v>16.874676665689424</v>
      </c>
      <c r="AG312">
        <f>AG230/(annoyance_cond!AD218*time_cond!$S$72)*1000000</f>
        <v>29.313931257176808</v>
      </c>
      <c r="AH312">
        <f>AH230/(annoyance_cond!AE218*time_cond!$S$72)*1000000</f>
        <v>32.890454615485858</v>
      </c>
      <c r="AI312">
        <f>AI230/(annoyance_cond!AF218*time_cond!$S$72)*1000000</f>
        <v>33.961716828220453</v>
      </c>
      <c r="AJ312">
        <f>AJ230/(annoyance_cond!AG218*time_cond!$S$72)*1000000</f>
        <v>34.225773682490789</v>
      </c>
      <c r="AK312">
        <f>AK230/(annoyance_cond!AH218*time_cond!$S$72)*1000000</f>
        <v>34.174115286269711</v>
      </c>
      <c r="AL312">
        <f>AL230/(annoyance_cond!AI218*time_cond!$S$72)*1000000</f>
        <v>33.980835690195043</v>
      </c>
      <c r="AM312">
        <f>AM230/(annoyance_cond!AJ218*time_cond!$S$72)*1000000</f>
        <v>33.718252168085208</v>
      </c>
      <c r="AN312">
        <f>AN230/(annoyance_cond!AK218*time_cond!$S$72)*1000000</f>
        <v>33.420191799157912</v>
      </c>
      <c r="AO312">
        <f>AO230/(annoyance_cond!AL218*time_cond!$S$72)*1000000</f>
        <v>33.103955633202325</v>
      </c>
      <c r="AP312">
        <f>AP230/(annoyance_cond!AM218*time_cond!$S$72)*1000000</f>
        <v>32.779015033267633</v>
      </c>
      <c r="AQ312">
        <f>AQ230/(annoyance_cond!AN218*time_cond!$S$72)*1000000</f>
        <v>32.450831292341846</v>
      </c>
      <c r="AR312">
        <f>AR230/(annoyance_cond!AO218*time_cond!$S$72)*1000000</f>
        <v>32.122678781482087</v>
      </c>
      <c r="AS312">
        <f>AS230/(annoyance_cond!AP218*time_cond!$S$72)*1000000</f>
        <v>31.796576317311519</v>
      </c>
      <c r="AT312">
        <f>AT230/(annoyance_cond!AQ218*time_cond!$S$72)*1000000</f>
        <v>31.473790562502021</v>
      </c>
      <c r="AU312">
        <f>AU230/(annoyance_cond!AR218*time_cond!$S$72)*1000000</f>
        <v>31.155121347432512</v>
      </c>
      <c r="AV312">
        <f>AV230/(annoyance_cond!AS218*time_cond!$S$72)*1000000</f>
        <v>30.841070067426877</v>
      </c>
      <c r="AW312">
        <f>AW230/(annoyance_cond!AT218*time_cond!$S$72)*1000000</f>
        <v>30.531942593280878</v>
      </c>
      <c r="AX312">
        <f>AX230/(annoyance_cond!AU218*time_cond!$S$72)*1000000</f>
        <v>30.227914089348523</v>
      </c>
      <c r="AY312">
        <f>AY230/(annoyance_cond!AV218*time_cond!$S$72)*1000000</f>
        <v>29.929070927941897</v>
      </c>
      <c r="AZ312">
        <f>AZ230/(annoyance_cond!AW218*time_cond!$S$72)*1000000</f>
        <v>29.635438424602757</v>
      </c>
      <c r="BA312">
        <f>BA230/(annoyance_cond!AX218*time_cond!$S$72)*1000000</f>
        <v>29.34699956509731</v>
      </c>
      <c r="BB312">
        <f>BB230/(annoyance_cond!AY218*time_cond!$S$72)*1000000</f>
        <v>29.063707875511604</v>
      </c>
      <c r="BC312">
        <f>BC230/(annoyance_cond!AZ218*time_cond!$S$72)*1000000</f>
        <v>28.785496404725521</v>
      </c>
      <c r="BD312">
        <f>BD230/(annoyance_cond!BA218*time_cond!$S$72)*1000000</f>
        <v>28.512284077930641</v>
      </c>
      <c r="BE312">
        <f>BE230/(annoyance_cond!BB218*time_cond!$S$72)*1000000</f>
        <v>28.243980242272055</v>
      </c>
      <c r="BF312">
        <f>BF230/(annoyance_cond!BC218*time_cond!$S$72)*1000000</f>
        <v>27.980487950281216</v>
      </c>
      <c r="BG312">
        <f>BG230/(annoyance_cond!BD218*time_cond!$S$72)*1000000</f>
        <v>27.721706349932305</v>
      </c>
      <c r="BH312">
        <f>BH230/(annoyance_cond!BE218*time_cond!$S$72)*1000000</f>
        <v>27.467532434523847</v>
      </c>
      <c r="BI312">
        <f>BI230/(annoyance_cond!BF218*time_cond!$S$72)*1000000</f>
        <v>27.217862328696619</v>
      </c>
      <c r="BJ312">
        <f>BJ230/(annoyance_cond!BG218*time_cond!$S$72)*1000000</f>
        <v>26.972592234974023</v>
      </c>
      <c r="BK312">
        <f>BK230/(annoyance_cond!BH218*time_cond!$S$72)*1000000</f>
        <v>26.731619129639853</v>
      </c>
      <c r="BL312">
        <f>BL230/(annoyance_cond!BI218*time_cond!$S$72)*1000000</f>
        <v>26.494841272076329</v>
      </c>
      <c r="BM312">
        <f>BM230/(annoyance_cond!BJ218*time_cond!$S$72)*1000000</f>
        <v>26.262158574333078</v>
      </c>
      <c r="BN312">
        <f>BN230/(annoyance_cond!BK218*time_cond!$S$72)*1000000</f>
        <v>26.033472865362722</v>
      </c>
      <c r="BO312">
        <f>BO230/(annoyance_cond!BL218*time_cond!$S$72)*1000000</f>
        <v>25.808688075497429</v>
      </c>
      <c r="BP312">
        <f>BP230/(annoyance_cond!BM218*time_cond!$S$72)*1000000</f>
        <v>25.587710360310496</v>
      </c>
      <c r="BQ312">
        <f>BQ230/(annoyance_cond!BN218*time_cond!$S$72)*1000000</f>
        <v>25.370448178298016</v>
      </c>
      <c r="BR312">
        <f>BR230/(annoyance_cond!BO218*time_cond!$S$72)*1000000</f>
        <v>25.156812333336763</v>
      </c>
      <c r="BS312">
        <f>BS230/(annoyance_cond!BP218*time_cond!$S$72)*1000000</f>
        <v>24.946715990283998</v>
      </c>
      <c r="BT312">
        <f>BT230/(annoyance_cond!BQ218*time_cond!$S$72)*1000000</f>
        <v>24.740074670140537</v>
      </c>
      <c r="BU312">
        <f>BU230/(annoyance_cond!BR218*time_cond!$S$72)*1000000</f>
        <v>24.536806229729891</v>
      </c>
      <c r="BV312">
        <f>BV230/(annoyance_cond!BS218*time_cond!$S$72)*1000000</f>
        <v>24.336830829728438</v>
      </c>
      <c r="BW312">
        <f>BW230/(annoyance_cond!BT218*time_cond!$S$72)*1000000</f>
        <v>24.140070894027058</v>
      </c>
      <c r="BX312">
        <f>BX230/(annoyance_cond!BU218*time_cond!$S$72)*1000000</f>
        <v>23.946451062745862</v>
      </c>
      <c r="BY312">
        <f>BY230/(annoyance_cond!BV218*time_cond!$S$72)*1000000</f>
        <v>23.755898140715097</v>
      </c>
      <c r="BZ312">
        <f>BZ230/(annoyance_cond!BW218*time_cond!$S$72)*1000000</f>
        <v>23.568341042839094</v>
      </c>
      <c r="CA312">
        <f>CA230/(annoyance_cond!BX218*time_cond!$S$72)*1000000</f>
        <v>23.383710737451111</v>
      </c>
    </row>
    <row r="317" spans="31:79" x14ac:dyDescent="0.25">
      <c r="AF317">
        <f>AF236</f>
        <v>1</v>
      </c>
      <c r="AG317">
        <f t="shared" ref="AG317:CA317" si="93">AG236</f>
        <v>2</v>
      </c>
      <c r="AH317">
        <f t="shared" si="93"/>
        <v>3</v>
      </c>
      <c r="AI317">
        <f t="shared" si="93"/>
        <v>4</v>
      </c>
      <c r="AJ317">
        <f t="shared" si="93"/>
        <v>5</v>
      </c>
      <c r="AK317">
        <f t="shared" si="93"/>
        <v>6</v>
      </c>
      <c r="AL317">
        <f t="shared" si="93"/>
        <v>7</v>
      </c>
      <c r="AM317">
        <f t="shared" si="93"/>
        <v>8</v>
      </c>
      <c r="AN317">
        <f t="shared" si="93"/>
        <v>9</v>
      </c>
      <c r="AO317">
        <f t="shared" si="93"/>
        <v>10</v>
      </c>
      <c r="AP317">
        <f t="shared" si="93"/>
        <v>11</v>
      </c>
      <c r="AQ317">
        <f t="shared" si="93"/>
        <v>12</v>
      </c>
      <c r="AR317">
        <f t="shared" si="93"/>
        <v>13</v>
      </c>
      <c r="AS317">
        <f t="shared" si="93"/>
        <v>14</v>
      </c>
      <c r="AT317">
        <f t="shared" si="93"/>
        <v>15</v>
      </c>
      <c r="AU317">
        <f t="shared" si="93"/>
        <v>16</v>
      </c>
      <c r="AV317">
        <f t="shared" si="93"/>
        <v>17</v>
      </c>
      <c r="AW317">
        <f t="shared" si="93"/>
        <v>18</v>
      </c>
      <c r="AX317">
        <f t="shared" si="93"/>
        <v>19</v>
      </c>
      <c r="AY317">
        <f t="shared" si="93"/>
        <v>20</v>
      </c>
      <c r="AZ317">
        <f t="shared" si="93"/>
        <v>21</v>
      </c>
      <c r="BA317">
        <f t="shared" si="93"/>
        <v>22</v>
      </c>
      <c r="BB317">
        <f t="shared" si="93"/>
        <v>23</v>
      </c>
      <c r="BC317">
        <f t="shared" si="93"/>
        <v>24</v>
      </c>
      <c r="BD317">
        <f t="shared" si="93"/>
        <v>25</v>
      </c>
      <c r="BE317">
        <f t="shared" si="93"/>
        <v>26</v>
      </c>
      <c r="BF317">
        <f t="shared" si="93"/>
        <v>27</v>
      </c>
      <c r="BG317">
        <f t="shared" si="93"/>
        <v>28</v>
      </c>
      <c r="BH317">
        <f t="shared" si="93"/>
        <v>29</v>
      </c>
      <c r="BI317">
        <f t="shared" si="93"/>
        <v>30</v>
      </c>
      <c r="BJ317">
        <f t="shared" si="93"/>
        <v>31</v>
      </c>
      <c r="BK317">
        <f t="shared" si="93"/>
        <v>32</v>
      </c>
      <c r="BL317">
        <f t="shared" si="93"/>
        <v>33</v>
      </c>
      <c r="BM317">
        <f t="shared" si="93"/>
        <v>34</v>
      </c>
      <c r="BN317">
        <f t="shared" si="93"/>
        <v>35</v>
      </c>
      <c r="BO317">
        <f t="shared" si="93"/>
        <v>36</v>
      </c>
      <c r="BP317">
        <f t="shared" si="93"/>
        <v>37</v>
      </c>
      <c r="BQ317">
        <f t="shared" si="93"/>
        <v>38</v>
      </c>
      <c r="BR317">
        <f t="shared" si="93"/>
        <v>39</v>
      </c>
      <c r="BS317">
        <f t="shared" si="93"/>
        <v>40</v>
      </c>
      <c r="BT317">
        <f t="shared" si="93"/>
        <v>41</v>
      </c>
      <c r="BU317">
        <f t="shared" si="93"/>
        <v>42</v>
      </c>
      <c r="BV317">
        <f t="shared" si="93"/>
        <v>43</v>
      </c>
      <c r="BW317">
        <f t="shared" si="93"/>
        <v>44</v>
      </c>
      <c r="BX317">
        <f t="shared" si="93"/>
        <v>45</v>
      </c>
      <c r="BY317">
        <f t="shared" si="93"/>
        <v>46</v>
      </c>
      <c r="BZ317">
        <f t="shared" si="93"/>
        <v>47</v>
      </c>
      <c r="CA317">
        <f t="shared" si="93"/>
        <v>48</v>
      </c>
    </row>
    <row r="318" spans="31:79" x14ac:dyDescent="0.25">
      <c r="AE318">
        <f>AE237</f>
        <v>800</v>
      </c>
      <c r="AF318">
        <f>IF(AF155&lt;0.9,0,AF237)</f>
        <v>0</v>
      </c>
      <c r="AG318">
        <f t="shared" ref="AG318:AV325" si="94">IF(AG155&lt;0.9,0,AG237)</f>
        <v>0</v>
      </c>
      <c r="AH318">
        <f t="shared" si="94"/>
        <v>0</v>
      </c>
      <c r="AI318">
        <f t="shared" si="94"/>
        <v>0</v>
      </c>
      <c r="AJ318">
        <f t="shared" si="94"/>
        <v>0</v>
      </c>
      <c r="AK318">
        <f t="shared" si="94"/>
        <v>0</v>
      </c>
      <c r="AL318">
        <f t="shared" ref="AL318:CA325" si="95">IF(AL155&lt;0.9,0,AL237)</f>
        <v>0</v>
      </c>
      <c r="AM318">
        <f t="shared" si="95"/>
        <v>0</v>
      </c>
      <c r="AN318">
        <f t="shared" si="95"/>
        <v>0</v>
      </c>
      <c r="AO318">
        <f t="shared" si="95"/>
        <v>0</v>
      </c>
      <c r="AP318">
        <f t="shared" si="95"/>
        <v>0</v>
      </c>
      <c r="AQ318">
        <f t="shared" si="95"/>
        <v>0</v>
      </c>
      <c r="AR318">
        <f t="shared" si="95"/>
        <v>0</v>
      </c>
      <c r="AS318">
        <f t="shared" si="95"/>
        <v>0</v>
      </c>
      <c r="AT318">
        <f t="shared" si="95"/>
        <v>0</v>
      </c>
      <c r="AU318">
        <f t="shared" si="95"/>
        <v>0</v>
      </c>
      <c r="AV318">
        <f t="shared" si="95"/>
        <v>0</v>
      </c>
      <c r="AW318">
        <f t="shared" si="95"/>
        <v>0</v>
      </c>
      <c r="AX318">
        <f t="shared" si="95"/>
        <v>0</v>
      </c>
      <c r="AY318">
        <f t="shared" si="95"/>
        <v>0</v>
      </c>
      <c r="AZ318">
        <f t="shared" si="95"/>
        <v>0</v>
      </c>
      <c r="BA318">
        <f t="shared" si="95"/>
        <v>0</v>
      </c>
      <c r="BB318">
        <f t="shared" si="95"/>
        <v>0</v>
      </c>
      <c r="BC318">
        <f t="shared" si="95"/>
        <v>0</v>
      </c>
      <c r="BD318">
        <f t="shared" si="95"/>
        <v>0</v>
      </c>
      <c r="BE318">
        <f t="shared" si="95"/>
        <v>0</v>
      </c>
      <c r="BF318">
        <f t="shared" si="95"/>
        <v>0</v>
      </c>
      <c r="BG318">
        <f t="shared" si="95"/>
        <v>0</v>
      </c>
      <c r="BH318">
        <f t="shared" si="95"/>
        <v>46.749188438905321</v>
      </c>
      <c r="BI318">
        <f t="shared" si="95"/>
        <v>46.282759144539668</v>
      </c>
      <c r="BJ318">
        <f t="shared" si="95"/>
        <v>45.802384178478434</v>
      </c>
      <c r="BK318">
        <f t="shared" si="95"/>
        <v>45.311984912331546</v>
      </c>
      <c r="BL318">
        <f t="shared" si="95"/>
        <v>44.814822860863558</v>
      </c>
      <c r="BM318">
        <f t="shared" si="95"/>
        <v>44.313608125320151</v>
      </c>
      <c r="BN318">
        <f t="shared" si="95"/>
        <v>43.810589568470483</v>
      </c>
      <c r="BO318">
        <f t="shared" si="95"/>
        <v>43.307629842305886</v>
      </c>
      <c r="BP318">
        <f t="shared" si="95"/>
        <v>42.80626787047197</v>
      </c>
      <c r="BQ318">
        <f t="shared" si="95"/>
        <v>42.307770944076722</v>
      </c>
      <c r="BR318">
        <f t="shared" si="95"/>
        <v>41.813178215897352</v>
      </c>
      <c r="BS318">
        <f t="shared" si="95"/>
        <v>41.323337066239532</v>
      </c>
      <c r="BT318">
        <f t="shared" si="95"/>
        <v>40.83893355524205</v>
      </c>
      <c r="BU318">
        <f t="shared" si="95"/>
        <v>40.360517963092207</v>
      </c>
      <c r="BV318">
        <f t="shared" si="95"/>
        <v>39.888526244030892</v>
      </c>
      <c r="BW318">
        <f t="shared" si="95"/>
        <v>39.423298075743325</v>
      </c>
      <c r="BX318">
        <f t="shared" si="95"/>
        <v>38.965092067259143</v>
      </c>
      <c r="BY318">
        <f t="shared" si="95"/>
        <v>38.51409859121965</v>
      </c>
      <c r="BZ318">
        <f t="shared" si="95"/>
        <v>38.070450626480579</v>
      </c>
      <c r="CA318">
        <f t="shared" si="95"/>
        <v>37.634232931350539</v>
      </c>
    </row>
    <row r="319" spans="31:79" x14ac:dyDescent="0.25">
      <c r="AE319">
        <f t="shared" ref="AE319:AE382" si="96">AE238</f>
        <v>790</v>
      </c>
      <c r="AF319">
        <f t="shared" ref="AF319:AJ382" si="97">IF(AF156&lt;0.9,0,AF238)</f>
        <v>0</v>
      </c>
      <c r="AG319">
        <f t="shared" si="97"/>
        <v>0</v>
      </c>
      <c r="AH319">
        <f t="shared" si="97"/>
        <v>0</v>
      </c>
      <c r="AI319">
        <f t="shared" si="97"/>
        <v>0</v>
      </c>
      <c r="AJ319">
        <f t="shared" si="97"/>
        <v>0</v>
      </c>
      <c r="AK319">
        <f t="shared" si="94"/>
        <v>0</v>
      </c>
      <c r="AL319">
        <f t="shared" si="94"/>
        <v>0</v>
      </c>
      <c r="AM319">
        <f t="shared" si="94"/>
        <v>0</v>
      </c>
      <c r="AN319">
        <f t="shared" si="94"/>
        <v>0</v>
      </c>
      <c r="AO319">
        <f t="shared" si="94"/>
        <v>0</v>
      </c>
      <c r="AP319">
        <f t="shared" si="94"/>
        <v>0</v>
      </c>
      <c r="AQ319">
        <f t="shared" si="94"/>
        <v>0</v>
      </c>
      <c r="AR319">
        <f t="shared" si="94"/>
        <v>0</v>
      </c>
      <c r="AS319">
        <f t="shared" si="94"/>
        <v>0</v>
      </c>
      <c r="AT319">
        <f t="shared" si="94"/>
        <v>0</v>
      </c>
      <c r="AU319">
        <f t="shared" si="94"/>
        <v>0</v>
      </c>
      <c r="AV319">
        <f t="shared" si="94"/>
        <v>0</v>
      </c>
      <c r="AW319">
        <f t="shared" si="95"/>
        <v>0</v>
      </c>
      <c r="AX319">
        <f t="shared" si="95"/>
        <v>0</v>
      </c>
      <c r="AY319">
        <f t="shared" si="95"/>
        <v>0</v>
      </c>
      <c r="AZ319">
        <f t="shared" si="95"/>
        <v>0</v>
      </c>
      <c r="BA319">
        <f t="shared" si="95"/>
        <v>0</v>
      </c>
      <c r="BB319">
        <f t="shared" si="95"/>
        <v>0</v>
      </c>
      <c r="BC319">
        <f t="shared" si="95"/>
        <v>0</v>
      </c>
      <c r="BD319">
        <f t="shared" si="95"/>
        <v>0</v>
      </c>
      <c r="BE319">
        <f t="shared" si="95"/>
        <v>0</v>
      </c>
      <c r="BF319">
        <f t="shared" si="95"/>
        <v>0</v>
      </c>
      <c r="BG319">
        <f t="shared" si="95"/>
        <v>0</v>
      </c>
      <c r="BH319">
        <f t="shared" si="95"/>
        <v>46.668282352040556</v>
      </c>
      <c r="BI319">
        <f t="shared" si="95"/>
        <v>46.198748608592858</v>
      </c>
      <c r="BJ319">
        <f t="shared" si="95"/>
        <v>45.715906461841648</v>
      </c>
      <c r="BK319">
        <f t="shared" si="95"/>
        <v>45.22359096068655</v>
      </c>
      <c r="BL319">
        <f t="shared" si="95"/>
        <v>44.724988269105133</v>
      </c>
      <c r="BM319">
        <f t="shared" si="95"/>
        <v>44.222742839913288</v>
      </c>
      <c r="BN319">
        <f t="shared" si="95"/>
        <v>43.719046416852315</v>
      </c>
      <c r="BO319">
        <f t="shared" si="95"/>
        <v>43.215711999277445</v>
      </c>
      <c r="BP319">
        <f t="shared" si="95"/>
        <v>42.714235374113876</v>
      </c>
      <c r="BQ319">
        <f t="shared" si="95"/>
        <v>42.215846369954782</v>
      </c>
      <c r="BR319">
        <f t="shared" si="95"/>
        <v>41.721551611054018</v>
      </c>
      <c r="BS319">
        <f t="shared" si="95"/>
        <v>41.232170235512434</v>
      </c>
      <c r="BT319">
        <f t="shared" si="95"/>
        <v>40.748363782950129</v>
      </c>
      <c r="BU319">
        <f t="shared" si="95"/>
        <v>40.270661243763278</v>
      </c>
      <c r="BV319">
        <f t="shared" si="95"/>
        <v>39.799480087000781</v>
      </c>
      <c r="BW319">
        <f t="shared" si="95"/>
        <v>39.335143940335222</v>
      </c>
      <c r="BX319">
        <f t="shared" si="95"/>
        <v>38.877897477931576</v>
      </c>
      <c r="BY319">
        <f t="shared" si="95"/>
        <v>38.427918975561852</v>
      </c>
      <c r="BZ319">
        <f t="shared" si="95"/>
        <v>37.985330913198389</v>
      </c>
      <c r="CA319">
        <f t="shared" si="95"/>
        <v>37.55020894036921</v>
      </c>
    </row>
    <row r="320" spans="31:79" x14ac:dyDescent="0.25">
      <c r="AE320">
        <f t="shared" si="96"/>
        <v>780</v>
      </c>
      <c r="AF320">
        <f t="shared" si="97"/>
        <v>0</v>
      </c>
      <c r="AG320">
        <f t="shared" si="97"/>
        <v>0</v>
      </c>
      <c r="AH320">
        <f t="shared" si="97"/>
        <v>0</v>
      </c>
      <c r="AI320">
        <f t="shared" si="97"/>
        <v>0</v>
      </c>
      <c r="AJ320">
        <f t="shared" si="97"/>
        <v>0</v>
      </c>
      <c r="AK320">
        <f t="shared" si="94"/>
        <v>0</v>
      </c>
      <c r="AL320">
        <f t="shared" si="94"/>
        <v>0</v>
      </c>
      <c r="AM320">
        <f t="shared" si="94"/>
        <v>0</v>
      </c>
      <c r="AN320">
        <f t="shared" si="94"/>
        <v>0</v>
      </c>
      <c r="AO320">
        <f t="shared" si="94"/>
        <v>0</v>
      </c>
      <c r="AP320">
        <f t="shared" si="94"/>
        <v>0</v>
      </c>
      <c r="AQ320">
        <f t="shared" si="94"/>
        <v>0</v>
      </c>
      <c r="AR320">
        <f t="shared" si="94"/>
        <v>0</v>
      </c>
      <c r="AS320">
        <f t="shared" si="94"/>
        <v>0</v>
      </c>
      <c r="AT320">
        <f t="shared" si="94"/>
        <v>0</v>
      </c>
      <c r="AU320">
        <f t="shared" si="94"/>
        <v>0</v>
      </c>
      <c r="AV320">
        <f t="shared" si="94"/>
        <v>0</v>
      </c>
      <c r="AW320">
        <f t="shared" si="95"/>
        <v>0</v>
      </c>
      <c r="AX320">
        <f t="shared" si="95"/>
        <v>0</v>
      </c>
      <c r="AY320">
        <f t="shared" si="95"/>
        <v>0</v>
      </c>
      <c r="AZ320">
        <f t="shared" si="95"/>
        <v>0</v>
      </c>
      <c r="BA320">
        <f t="shared" si="95"/>
        <v>0</v>
      </c>
      <c r="BB320">
        <f t="shared" si="95"/>
        <v>0</v>
      </c>
      <c r="BC320">
        <f t="shared" si="95"/>
        <v>0</v>
      </c>
      <c r="BD320">
        <f t="shared" si="95"/>
        <v>0</v>
      </c>
      <c r="BE320">
        <f t="shared" si="95"/>
        <v>0</v>
      </c>
      <c r="BF320">
        <f t="shared" si="95"/>
        <v>0</v>
      </c>
      <c r="BG320">
        <f t="shared" si="95"/>
        <v>47.040307625389048</v>
      </c>
      <c r="BH320">
        <f t="shared" si="95"/>
        <v>46.58496068212937</v>
      </c>
      <c r="BI320">
        <f t="shared" si="95"/>
        <v>46.112423607131944</v>
      </c>
      <c r="BJ320">
        <f t="shared" si="95"/>
        <v>45.627210505047323</v>
      </c>
      <c r="BK320">
        <f t="shared" si="95"/>
        <v>45.133070002731124</v>
      </c>
      <c r="BL320">
        <f t="shared" si="95"/>
        <v>44.633112946768854</v>
      </c>
      <c r="BM320">
        <f t="shared" si="95"/>
        <v>44.129918264712174</v>
      </c>
      <c r="BN320">
        <f t="shared" si="95"/>
        <v>43.625620762882384</v>
      </c>
      <c r="BO320">
        <f t="shared" si="95"/>
        <v>43.121984005389386</v>
      </c>
      <c r="BP320">
        <f t="shared" si="95"/>
        <v>42.620460879384979</v>
      </c>
      <c r="BQ320">
        <f t="shared" si="95"/>
        <v>42.122243995978167</v>
      </c>
      <c r="BR320">
        <f t="shared" si="95"/>
        <v>41.62830769603714</v>
      </c>
      <c r="BS320">
        <f t="shared" si="95"/>
        <v>41.139443115286689</v>
      </c>
      <c r="BT320">
        <f t="shared" si="95"/>
        <v>40.656287503795333</v>
      </c>
      <c r="BU320">
        <f t="shared" si="95"/>
        <v>40.179348782067841</v>
      </c>
      <c r="BV320">
        <f t="shared" si="95"/>
        <v>39.709026141552954</v>
      </c>
      <c r="BW320">
        <f t="shared" si="95"/>
        <v>39.245627354637037</v>
      </c>
      <c r="BX320">
        <f t="shared" si="95"/>
        <v>38.78938334240047</v>
      </c>
      <c r="BY320">
        <f t="shared" si="95"/>
        <v>38.34046045282291</v>
      </c>
      <c r="BZ320">
        <f t="shared" si="95"/>
        <v>37.898970823824811</v>
      </c>
      <c r="CA320">
        <f t="shared" si="95"/>
        <v>37.464981141331407</v>
      </c>
    </row>
    <row r="321" spans="31:79" x14ac:dyDescent="0.25">
      <c r="AE321">
        <f t="shared" si="96"/>
        <v>770</v>
      </c>
      <c r="AF321">
        <f t="shared" si="97"/>
        <v>0</v>
      </c>
      <c r="AG321">
        <f t="shared" si="97"/>
        <v>0</v>
      </c>
      <c r="AH321">
        <f t="shared" si="97"/>
        <v>0</v>
      </c>
      <c r="AI321">
        <f t="shared" si="97"/>
        <v>0</v>
      </c>
      <c r="AJ321">
        <f t="shared" si="97"/>
        <v>0</v>
      </c>
      <c r="AK321">
        <f t="shared" si="94"/>
        <v>0</v>
      </c>
      <c r="AL321">
        <f t="shared" si="94"/>
        <v>0</v>
      </c>
      <c r="AM321">
        <f t="shared" si="94"/>
        <v>0</v>
      </c>
      <c r="AN321">
        <f t="shared" si="94"/>
        <v>0</v>
      </c>
      <c r="AO321">
        <f t="shared" si="94"/>
        <v>0</v>
      </c>
      <c r="AP321">
        <f t="shared" si="94"/>
        <v>0</v>
      </c>
      <c r="AQ321">
        <f t="shared" si="94"/>
        <v>0</v>
      </c>
      <c r="AR321">
        <f t="shared" si="94"/>
        <v>0</v>
      </c>
      <c r="AS321">
        <f t="shared" si="94"/>
        <v>0</v>
      </c>
      <c r="AT321">
        <f t="shared" si="94"/>
        <v>0</v>
      </c>
      <c r="AU321">
        <f t="shared" si="94"/>
        <v>0</v>
      </c>
      <c r="AV321">
        <f t="shared" si="94"/>
        <v>0</v>
      </c>
      <c r="AW321">
        <f t="shared" si="95"/>
        <v>0</v>
      </c>
      <c r="AX321">
        <f t="shared" si="95"/>
        <v>0</v>
      </c>
      <c r="AY321">
        <f t="shared" si="95"/>
        <v>0</v>
      </c>
      <c r="AZ321">
        <f t="shared" si="95"/>
        <v>0</v>
      </c>
      <c r="BA321">
        <f t="shared" si="95"/>
        <v>0</v>
      </c>
      <c r="BB321">
        <f t="shared" si="95"/>
        <v>0</v>
      </c>
      <c r="BC321">
        <f t="shared" si="95"/>
        <v>0</v>
      </c>
      <c r="BD321">
        <f t="shared" si="95"/>
        <v>0</v>
      </c>
      <c r="BE321">
        <f t="shared" si="95"/>
        <v>0</v>
      </c>
      <c r="BF321">
        <f t="shared" si="95"/>
        <v>0</v>
      </c>
      <c r="BG321">
        <f t="shared" si="95"/>
        <v>46.958163869564039</v>
      </c>
      <c r="BH321">
        <f t="shared" si="95"/>
        <v>46.499190202707638</v>
      </c>
      <c r="BI321">
        <f t="shared" si="95"/>
        <v>46.023752800957652</v>
      </c>
      <c r="BJ321">
        <f t="shared" si="95"/>
        <v>45.536266605843295</v>
      </c>
      <c r="BK321">
        <f t="shared" si="95"/>
        <v>45.040393763184028</v>
      </c>
      <c r="BL321">
        <f t="shared" si="95"/>
        <v>44.539169869303336</v>
      </c>
      <c r="BM321">
        <f t="shared" si="95"/>
        <v>44.035108477785201</v>
      </c>
      <c r="BN321">
        <f t="shared" si="95"/>
        <v>43.530287662557335</v>
      </c>
      <c r="BO321">
        <f t="shared" si="95"/>
        <v>43.026421789355709</v>
      </c>
      <c r="BP321">
        <f t="shared" si="95"/>
        <v>42.52492109870964</v>
      </c>
      <c r="BQ321">
        <f t="shared" si="95"/>
        <v>42.026941242758681</v>
      </c>
      <c r="BR321">
        <f t="shared" si="95"/>
        <v>41.53342453535415</v>
      </c>
      <c r="BS321">
        <f t="shared" si="95"/>
        <v>41.045134359039331</v>
      </c>
      <c r="BT321">
        <f t="shared" si="95"/>
        <v>40.562683913120374</v>
      </c>
      <c r="BU321">
        <f t="shared" si="95"/>
        <v>40.086560274654623</v>
      </c>
      <c r="BV321">
        <f t="shared" si="95"/>
        <v>39.617144570567987</v>
      </c>
      <c r="BW321">
        <f t="shared" si="95"/>
        <v>39.154728917294889</v>
      </c>
      <c r="BX321">
        <f t="shared" si="95"/>
        <v>38.699530668490198</v>
      </c>
      <c r="BY321">
        <f t="shared" si="95"/>
        <v>38.25170441669151</v>
      </c>
      <c r="BZ321">
        <f t="shared" si="95"/>
        <v>37.811352117367953</v>
      </c>
      <c r="CA321">
        <f t="shared" si="95"/>
        <v>37.378531640368323</v>
      </c>
    </row>
    <row r="322" spans="31:79" x14ac:dyDescent="0.25">
      <c r="AE322">
        <f t="shared" si="96"/>
        <v>760</v>
      </c>
      <c r="AF322">
        <f t="shared" si="97"/>
        <v>0</v>
      </c>
      <c r="AG322">
        <f t="shared" si="97"/>
        <v>0</v>
      </c>
      <c r="AH322">
        <f t="shared" si="97"/>
        <v>0</v>
      </c>
      <c r="AI322">
        <f t="shared" si="97"/>
        <v>0</v>
      </c>
      <c r="AJ322">
        <f t="shared" si="97"/>
        <v>0</v>
      </c>
      <c r="AK322">
        <f t="shared" si="94"/>
        <v>0</v>
      </c>
      <c r="AL322">
        <f t="shared" si="94"/>
        <v>0</v>
      </c>
      <c r="AM322">
        <f t="shared" si="94"/>
        <v>0</v>
      </c>
      <c r="AN322">
        <f t="shared" si="94"/>
        <v>0</v>
      </c>
      <c r="AO322">
        <f t="shared" si="94"/>
        <v>0</v>
      </c>
      <c r="AP322">
        <f t="shared" si="94"/>
        <v>0</v>
      </c>
      <c r="AQ322">
        <f t="shared" si="94"/>
        <v>0</v>
      </c>
      <c r="AR322">
        <f t="shared" si="94"/>
        <v>0</v>
      </c>
      <c r="AS322">
        <f t="shared" si="94"/>
        <v>0</v>
      </c>
      <c r="AT322">
        <f t="shared" si="94"/>
        <v>0</v>
      </c>
      <c r="AU322">
        <f t="shared" si="94"/>
        <v>0</v>
      </c>
      <c r="AV322">
        <f t="shared" si="94"/>
        <v>0</v>
      </c>
      <c r="AW322">
        <f t="shared" si="95"/>
        <v>0</v>
      </c>
      <c r="AX322">
        <f t="shared" si="95"/>
        <v>0</v>
      </c>
      <c r="AY322">
        <f t="shared" si="95"/>
        <v>0</v>
      </c>
      <c r="AZ322">
        <f t="shared" si="95"/>
        <v>0</v>
      </c>
      <c r="BA322">
        <f t="shared" si="95"/>
        <v>0</v>
      </c>
      <c r="BB322">
        <f t="shared" si="95"/>
        <v>0</v>
      </c>
      <c r="BC322">
        <f t="shared" si="95"/>
        <v>0</v>
      </c>
      <c r="BD322">
        <f t="shared" si="95"/>
        <v>0</v>
      </c>
      <c r="BE322">
        <f t="shared" si="95"/>
        <v>0</v>
      </c>
      <c r="BF322">
        <f t="shared" si="95"/>
        <v>0</v>
      </c>
      <c r="BG322">
        <f t="shared" si="95"/>
        <v>46.87342729084007</v>
      </c>
      <c r="BH322">
        <f t="shared" si="95"/>
        <v>46.410936996789765</v>
      </c>
      <c r="BI322">
        <f t="shared" si="95"/>
        <v>45.932704164819455</v>
      </c>
      <c r="BJ322">
        <f t="shared" si="95"/>
        <v>45.443044379589736</v>
      </c>
      <c r="BK322">
        <f t="shared" si="95"/>
        <v>44.945533287719407</v>
      </c>
      <c r="BL322">
        <f t="shared" si="95"/>
        <v>44.443131336448161</v>
      </c>
      <c r="BM322">
        <f t="shared" si="95"/>
        <v>43.938286885012388</v>
      </c>
      <c r="BN322">
        <f t="shared" si="95"/>
        <v>43.433021503501926</v>
      </c>
      <c r="BO322">
        <f t="shared" si="95"/>
        <v>42.92900061568595</v>
      </c>
      <c r="BP322">
        <f t="shared" si="95"/>
        <v>42.427592084844015</v>
      </c>
      <c r="BQ322">
        <f t="shared" si="95"/>
        <v>41.929914876139456</v>
      </c>
      <c r="BR322">
        <f t="shared" si="95"/>
        <v>41.436879543985931</v>
      </c>
      <c r="BS322">
        <f t="shared" si="95"/>
        <v>40.94922197627654</v>
      </c>
      <c r="BT322">
        <f t="shared" si="95"/>
        <v>40.467531568132948</v>
      </c>
      <c r="BU322">
        <f t="shared" si="95"/>
        <v>39.992274786118145</v>
      </c>
      <c r="BV322">
        <f t="shared" si="95"/>
        <v>39.523814911163356</v>
      </c>
      <c r="BW322">
        <f t="shared" si="95"/>
        <v>39.062428607659669</v>
      </c>
      <c r="BX322">
        <f t="shared" si="95"/>
        <v>38.608319851343282</v>
      </c>
      <c r="BY322">
        <f t="shared" si="95"/>
        <v>38.161631654904525</v>
      </c>
      <c r="BZ322">
        <f t="shared" si="95"/>
        <v>37.722455953704419</v>
      </c>
      <c r="CA322">
        <f t="shared" si="95"/>
        <v>37.290841951366446</v>
      </c>
    </row>
    <row r="323" spans="31:79" x14ac:dyDescent="0.25">
      <c r="AE323">
        <f t="shared" si="96"/>
        <v>750</v>
      </c>
      <c r="AF323">
        <f t="shared" si="97"/>
        <v>0</v>
      </c>
      <c r="AG323">
        <f t="shared" si="97"/>
        <v>0</v>
      </c>
      <c r="AH323">
        <f t="shared" si="97"/>
        <v>0</v>
      </c>
      <c r="AI323">
        <f t="shared" si="97"/>
        <v>0</v>
      </c>
      <c r="AJ323">
        <f t="shared" si="97"/>
        <v>0</v>
      </c>
      <c r="AK323">
        <f t="shared" si="94"/>
        <v>0</v>
      </c>
      <c r="AL323">
        <f t="shared" si="94"/>
        <v>0</v>
      </c>
      <c r="AM323">
        <f t="shared" si="94"/>
        <v>0</v>
      </c>
      <c r="AN323">
        <f t="shared" si="94"/>
        <v>0</v>
      </c>
      <c r="AO323">
        <f t="shared" si="94"/>
        <v>0</v>
      </c>
      <c r="AP323">
        <f t="shared" si="94"/>
        <v>0</v>
      </c>
      <c r="AQ323">
        <f t="shared" si="94"/>
        <v>0</v>
      </c>
      <c r="AR323">
        <f t="shared" si="94"/>
        <v>0</v>
      </c>
      <c r="AS323">
        <f t="shared" si="94"/>
        <v>0</v>
      </c>
      <c r="AT323">
        <f t="shared" si="94"/>
        <v>0</v>
      </c>
      <c r="AU323">
        <f t="shared" si="94"/>
        <v>0</v>
      </c>
      <c r="AV323">
        <f t="shared" si="94"/>
        <v>0</v>
      </c>
      <c r="AW323">
        <f t="shared" si="95"/>
        <v>0</v>
      </c>
      <c r="AX323">
        <f t="shared" si="95"/>
        <v>0</v>
      </c>
      <c r="AY323">
        <f t="shared" si="95"/>
        <v>0</v>
      </c>
      <c r="AZ323">
        <f t="shared" si="95"/>
        <v>0</v>
      </c>
      <c r="BA323">
        <f t="shared" si="95"/>
        <v>0</v>
      </c>
      <c r="BB323">
        <f t="shared" si="95"/>
        <v>0</v>
      </c>
      <c r="BC323">
        <f t="shared" si="95"/>
        <v>0</v>
      </c>
      <c r="BD323">
        <f t="shared" si="95"/>
        <v>0</v>
      </c>
      <c r="BE323">
        <f t="shared" si="95"/>
        <v>0</v>
      </c>
      <c r="BF323">
        <f t="shared" si="95"/>
        <v>0</v>
      </c>
      <c r="BG323">
        <f t="shared" si="95"/>
        <v>46.786061048794963</v>
      </c>
      <c r="BH323">
        <f t="shared" si="95"/>
        <v>46.32016642124605</v>
      </c>
      <c r="BI323">
        <f t="shared" si="95"/>
        <v>45.839244951612699</v>
      </c>
      <c r="BJ323">
        <f t="shared" si="95"/>
        <v>45.347512723407206</v>
      </c>
      <c r="BK323">
        <f t="shared" si="95"/>
        <v>44.848458907171668</v>
      </c>
      <c r="BL323">
        <f t="shared" si="95"/>
        <v>44.344968936580088</v>
      </c>
      <c r="BM323">
        <f t="shared" si="95"/>
        <v>43.839426184640622</v>
      </c>
      <c r="BN323">
        <f t="shared" si="95"/>
        <v>43.333795969786436</v>
      </c>
      <c r="BO323">
        <f t="shared" si="95"/>
        <v>42.829695049806219</v>
      </c>
      <c r="BP323">
        <f t="shared" si="95"/>
        <v>42.328449196333082</v>
      </c>
      <c r="BQ323">
        <f t="shared" si="95"/>
        <v>41.831140973012424</v>
      </c>
      <c r="BR323">
        <f t="shared" si="95"/>
        <v>41.338649453583407</v>
      </c>
      <c r="BS323">
        <f t="shared" si="95"/>
        <v>40.851683299122946</v>
      </c>
      <c r="BT323">
        <f t="shared" si="95"/>
        <v>40.370808354897257</v>
      </c>
      <c r="BU323">
        <f t="shared" si="95"/>
        <v>39.896470716399023</v>
      </c>
      <c r="BV323">
        <f t="shared" si="95"/>
        <v>39.429016042506255</v>
      </c>
      <c r="BW323">
        <f t="shared" si="95"/>
        <v>38.96870575401428</v>
      </c>
      <c r="BX323">
        <f t="shared" si="95"/>
        <v>38.515730642062252</v>
      </c>
      <c r="BY323">
        <f t="shared" si="95"/>
        <v>38.070222318302179</v>
      </c>
      <c r="BZ323">
        <f t="shared" si="95"/>
        <v>37.63226286304559</v>
      </c>
      <c r="CA323">
        <f t="shared" si="95"/>
        <v>37.201892965841836</v>
      </c>
    </row>
    <row r="324" spans="31:79" x14ac:dyDescent="0.25">
      <c r="AE324">
        <f t="shared" si="96"/>
        <v>740</v>
      </c>
      <c r="AF324">
        <f t="shared" si="97"/>
        <v>0</v>
      </c>
      <c r="AG324">
        <f t="shared" si="97"/>
        <v>0</v>
      </c>
      <c r="AH324">
        <f t="shared" si="97"/>
        <v>0</v>
      </c>
      <c r="AI324">
        <f t="shared" si="97"/>
        <v>0</v>
      </c>
      <c r="AJ324">
        <f t="shared" si="97"/>
        <v>0</v>
      </c>
      <c r="AK324">
        <f t="shared" si="94"/>
        <v>0</v>
      </c>
      <c r="AL324">
        <f t="shared" si="94"/>
        <v>0</v>
      </c>
      <c r="AM324">
        <f t="shared" si="94"/>
        <v>0</v>
      </c>
      <c r="AN324">
        <f t="shared" si="94"/>
        <v>0</v>
      </c>
      <c r="AO324">
        <f t="shared" si="94"/>
        <v>0</v>
      </c>
      <c r="AP324">
        <f t="shared" si="94"/>
        <v>0</v>
      </c>
      <c r="AQ324">
        <f t="shared" si="94"/>
        <v>0</v>
      </c>
      <c r="AR324">
        <f t="shared" si="94"/>
        <v>0</v>
      </c>
      <c r="AS324">
        <f t="shared" si="94"/>
        <v>0</v>
      </c>
      <c r="AT324">
        <f t="shared" si="94"/>
        <v>0</v>
      </c>
      <c r="AU324">
        <f t="shared" si="94"/>
        <v>0</v>
      </c>
      <c r="AV324">
        <f t="shared" si="94"/>
        <v>0</v>
      </c>
      <c r="AW324">
        <f t="shared" si="95"/>
        <v>0</v>
      </c>
      <c r="AX324">
        <f t="shared" si="95"/>
        <v>0</v>
      </c>
      <c r="AY324">
        <f t="shared" si="95"/>
        <v>0</v>
      </c>
      <c r="AZ324">
        <f t="shared" si="95"/>
        <v>0</v>
      </c>
      <c r="BA324">
        <f t="shared" si="95"/>
        <v>0</v>
      </c>
      <c r="BB324">
        <f t="shared" si="95"/>
        <v>0</v>
      </c>
      <c r="BC324">
        <f t="shared" si="95"/>
        <v>0</v>
      </c>
      <c r="BD324">
        <f t="shared" si="95"/>
        <v>0</v>
      </c>
      <c r="BE324">
        <f t="shared" si="95"/>
        <v>0</v>
      </c>
      <c r="BF324">
        <f t="shared" si="95"/>
        <v>47.145917268305652</v>
      </c>
      <c r="BG324">
        <f t="shared" si="95"/>
        <v>46.696027533374021</v>
      </c>
      <c r="BH324">
        <f t="shared" si="95"/>
        <v>46.226843068666284</v>
      </c>
      <c r="BI324">
        <f t="shared" si="95"/>
        <v>45.743341654089555</v>
      </c>
      <c r="BJ324">
        <f t="shared" si="95"/>
        <v>45.249639777868801</v>
      </c>
      <c r="BK324">
        <f t="shared" si="95"/>
        <v>44.749140199316386</v>
      </c>
      <c r="BL324">
        <f t="shared" si="95"/>
        <v>44.244653508668513</v>
      </c>
      <c r="BM324">
        <f t="shared" si="95"/>
        <v>43.738498329481281</v>
      </c>
      <c r="BN324">
        <f t="shared" si="95"/>
        <v>43.232584004419813</v>
      </c>
      <c r="BO324">
        <f t="shared" si="95"/>
        <v>42.728478920889366</v>
      </c>
      <c r="BP324">
        <f t="shared" si="95"/>
        <v>42.227467060709628</v>
      </c>
      <c r="BQ324">
        <f t="shared" si="95"/>
        <v>41.730594884910609</v>
      </c>
      <c r="BR324">
        <f t="shared" si="95"/>
        <v>41.238710276471089</v>
      </c>
      <c r="BS324">
        <f t="shared" si="95"/>
        <v>40.752494946749465</v>
      </c>
      <c r="BT324">
        <f t="shared" si="95"/>
        <v>40.2724914531954</v>
      </c>
      <c r="BU324">
        <f t="shared" si="95"/>
        <v>39.799125766084671</v>
      </c>
      <c r="BV324">
        <f t="shared" si="95"/>
        <v>39.33272615155709</v>
      </c>
      <c r="BW324">
        <f t="shared" si="95"/>
        <v>38.873538999761124</v>
      </c>
      <c r="BX324">
        <f t="shared" si="95"/>
        <v>38.421742114340631</v>
      </c>
      <c r="BY324">
        <f t="shared" si="95"/>
        <v>37.977455887900938</v>
      </c>
      <c r="BZ324">
        <f t="shared" si="95"/>
        <v>37.540752713449479</v>
      </c>
      <c r="CA324">
        <f t="shared" si="95"/>
        <v>37.111664920887492</v>
      </c>
    </row>
    <row r="325" spans="31:79" x14ac:dyDescent="0.25">
      <c r="AE325">
        <f t="shared" si="96"/>
        <v>730</v>
      </c>
      <c r="AF325">
        <f t="shared" si="97"/>
        <v>0</v>
      </c>
      <c r="AG325">
        <f t="shared" si="97"/>
        <v>0</v>
      </c>
      <c r="AH325">
        <f t="shared" si="97"/>
        <v>0</v>
      </c>
      <c r="AI325">
        <f t="shared" si="97"/>
        <v>0</v>
      </c>
      <c r="AJ325">
        <f t="shared" si="97"/>
        <v>0</v>
      </c>
      <c r="AK325">
        <f t="shared" si="94"/>
        <v>0</v>
      </c>
      <c r="AL325">
        <f t="shared" si="94"/>
        <v>0</v>
      </c>
      <c r="AM325">
        <f t="shared" si="94"/>
        <v>0</v>
      </c>
      <c r="AN325">
        <f t="shared" si="94"/>
        <v>0</v>
      </c>
      <c r="AO325">
        <f t="shared" si="94"/>
        <v>0</v>
      </c>
      <c r="AP325">
        <f t="shared" si="94"/>
        <v>0</v>
      </c>
      <c r="AQ325">
        <f t="shared" si="94"/>
        <v>0</v>
      </c>
      <c r="AR325">
        <f t="shared" si="94"/>
        <v>0</v>
      </c>
      <c r="AS325">
        <f t="shared" si="94"/>
        <v>0</v>
      </c>
      <c r="AT325">
        <f t="shared" si="94"/>
        <v>0</v>
      </c>
      <c r="AU325">
        <f t="shared" si="94"/>
        <v>0</v>
      </c>
      <c r="AV325">
        <f t="shared" si="94"/>
        <v>0</v>
      </c>
      <c r="AW325">
        <f t="shared" si="95"/>
        <v>0</v>
      </c>
      <c r="AX325">
        <f t="shared" si="95"/>
        <v>0</v>
      </c>
      <c r="AY325">
        <f t="shared" si="95"/>
        <v>0</v>
      </c>
      <c r="AZ325">
        <f t="shared" si="95"/>
        <v>0</v>
      </c>
      <c r="BA325">
        <f t="shared" si="95"/>
        <v>0</v>
      </c>
      <c r="BB325">
        <f t="shared" si="95"/>
        <v>0</v>
      </c>
      <c r="BC325">
        <f t="shared" si="95"/>
        <v>0</v>
      </c>
      <c r="BD325">
        <f t="shared" si="95"/>
        <v>0</v>
      </c>
      <c r="BE325">
        <f t="shared" si="95"/>
        <v>0</v>
      </c>
      <c r="BF325">
        <f t="shared" si="95"/>
        <v>47.057169749553971</v>
      </c>
      <c r="BG325">
        <f t="shared" si="95"/>
        <v>46.603288324330165</v>
      </c>
      <c r="BH325">
        <f t="shared" si="95"/>
        <v>46.130930726509369</v>
      </c>
      <c r="BI325">
        <f t="shared" si="95"/>
        <v>45.644959963887146</v>
      </c>
      <c r="BJ325">
        <f t="shared" si="95"/>
        <v>45.149392886042897</v>
      </c>
      <c r="BK325">
        <f t="shared" si="95"/>
        <v>44.64754594803658</v>
      </c>
      <c r="BL325">
        <f t="shared" si="95"/>
        <v>44.142155101651952</v>
      </c>
      <c r="BM325">
        <f t="shared" si="95"/>
        <v>43.635474486565215</v>
      </c>
      <c r="BN325">
        <f t="shared" si="95"/>
        <v>43.129357769336352</v>
      </c>
      <c r="BO325">
        <f t="shared" si="95"/>
        <v>42.625325282214654</v>
      </c>
      <c r="BP325">
        <f t="shared" si="95"/>
        <v>42.124619535258688</v>
      </c>
      <c r="BQ325">
        <f t="shared" si="95"/>
        <v>41.628251199200918</v>
      </c>
      <c r="BR325">
        <f t="shared" si="95"/>
        <v>41.137037267285891</v>
      </c>
      <c r="BS325">
        <f t="shared" si="95"/>
        <v>40.651632787470803</v>
      </c>
      <c r="BT325">
        <f t="shared" si="95"/>
        <v>40.172557299091942</v>
      </c>
      <c r="BU325">
        <f t="shared" si="95"/>
        <v>39.700216899446389</v>
      </c>
      <c r="BV325">
        <f t="shared" si="95"/>
        <v>39.234922696581691</v>
      </c>
      <c r="BW325">
        <f t="shared" si="95"/>
        <v>38.776906267410133</v>
      </c>
      <c r="BX325">
        <f t="shared" ref="AK325:CA331" si="98">IF(BX162&lt;0.9,0,BX244)</f>
        <v>38.326332628925883</v>
      </c>
      <c r="BY325">
        <f t="shared" si="98"/>
        <v>37.883311139828947</v>
      </c>
      <c r="BZ325">
        <f t="shared" si="98"/>
        <v>37.447904676225505</v>
      </c>
      <c r="CA325">
        <f t="shared" si="98"/>
        <v>37.02013736504302</v>
      </c>
    </row>
    <row r="326" spans="31:79" x14ac:dyDescent="0.25">
      <c r="AE326">
        <f t="shared" si="96"/>
        <v>720</v>
      </c>
      <c r="AF326">
        <f t="shared" si="97"/>
        <v>0</v>
      </c>
      <c r="AG326">
        <f t="shared" si="97"/>
        <v>0</v>
      </c>
      <c r="AH326">
        <f t="shared" si="97"/>
        <v>0</v>
      </c>
      <c r="AI326">
        <f t="shared" si="97"/>
        <v>0</v>
      </c>
      <c r="AJ326">
        <f t="shared" si="97"/>
        <v>0</v>
      </c>
      <c r="AK326">
        <f t="shared" si="98"/>
        <v>0</v>
      </c>
      <c r="AL326">
        <f t="shared" si="98"/>
        <v>0</v>
      </c>
      <c r="AM326">
        <f t="shared" si="98"/>
        <v>0</v>
      </c>
      <c r="AN326">
        <f t="shared" si="98"/>
        <v>0</v>
      </c>
      <c r="AO326">
        <f t="shared" si="98"/>
        <v>0</v>
      </c>
      <c r="AP326">
        <f t="shared" si="98"/>
        <v>0</v>
      </c>
      <c r="AQ326">
        <f t="shared" si="98"/>
        <v>0</v>
      </c>
      <c r="AR326">
        <f t="shared" si="98"/>
        <v>0</v>
      </c>
      <c r="AS326">
        <f t="shared" si="98"/>
        <v>0</v>
      </c>
      <c r="AT326">
        <f t="shared" si="98"/>
        <v>0</v>
      </c>
      <c r="AU326">
        <f t="shared" si="98"/>
        <v>0</v>
      </c>
      <c r="AV326">
        <f t="shared" si="98"/>
        <v>0</v>
      </c>
      <c r="AW326">
        <f t="shared" si="98"/>
        <v>0</v>
      </c>
      <c r="AX326">
        <f t="shared" si="98"/>
        <v>0</v>
      </c>
      <c r="AY326">
        <f t="shared" si="98"/>
        <v>0</v>
      </c>
      <c r="AZ326">
        <f t="shared" si="98"/>
        <v>0</v>
      </c>
      <c r="BA326">
        <f t="shared" si="98"/>
        <v>0</v>
      </c>
      <c r="BB326">
        <f t="shared" si="98"/>
        <v>0</v>
      </c>
      <c r="BC326">
        <f t="shared" si="98"/>
        <v>0</v>
      </c>
      <c r="BD326">
        <f t="shared" si="98"/>
        <v>0</v>
      </c>
      <c r="BE326">
        <f t="shared" si="98"/>
        <v>0</v>
      </c>
      <c r="BF326">
        <f t="shared" si="98"/>
        <v>46.965552139493809</v>
      </c>
      <c r="BG326">
        <f t="shared" si="98"/>
        <v>46.507804147702281</v>
      </c>
      <c r="BH326">
        <f t="shared" si="98"/>
        <v>46.032392333321916</v>
      </c>
      <c r="BI326">
        <f t="shared" si="98"/>
        <v>45.544064727658842</v>
      </c>
      <c r="BJ326">
        <f t="shared" si="98"/>
        <v>45.046738549675993</v>
      </c>
      <c r="BK326">
        <f t="shared" si="98"/>
        <v>44.543644099667624</v>
      </c>
      <c r="BL326">
        <f t="shared" si="98"/>
        <v>44.037442931032167</v>
      </c>
      <c r="BM326">
        <f t="shared" si="98"/>
        <v>43.530324994054517</v>
      </c>
      <c r="BN326">
        <f t="shared" si="98"/>
        <v>43.024088602678532</v>
      </c>
      <c r="BO326">
        <f t="shared" si="98"/>
        <v>42.520206368862631</v>
      </c>
      <c r="BP326">
        <f t="shared" si="98"/>
        <v>42.019879665155528</v>
      </c>
      <c r="BQ326">
        <f t="shared" si="98"/>
        <v>41.52408369768871</v>
      </c>
      <c r="BR326">
        <f t="shared" si="98"/>
        <v>41.033604882065241</v>
      </c>
      <c r="BS326">
        <f t="shared" si="98"/>
        <v>40.549071898329018</v>
      </c>
      <c r="BT326">
        <f t="shared" si="98"/>
        <v>40.070981545020913</v>
      </c>
      <c r="BU326">
        <f t="shared" si="98"/>
        <v>39.599720305034438</v>
      </c>
      <c r="BV326">
        <f t="shared" si="98"/>
        <v>39.135582368256571</v>
      </c>
      <c r="BW326">
        <f t="shared" si="98"/>
        <v>38.678784720194244</v>
      </c>
      <c r="BX326">
        <f t="shared" si="98"/>
        <v>38.229479795743394</v>
      </c>
      <c r="BY326">
        <f t="shared" si="98"/>
        <v>37.78776610795569</v>
      </c>
      <c r="BZ326">
        <f t="shared" si="98"/>
        <v>37.353697189065649</v>
      </c>
      <c r="CA326">
        <f t="shared" si="98"/>
        <v>36.927289121922698</v>
      </c>
    </row>
    <row r="327" spans="31:79" x14ac:dyDescent="0.25">
      <c r="AE327">
        <f t="shared" si="96"/>
        <v>710</v>
      </c>
      <c r="AF327">
        <f t="shared" si="97"/>
        <v>0</v>
      </c>
      <c r="AG327">
        <f t="shared" si="97"/>
        <v>0</v>
      </c>
      <c r="AH327">
        <f t="shared" si="97"/>
        <v>0</v>
      </c>
      <c r="AI327">
        <f t="shared" si="97"/>
        <v>0</v>
      </c>
      <c r="AJ327">
        <f t="shared" si="97"/>
        <v>0</v>
      </c>
      <c r="AK327">
        <f t="shared" si="98"/>
        <v>0</v>
      </c>
      <c r="AL327">
        <f t="shared" si="98"/>
        <v>0</v>
      </c>
      <c r="AM327">
        <f t="shared" si="98"/>
        <v>0</v>
      </c>
      <c r="AN327">
        <f t="shared" si="98"/>
        <v>0</v>
      </c>
      <c r="AO327">
        <f t="shared" si="98"/>
        <v>0</v>
      </c>
      <c r="AP327">
        <f t="shared" si="98"/>
        <v>0</v>
      </c>
      <c r="AQ327">
        <f t="shared" si="98"/>
        <v>0</v>
      </c>
      <c r="AR327">
        <f t="shared" si="98"/>
        <v>0</v>
      </c>
      <c r="AS327">
        <f t="shared" si="98"/>
        <v>0</v>
      </c>
      <c r="AT327">
        <f t="shared" si="98"/>
        <v>0</v>
      </c>
      <c r="AU327">
        <f t="shared" si="98"/>
        <v>0</v>
      </c>
      <c r="AV327">
        <f t="shared" si="98"/>
        <v>0</v>
      </c>
      <c r="AW327">
        <f t="shared" si="98"/>
        <v>0</v>
      </c>
      <c r="AX327">
        <f t="shared" si="98"/>
        <v>0</v>
      </c>
      <c r="AY327">
        <f t="shared" si="98"/>
        <v>0</v>
      </c>
      <c r="AZ327">
        <f t="shared" si="98"/>
        <v>0</v>
      </c>
      <c r="BA327">
        <f t="shared" si="98"/>
        <v>0</v>
      </c>
      <c r="BB327">
        <f t="shared" si="98"/>
        <v>0</v>
      </c>
      <c r="BC327">
        <f t="shared" si="98"/>
        <v>0</v>
      </c>
      <c r="BD327">
        <f t="shared" si="98"/>
        <v>0</v>
      </c>
      <c r="BE327">
        <f t="shared" si="98"/>
        <v>47.310029072666111</v>
      </c>
      <c r="BF327">
        <f t="shared" si="98"/>
        <v>46.871021678771278</v>
      </c>
      <c r="BG327">
        <f t="shared" si="98"/>
        <v>46.409534829089353</v>
      </c>
      <c r="BH327">
        <f t="shared" si="98"/>
        <v>45.931189931787102</v>
      </c>
      <c r="BI327">
        <f t="shared" si="98"/>
        <v>45.440619900074317</v>
      </c>
      <c r="BJ327">
        <f t="shared" si="98"/>
        <v>44.941642382284819</v>
      </c>
      <c r="BK327">
        <f t="shared" si="98"/>
        <v>44.43740171629311</v>
      </c>
      <c r="BL327">
        <f t="shared" si="98"/>
        <v>43.930485332461799</v>
      </c>
      <c r="BM327">
        <f t="shared" si="98"/>
        <v>43.423019315190686</v>
      </c>
      <c r="BN327">
        <f t="shared" si="98"/>
        <v>42.916746973158645</v>
      </c>
      <c r="BO327">
        <f t="shared" si="98"/>
        <v>42.413093552531024</v>
      </c>
      <c r="BP327">
        <f t="shared" si="98"/>
        <v>41.91321963876657</v>
      </c>
      <c r="BQ327">
        <f t="shared" si="98"/>
        <v>41.418065312426442</v>
      </c>
      <c r="BR327">
        <f t="shared" si="98"/>
        <v>40.928386734579767</v>
      </c>
      <c r="BS327">
        <f t="shared" si="98"/>
        <v>40.444786521961554</v>
      </c>
      <c r="BT327">
        <f t="shared" si="98"/>
        <v>39.967739017196465</v>
      </c>
      <c r="BU327">
        <f t="shared" si="98"/>
        <v>39.497611353635172</v>
      </c>
      <c r="BV327">
        <f t="shared" si="98"/>
        <v>39.034681048174001</v>
      </c>
      <c r="BW327">
        <f t="shared" si="98"/>
        <v>38.579150721121742</v>
      </c>
      <c r="BX327">
        <f t="shared" si="98"/>
        <v>38.131160433493804</v>
      </c>
      <c r="BY327">
        <f t="shared" si="98"/>
        <v>37.690798044030622</v>
      </c>
      <c r="BZ327">
        <f t="shared" si="98"/>
        <v>37.258107916719872</v>
      </c>
      <c r="CA327">
        <f t="shared" si="98"/>
        <v>36.833098251422072</v>
      </c>
    </row>
    <row r="328" spans="31:79" x14ac:dyDescent="0.25">
      <c r="AE328">
        <f t="shared" si="96"/>
        <v>700</v>
      </c>
      <c r="AF328">
        <f t="shared" si="97"/>
        <v>0</v>
      </c>
      <c r="AG328">
        <f t="shared" si="97"/>
        <v>0</v>
      </c>
      <c r="AH328">
        <f t="shared" si="97"/>
        <v>0</v>
      </c>
      <c r="AI328">
        <f t="shared" si="97"/>
        <v>0</v>
      </c>
      <c r="AJ328">
        <f t="shared" si="97"/>
        <v>0</v>
      </c>
      <c r="AK328">
        <f t="shared" si="98"/>
        <v>0</v>
      </c>
      <c r="AL328">
        <f t="shared" si="98"/>
        <v>0</v>
      </c>
      <c r="AM328">
        <f t="shared" si="98"/>
        <v>0</v>
      </c>
      <c r="AN328">
        <f t="shared" si="98"/>
        <v>0</v>
      </c>
      <c r="AO328">
        <f t="shared" si="98"/>
        <v>0</v>
      </c>
      <c r="AP328">
        <f t="shared" si="98"/>
        <v>0</v>
      </c>
      <c r="AQ328">
        <f t="shared" si="98"/>
        <v>0</v>
      </c>
      <c r="AR328">
        <f t="shared" si="98"/>
        <v>0</v>
      </c>
      <c r="AS328">
        <f t="shared" si="98"/>
        <v>0</v>
      </c>
      <c r="AT328">
        <f t="shared" si="98"/>
        <v>0</v>
      </c>
      <c r="AU328">
        <f t="shared" si="98"/>
        <v>0</v>
      </c>
      <c r="AV328">
        <f t="shared" si="98"/>
        <v>0</v>
      </c>
      <c r="AW328">
        <f t="shared" si="98"/>
        <v>0</v>
      </c>
      <c r="AX328">
        <f t="shared" si="98"/>
        <v>0</v>
      </c>
      <c r="AY328">
        <f t="shared" si="98"/>
        <v>0</v>
      </c>
      <c r="AZ328">
        <f t="shared" si="98"/>
        <v>0</v>
      </c>
      <c r="BA328">
        <f t="shared" si="98"/>
        <v>0</v>
      </c>
      <c r="BB328">
        <f t="shared" si="98"/>
        <v>0</v>
      </c>
      <c r="BC328">
        <f t="shared" si="98"/>
        <v>0</v>
      </c>
      <c r="BD328">
        <f t="shared" si="98"/>
        <v>0</v>
      </c>
      <c r="BE328">
        <f t="shared" si="98"/>
        <v>47.217082527548904</v>
      </c>
      <c r="BF328">
        <f t="shared" si="98"/>
        <v>46.773534651639565</v>
      </c>
      <c r="BG328">
        <f t="shared" si="98"/>
        <v>46.30843924345546</v>
      </c>
      <c r="BH328">
        <f t="shared" si="98"/>
        <v>45.827284618343455</v>
      </c>
      <c r="BI328">
        <f t="shared" si="98"/>
        <v>45.33458849343193</v>
      </c>
      <c r="BJ328">
        <f t="shared" si="98"/>
        <v>44.834069058905449</v>
      </c>
      <c r="BK328">
        <f t="shared" si="98"/>
        <v>44.328784925743719</v>
      </c>
      <c r="BL328">
        <f t="shared" si="98"/>
        <v>43.821249712081396</v>
      </c>
      <c r="BM328">
        <f t="shared" si="98"/>
        <v>43.313525989038375</v>
      </c>
      <c r="BN328">
        <f t="shared" si="98"/>
        <v>42.807302431262379</v>
      </c>
      <c r="BO328">
        <f t="shared" si="98"/>
        <v>42.303957293238277</v>
      </c>
      <c r="BP328">
        <f t="shared" si="98"/>
        <v>41.80461073988301</v>
      </c>
      <c r="BQ328">
        <f t="shared" si="98"/>
        <v>41.310168078499501</v>
      </c>
      <c r="BR328">
        <f t="shared" si="98"/>
        <v>40.821355549687105</v>
      </c>
      <c r="BS328">
        <f t="shared" si="98"/>
        <v>40.338750020533489</v>
      </c>
      <c r="BT328">
        <f t="shared" si="98"/>
        <v>39.862803670129871</v>
      </c>
      <c r="BU328">
        <f t="shared" si="98"/>
        <v>39.393864553376268</v>
      </c>
      <c r="BV328">
        <f t="shared" si="98"/>
        <v>38.932193764535995</v>
      </c>
      <c r="BW328">
        <f t="shared" si="98"/>
        <v>38.477979789257503</v>
      </c>
      <c r="BX328">
        <f t="shared" si="98"/>
        <v>38.031350526518501</v>
      </c>
      <c r="BY328">
        <f t="shared" si="98"/>
        <v>37.592383375128527</v>
      </c>
      <c r="BZ328">
        <f t="shared" si="98"/>
        <v>37.161113709015964</v>
      </c>
      <c r="CA328">
        <f t="shared" si="98"/>
        <v>36.737542008306157</v>
      </c>
    </row>
    <row r="329" spans="31:79" x14ac:dyDescent="0.25">
      <c r="AE329">
        <f t="shared" si="96"/>
        <v>690</v>
      </c>
      <c r="AF329">
        <f t="shared" si="97"/>
        <v>0</v>
      </c>
      <c r="AG329">
        <f t="shared" si="97"/>
        <v>0</v>
      </c>
      <c r="AH329">
        <f t="shared" si="97"/>
        <v>0</v>
      </c>
      <c r="AI329">
        <f t="shared" si="97"/>
        <v>0</v>
      </c>
      <c r="AJ329">
        <f t="shared" si="97"/>
        <v>0</v>
      </c>
      <c r="AK329">
        <f t="shared" si="98"/>
        <v>0</v>
      </c>
      <c r="AL329">
        <f t="shared" si="98"/>
        <v>0</v>
      </c>
      <c r="AM329">
        <f t="shared" si="98"/>
        <v>0</v>
      </c>
      <c r="AN329">
        <f t="shared" si="98"/>
        <v>0</v>
      </c>
      <c r="AO329">
        <f t="shared" si="98"/>
        <v>0</v>
      </c>
      <c r="AP329">
        <f t="shared" si="98"/>
        <v>0</v>
      </c>
      <c r="AQ329">
        <f t="shared" si="98"/>
        <v>0</v>
      </c>
      <c r="AR329">
        <f t="shared" si="98"/>
        <v>0</v>
      </c>
      <c r="AS329">
        <f t="shared" si="98"/>
        <v>0</v>
      </c>
      <c r="AT329">
        <f t="shared" si="98"/>
        <v>0</v>
      </c>
      <c r="AU329">
        <f t="shared" si="98"/>
        <v>0</v>
      </c>
      <c r="AV329">
        <f t="shared" si="98"/>
        <v>0</v>
      </c>
      <c r="AW329">
        <f t="shared" si="98"/>
        <v>0</v>
      </c>
      <c r="AX329">
        <f t="shared" si="98"/>
        <v>0</v>
      </c>
      <c r="AY329">
        <f t="shared" si="98"/>
        <v>0</v>
      </c>
      <c r="AZ329">
        <f t="shared" si="98"/>
        <v>0</v>
      </c>
      <c r="BA329">
        <f t="shared" si="98"/>
        <v>0</v>
      </c>
      <c r="BB329">
        <f t="shared" si="98"/>
        <v>0</v>
      </c>
      <c r="BC329">
        <f t="shared" si="98"/>
        <v>0</v>
      </c>
      <c r="BD329">
        <f t="shared" si="98"/>
        <v>0</v>
      </c>
      <c r="BE329">
        <f t="shared" si="98"/>
        <v>47.120994764959718</v>
      </c>
      <c r="BF329">
        <f t="shared" si="98"/>
        <v>46.673046332375812</v>
      </c>
      <c r="BG329">
        <f t="shared" si="98"/>
        <v>46.20447526117465</v>
      </c>
      <c r="BH329">
        <f t="shared" si="98"/>
        <v>45.720636489087383</v>
      </c>
      <c r="BI329">
        <f t="shared" si="98"/>
        <v>45.225932523602076</v>
      </c>
      <c r="BJ329">
        <f t="shared" si="98"/>
        <v>44.723982262222492</v>
      </c>
      <c r="BK329">
        <f t="shared" si="98"/>
        <v>44.217758868026081</v>
      </c>
      <c r="BL329">
        <f t="shared" si="98"/>
        <v>43.709702493336877</v>
      </c>
      <c r="BM329">
        <f t="shared" si="98"/>
        <v>43.201812577760286</v>
      </c>
      <c r="BN329">
        <f t="shared" si="98"/>
        <v>42.695723557033553</v>
      </c>
      <c r="BO329">
        <f t="shared" si="98"/>
        <v>42.192767087657941</v>
      </c>
      <c r="BP329">
        <f t="shared" si="98"/>
        <v>41.694023296634377</v>
      </c>
      <c r="BQ329">
        <f t="shared" si="98"/>
        <v>41.200363083540118</v>
      </c>
      <c r="BR329">
        <f t="shared" si="98"/>
        <v>40.712483113461069</v>
      </c>
      <c r="BS329">
        <f t="shared" si="98"/>
        <v>40.230934826491783</v>
      </c>
      <c r="BT329">
        <f t="shared" si="98"/>
        <v>39.756148538014664</v>
      </c>
      <c r="BU329">
        <f t="shared" si="98"/>
        <v>39.28845350174479</v>
      </c>
      <c r="BV329">
        <f t="shared" si="98"/>
        <v>38.828094644805191</v>
      </c>
      <c r="BW329">
        <f t="shared" si="98"/>
        <v>38.375246553004494</v>
      </c>
      <c r="BX329">
        <f t="shared" si="98"/>
        <v>37.930025178707787</v>
      </c>
      <c r="BY329">
        <f t="shared" si="98"/>
        <v>37.492497658179325</v>
      </c>
      <c r="BZ329">
        <f t="shared" si="98"/>
        <v>37.062690556004682</v>
      </c>
      <c r="CA329">
        <f t="shared" si="98"/>
        <v>36.64059679796312</v>
      </c>
    </row>
    <row r="330" spans="31:79" x14ac:dyDescent="0.25">
      <c r="AE330">
        <f t="shared" si="96"/>
        <v>680</v>
      </c>
      <c r="AF330">
        <f t="shared" si="97"/>
        <v>0</v>
      </c>
      <c r="AG330">
        <f t="shared" si="97"/>
        <v>0</v>
      </c>
      <c r="AH330">
        <f t="shared" si="97"/>
        <v>0</v>
      </c>
      <c r="AI330">
        <f t="shared" si="97"/>
        <v>0</v>
      </c>
      <c r="AJ330">
        <f t="shared" si="97"/>
        <v>0</v>
      </c>
      <c r="AK330">
        <f t="shared" si="98"/>
        <v>0</v>
      </c>
      <c r="AL330">
        <f t="shared" si="98"/>
        <v>0</v>
      </c>
      <c r="AM330">
        <f t="shared" si="98"/>
        <v>0</v>
      </c>
      <c r="AN330">
        <f t="shared" si="98"/>
        <v>0</v>
      </c>
      <c r="AO330">
        <f t="shared" si="98"/>
        <v>0</v>
      </c>
      <c r="AP330">
        <f t="shared" si="98"/>
        <v>0</v>
      </c>
      <c r="AQ330">
        <f t="shared" si="98"/>
        <v>0</v>
      </c>
      <c r="AR330">
        <f t="shared" si="98"/>
        <v>0</v>
      </c>
      <c r="AS330">
        <f t="shared" si="98"/>
        <v>0</v>
      </c>
      <c r="AT330">
        <f t="shared" si="98"/>
        <v>0</v>
      </c>
      <c r="AU330">
        <f t="shared" si="98"/>
        <v>0</v>
      </c>
      <c r="AV330">
        <f t="shared" si="98"/>
        <v>0</v>
      </c>
      <c r="AW330">
        <f t="shared" si="98"/>
        <v>0</v>
      </c>
      <c r="AX330">
        <f t="shared" si="98"/>
        <v>0</v>
      </c>
      <c r="AY330">
        <f t="shared" si="98"/>
        <v>0</v>
      </c>
      <c r="AZ330">
        <f t="shared" si="98"/>
        <v>0</v>
      </c>
      <c r="BA330">
        <f t="shared" si="98"/>
        <v>0</v>
      </c>
      <c r="BB330">
        <f t="shared" si="98"/>
        <v>0</v>
      </c>
      <c r="BC330">
        <f t="shared" si="98"/>
        <v>0</v>
      </c>
      <c r="BD330">
        <f t="shared" si="98"/>
        <v>47.44785804276021</v>
      </c>
      <c r="BE330">
        <f t="shared" si="98"/>
        <v>47.021716939866565</v>
      </c>
      <c r="BF330">
        <f t="shared" si="98"/>
        <v>46.569510927575777</v>
      </c>
      <c r="BG330">
        <f t="shared" si="98"/>
        <v>46.097599689997743</v>
      </c>
      <c r="BH330">
        <f t="shared" si="98"/>
        <v>45.611204581646312</v>
      </c>
      <c r="BI330">
        <f t="shared" si="98"/>
        <v>45.114612951993109</v>
      </c>
      <c r="BJ330">
        <f t="shared" si="98"/>
        <v>44.611344624774773</v>
      </c>
      <c r="BK330">
        <f t="shared" si="98"/>
        <v>44.104287637883182</v>
      </c>
      <c r="BL330">
        <f t="shared" si="98"/>
        <v>43.595809059983601</v>
      </c>
      <c r="BM330">
        <f t="shared" si="98"/>
        <v>43.087845610133414</v>
      </c>
      <c r="BN330">
        <f t="shared" si="98"/>
        <v>42.581977904154712</v>
      </c>
      <c r="BO330">
        <f t="shared" si="98"/>
        <v>42.079491413802693</v>
      </c>
      <c r="BP330">
        <f t="shared" si="98"/>
        <v>41.581426626804671</v>
      </c>
      <c r="BQ330">
        <f t="shared" si="98"/>
        <v>41.088620413696404</v>
      </c>
      <c r="BR330">
        <f t="shared" si="98"/>
        <v>40.601740219827384</v>
      </c>
      <c r="BS330">
        <f t="shared" si="98"/>
        <v>40.121312389876465</v>
      </c>
      <c r="BT330">
        <f t="shared" si="98"/>
        <v>39.647745682717861</v>
      </c>
      <c r="BU330">
        <f t="shared" si="98"/>
        <v>39.181350834260236</v>
      </c>
      <c r="BV330">
        <f t="shared" si="98"/>
        <v>38.722356865058501</v>
      </c>
      <c r="BW330">
        <f t="shared" si="98"/>
        <v>38.270924700134941</v>
      </c>
      <c r="BX330">
        <f t="shared" si="98"/>
        <v>37.827158564204808</v>
      </c>
      <c r="BY330">
        <f t="shared" si="98"/>
        <v>37.39111553133862</v>
      </c>
      <c r="BZ330">
        <f t="shared" si="98"/>
        <v>36.962813539990144</v>
      </c>
      <c r="CA330">
        <f t="shared" si="98"/>
        <v>36.542238129086471</v>
      </c>
    </row>
    <row r="331" spans="31:79" x14ac:dyDescent="0.25">
      <c r="AE331">
        <f t="shared" si="96"/>
        <v>670</v>
      </c>
      <c r="AF331">
        <f t="shared" si="97"/>
        <v>0</v>
      </c>
      <c r="AG331">
        <f t="shared" si="97"/>
        <v>0</v>
      </c>
      <c r="AH331">
        <f t="shared" si="97"/>
        <v>0</v>
      </c>
      <c r="AI331">
        <f t="shared" si="97"/>
        <v>0</v>
      </c>
      <c r="AJ331">
        <f t="shared" si="97"/>
        <v>0</v>
      </c>
      <c r="AK331">
        <f t="shared" si="98"/>
        <v>0</v>
      </c>
      <c r="AL331">
        <f t="shared" si="98"/>
        <v>0</v>
      </c>
      <c r="AM331">
        <f t="shared" si="98"/>
        <v>0</v>
      </c>
      <c r="AN331">
        <f t="shared" si="98"/>
        <v>0</v>
      </c>
      <c r="AO331">
        <f t="shared" si="98"/>
        <v>0</v>
      </c>
      <c r="AP331">
        <f t="shared" si="98"/>
        <v>0</v>
      </c>
      <c r="AQ331">
        <f t="shared" si="98"/>
        <v>0</v>
      </c>
      <c r="AR331">
        <f t="shared" si="98"/>
        <v>0</v>
      </c>
      <c r="AS331">
        <f t="shared" si="98"/>
        <v>0</v>
      </c>
      <c r="AT331">
        <f t="shared" si="98"/>
        <v>0</v>
      </c>
      <c r="AU331">
        <f t="shared" si="98"/>
        <v>0</v>
      </c>
      <c r="AV331">
        <f t="shared" si="98"/>
        <v>0</v>
      </c>
      <c r="AW331">
        <f t="shared" si="98"/>
        <v>0</v>
      </c>
      <c r="AX331">
        <f t="shared" si="98"/>
        <v>0</v>
      </c>
      <c r="AY331">
        <f t="shared" si="98"/>
        <v>0</v>
      </c>
      <c r="AZ331">
        <f t="shared" si="98"/>
        <v>0</v>
      </c>
      <c r="BA331">
        <f t="shared" si="98"/>
        <v>0</v>
      </c>
      <c r="BB331">
        <f t="shared" si="98"/>
        <v>0</v>
      </c>
      <c r="BC331">
        <f t="shared" si="98"/>
        <v>0</v>
      </c>
      <c r="BD331">
        <f t="shared" si="98"/>
        <v>47.350516181771937</v>
      </c>
      <c r="BE331">
        <f t="shared" si="98"/>
        <v>46.91919907078789</v>
      </c>
      <c r="BF331">
        <f t="shared" si="98"/>
        <v>46.462881513969826</v>
      </c>
      <c r="BG331">
        <f t="shared" si="98"/>
        <v>45.987768212589678</v>
      </c>
      <c r="BH331">
        <f t="shared" si="98"/>
        <v>45.498946812677147</v>
      </c>
      <c r="BI331">
        <f t="shared" si="98"/>
        <v>45.000589623200362</v>
      </c>
      <c r="BJ331">
        <f t="shared" si="98"/>
        <v>44.496117666903295</v>
      </c>
      <c r="BK331">
        <f t="shared" si="98"/>
        <v>43.988334223156798</v>
      </c>
      <c r="BL331">
        <f t="shared" si="98"/>
        <v>43.4795336949527</v>
      </c>
      <c r="BM331">
        <f t="shared" si="98"/>
        <v>42.971590520987384</v>
      </c>
      <c r="BN331">
        <f t="shared" si="98"/>
        <v>42.466031940009088</v>
      </c>
      <c r="BO331">
        <f t="shared" si="98"/>
        <v>41.964097671748178</v>
      </c>
      <c r="BP331">
        <f t="shared" si="98"/>
        <v>41.466788979246026</v>
      </c>
      <c r="BQ331">
        <f t="shared" si="98"/>
        <v>40.974909095755187</v>
      </c>
      <c r="BR331">
        <f t="shared" si="98"/>
        <v>40.489096613408933</v>
      </c>
      <c r="BS331">
        <f t="shared" si="98"/>
        <v>40.009853121896199</v>
      </c>
      <c r="BT331">
        <f t="shared" si="98"/>
        <v>39.537566138089645</v>
      </c>
      <c r="BU331">
        <f t="shared" ref="AK331:CA337" si="99">IF(BU168&lt;0.9,0,BU250)</f>
        <v>39.07252816951862</v>
      </c>
      <c r="BV331">
        <f t="shared" si="99"/>
        <v>38.614952595763619</v>
      </c>
      <c r="BW331">
        <f t="shared" si="99"/>
        <v>38.164986924295</v>
      </c>
      <c r="BX331">
        <f t="shared" si="99"/>
        <v>37.722723874632742</v>
      </c>
      <c r="BY331">
        <f t="shared" si="99"/>
        <v>37.28821066193052</v>
      </c>
      <c r="BZ331">
        <f t="shared" si="99"/>
        <v>36.861456784180156</v>
      </c>
      <c r="CA331">
        <f t="shared" si="99"/>
        <v>36.442440563024505</v>
      </c>
    </row>
    <row r="332" spans="31:79" x14ac:dyDescent="0.25">
      <c r="AE332">
        <f t="shared" si="96"/>
        <v>660</v>
      </c>
      <c r="AF332">
        <f t="shared" si="97"/>
        <v>0</v>
      </c>
      <c r="AG332">
        <f t="shared" si="97"/>
        <v>0</v>
      </c>
      <c r="AH332">
        <f t="shared" si="97"/>
        <v>0</v>
      </c>
      <c r="AI332">
        <f t="shared" si="97"/>
        <v>0</v>
      </c>
      <c r="AJ332">
        <f t="shared" si="97"/>
        <v>0</v>
      </c>
      <c r="AK332">
        <f t="shared" si="99"/>
        <v>0</v>
      </c>
      <c r="AL332">
        <f t="shared" si="99"/>
        <v>0</v>
      </c>
      <c r="AM332">
        <f t="shared" si="99"/>
        <v>0</v>
      </c>
      <c r="AN332">
        <f t="shared" si="99"/>
        <v>0</v>
      </c>
      <c r="AO332">
        <f t="shared" si="99"/>
        <v>0</v>
      </c>
      <c r="AP332">
        <f t="shared" si="99"/>
        <v>0</v>
      </c>
      <c r="AQ332">
        <f t="shared" si="99"/>
        <v>0</v>
      </c>
      <c r="AR332">
        <f t="shared" si="99"/>
        <v>0</v>
      </c>
      <c r="AS332">
        <f t="shared" si="99"/>
        <v>0</v>
      </c>
      <c r="AT332">
        <f t="shared" si="99"/>
        <v>0</v>
      </c>
      <c r="AU332">
        <f t="shared" si="99"/>
        <v>0</v>
      </c>
      <c r="AV332">
        <f t="shared" si="99"/>
        <v>0</v>
      </c>
      <c r="AW332">
        <f t="shared" si="99"/>
        <v>0</v>
      </c>
      <c r="AX332">
        <f t="shared" si="99"/>
        <v>0</v>
      </c>
      <c r="AY332">
        <f t="shared" si="99"/>
        <v>0</v>
      </c>
      <c r="AZ332">
        <f t="shared" si="99"/>
        <v>0</v>
      </c>
      <c r="BA332">
        <f t="shared" si="99"/>
        <v>0</v>
      </c>
      <c r="BB332">
        <f t="shared" si="99"/>
        <v>0</v>
      </c>
      <c r="BC332">
        <f t="shared" si="99"/>
        <v>0</v>
      </c>
      <c r="BD332">
        <f t="shared" si="99"/>
        <v>47.24972599910582</v>
      </c>
      <c r="BE332">
        <f t="shared" si="99"/>
        <v>46.813389973268066</v>
      </c>
      <c r="BF332">
        <f t="shared" si="99"/>
        <v>46.353109971368404</v>
      </c>
      <c r="BG332">
        <f t="shared" si="99"/>
        <v>45.874935319252593</v>
      </c>
      <c r="BH332">
        <f t="shared" si="99"/>
        <v>45.383819910611173</v>
      </c>
      <c r="BI332">
        <f t="shared" si="99"/>
        <v>44.88382119796502</v>
      </c>
      <c r="BJ332">
        <f t="shared" si="99"/>
        <v>44.378261730074193</v>
      </c>
      <c r="BK332">
        <f t="shared" si="99"/>
        <v>43.869860438590642</v>
      </c>
      <c r="BL332">
        <f t="shared" si="99"/>
        <v>43.360839514723487</v>
      </c>
      <c r="BM332">
        <f t="shared" si="99"/>
        <v>42.853011586214002</v>
      </c>
      <c r="BN332">
        <f t="shared" si="99"/>
        <v>42.347850981378045</v>
      </c>
      <c r="BO332">
        <f t="shared" si="99"/>
        <v>41.846552120055968</v>
      </c>
      <c r="BP332">
        <f t="shared" si="99"/>
        <v>41.350077471053993</v>
      </c>
      <c r="BQ332">
        <f t="shared" si="99"/>
        <v>40.859197035088357</v>
      </c>
      <c r="BR332">
        <f t="shared" si="99"/>
        <v>40.374520928255031</v>
      </c>
      <c r="BS332">
        <f t="shared" si="99"/>
        <v>39.896526334447138</v>
      </c>
      <c r="BT332">
        <f t="shared" si="99"/>
        <v>39.425579850274431</v>
      </c>
      <c r="BU332">
        <f t="shared" si="99"/>
        <v>38.961956050295193</v>
      </c>
      <c r="BV332">
        <f t="shared" si="99"/>
        <v>38.505852943670178</v>
      </c>
      <c r="BW332">
        <f t="shared" si="99"/>
        <v>38.057404867679288</v>
      </c>
      <c r="BX332">
        <f t="shared" si="99"/>
        <v>37.616693262545965</v>
      </c>
      <c r="BY332">
        <f t="shared" si="99"/>
        <v>37.18375569066739</v>
      </c>
      <c r="BZ332">
        <f t="shared" si="99"/>
        <v>36.758593397665798</v>
      </c>
      <c r="CA332">
        <f t="shared" si="99"/>
        <v>36.341177659509896</v>
      </c>
    </row>
    <row r="333" spans="31:79" x14ac:dyDescent="0.25">
      <c r="AE333">
        <f t="shared" si="96"/>
        <v>650</v>
      </c>
      <c r="AF333">
        <f t="shared" si="97"/>
        <v>0</v>
      </c>
      <c r="AG333">
        <f t="shared" si="97"/>
        <v>0</v>
      </c>
      <c r="AH333">
        <f t="shared" si="97"/>
        <v>0</v>
      </c>
      <c r="AI333">
        <f t="shared" si="97"/>
        <v>0</v>
      </c>
      <c r="AJ333">
        <f t="shared" si="97"/>
        <v>0</v>
      </c>
      <c r="AK333">
        <f t="shared" si="99"/>
        <v>0</v>
      </c>
      <c r="AL333">
        <f t="shared" si="99"/>
        <v>0</v>
      </c>
      <c r="AM333">
        <f t="shared" si="99"/>
        <v>0</v>
      </c>
      <c r="AN333">
        <f t="shared" si="99"/>
        <v>0</v>
      </c>
      <c r="AO333">
        <f t="shared" si="99"/>
        <v>0</v>
      </c>
      <c r="AP333">
        <f t="shared" si="99"/>
        <v>0</v>
      </c>
      <c r="AQ333">
        <f t="shared" si="99"/>
        <v>0</v>
      </c>
      <c r="AR333">
        <f t="shared" si="99"/>
        <v>0</v>
      </c>
      <c r="AS333">
        <f t="shared" si="99"/>
        <v>0</v>
      </c>
      <c r="AT333">
        <f t="shared" si="99"/>
        <v>0</v>
      </c>
      <c r="AU333">
        <f t="shared" si="99"/>
        <v>0</v>
      </c>
      <c r="AV333">
        <f t="shared" si="99"/>
        <v>0</v>
      </c>
      <c r="AW333">
        <f t="shared" si="99"/>
        <v>0</v>
      </c>
      <c r="AX333">
        <f t="shared" si="99"/>
        <v>0</v>
      </c>
      <c r="AY333">
        <f t="shared" si="99"/>
        <v>0</v>
      </c>
      <c r="AZ333">
        <f t="shared" si="99"/>
        <v>0</v>
      </c>
      <c r="BA333">
        <f t="shared" si="99"/>
        <v>0</v>
      </c>
      <c r="BB333">
        <f t="shared" si="99"/>
        <v>0</v>
      </c>
      <c r="BC333">
        <f t="shared" si="99"/>
        <v>0</v>
      </c>
      <c r="BD333">
        <f t="shared" si="99"/>
        <v>47.145431409895444</v>
      </c>
      <c r="BE333">
        <f t="shared" si="99"/>
        <v>46.704237187994948</v>
      </c>
      <c r="BF333">
        <f t="shared" si="99"/>
        <v>46.240146910305022</v>
      </c>
      <c r="BG333">
        <f t="shared" si="99"/>
        <v>45.759054235409401</v>
      </c>
      <c r="BH333">
        <f t="shared" si="99"/>
        <v>45.265779343227116</v>
      </c>
      <c r="BI333">
        <f t="shared" si="99"/>
        <v>44.764265081031368</v>
      </c>
      <c r="BJ333">
        <f t="shared" si="99"/>
        <v>44.257735905171351</v>
      </c>
      <c r="BK333">
        <f t="shared" si="99"/>
        <v>43.748826854674931</v>
      </c>
      <c r="BL333">
        <f t="shared" si="99"/>
        <v>43.239688398808902</v>
      </c>
      <c r="BM333">
        <f t="shared" si="99"/>
        <v>42.732071852960821</v>
      </c>
      <c r="BN333">
        <f t="shared" si="99"/>
        <v>42.22739912539285</v>
      </c>
      <c r="BO333">
        <f t="shared" si="99"/>
        <v>41.726819807519888</v>
      </c>
      <c r="BP333">
        <f t="shared" si="99"/>
        <v>41.231258020134348</v>
      </c>
      <c r="BQ333">
        <f t="shared" si="99"/>
        <v>40.741450949057338</v>
      </c>
      <c r="BR333">
        <f t="shared" si="99"/>
        <v>40.257980622094429</v>
      </c>
      <c r="BS333">
        <f t="shared" si="99"/>
        <v>39.781300175220125</v>
      </c>
      <c r="BT333">
        <f t="shared" si="99"/>
        <v>39.311755613673697</v>
      </c>
      <c r="BU333">
        <f t="shared" si="99"/>
        <v>38.849603880361165</v>
      </c>
      <c r="BV333">
        <f t="shared" si="99"/>
        <v>38.395027889476005</v>
      </c>
      <c r="BW333">
        <f t="shared" si="99"/>
        <v>37.948149059540391</v>
      </c>
      <c r="BX333">
        <f t="shared" si="99"/>
        <v>37.509037780774783</v>
      </c>
      <c r="BY333">
        <f t="shared" si="99"/>
        <v>37.077722171820895</v>
      </c>
      <c r="BZ333">
        <f t="shared" si="99"/>
        <v>36.654195416408605</v>
      </c>
      <c r="CA333">
        <f t="shared" si="99"/>
        <v>36.238421918452367</v>
      </c>
    </row>
    <row r="334" spans="31:79" x14ac:dyDescent="0.25">
      <c r="AE334">
        <f t="shared" si="96"/>
        <v>640</v>
      </c>
      <c r="AF334">
        <f t="shared" si="97"/>
        <v>0</v>
      </c>
      <c r="AG334">
        <f t="shared" si="97"/>
        <v>0</v>
      </c>
      <c r="AH334">
        <f t="shared" si="97"/>
        <v>0</v>
      </c>
      <c r="AI334">
        <f t="shared" si="97"/>
        <v>0</v>
      </c>
      <c r="AJ334">
        <f t="shared" si="97"/>
        <v>0</v>
      </c>
      <c r="AK334">
        <f t="shared" si="99"/>
        <v>0</v>
      </c>
      <c r="AL334">
        <f t="shared" si="99"/>
        <v>0</v>
      </c>
      <c r="AM334">
        <f t="shared" si="99"/>
        <v>0</v>
      </c>
      <c r="AN334">
        <f t="shared" si="99"/>
        <v>0</v>
      </c>
      <c r="AO334">
        <f t="shared" si="99"/>
        <v>0</v>
      </c>
      <c r="AP334">
        <f t="shared" si="99"/>
        <v>0</v>
      </c>
      <c r="AQ334">
        <f t="shared" si="99"/>
        <v>0</v>
      </c>
      <c r="AR334">
        <f t="shared" si="99"/>
        <v>0</v>
      </c>
      <c r="AS334">
        <f t="shared" si="99"/>
        <v>0</v>
      </c>
      <c r="AT334">
        <f t="shared" si="99"/>
        <v>0</v>
      </c>
      <c r="AU334">
        <f t="shared" si="99"/>
        <v>0</v>
      </c>
      <c r="AV334">
        <f t="shared" si="99"/>
        <v>0</v>
      </c>
      <c r="AW334">
        <f t="shared" si="99"/>
        <v>0</v>
      </c>
      <c r="AX334">
        <f t="shared" si="99"/>
        <v>0</v>
      </c>
      <c r="AY334">
        <f t="shared" si="99"/>
        <v>0</v>
      </c>
      <c r="AZ334">
        <f t="shared" si="99"/>
        <v>0</v>
      </c>
      <c r="BA334">
        <f t="shared" si="99"/>
        <v>0</v>
      </c>
      <c r="BB334">
        <f t="shared" si="99"/>
        <v>0</v>
      </c>
      <c r="BC334">
        <f t="shared" si="99"/>
        <v>47.454577701970379</v>
      </c>
      <c r="BD334">
        <f t="shared" si="99"/>
        <v>47.037574969120307</v>
      </c>
      <c r="BE334">
        <f t="shared" si="99"/>
        <v>46.59168690307434</v>
      </c>
      <c r="BF334">
        <f t="shared" si="99"/>
        <v>46.123941593900014</v>
      </c>
      <c r="BG334">
        <f t="shared" si="99"/>
        <v>45.640076843379035</v>
      </c>
      <c r="BH334">
        <f t="shared" si="99"/>
        <v>45.144779239590818</v>
      </c>
      <c r="BI334">
        <f t="shared" si="99"/>
        <v>44.641877343448037</v>
      </c>
      <c r="BJ334">
        <f t="shared" si="99"/>
        <v>44.134497955311538</v>
      </c>
      <c r="BK334">
        <f t="shared" si="99"/>
        <v>43.625192721092027</v>
      </c>
      <c r="BL334">
        <f t="shared" si="99"/>
        <v>43.116040913920322</v>
      </c>
      <c r="BM334">
        <f t="shared" si="99"/>
        <v>42.608733064581429</v>
      </c>
      <c r="BN334">
        <f t="shared" si="99"/>
        <v>42.104639175319484</v>
      </c>
      <c r="BO334">
        <f t="shared" si="99"/>
        <v>41.604864499820749</v>
      </c>
      <c r="BP334">
        <f t="shared" si="99"/>
        <v>41.110295272752204</v>
      </c>
      <c r="BQ334">
        <f t="shared" si="99"/>
        <v>40.621636295472989</v>
      </c>
      <c r="BR334">
        <f t="shared" si="99"/>
        <v>40.139441905715316</v>
      </c>
      <c r="BS334">
        <f t="shared" si="99"/>
        <v>39.664141558004999</v>
      </c>
      <c r="BT334">
        <f t="shared" si="99"/>
        <v>39.196061002174766</v>
      </c>
      <c r="BU334">
        <f t="shared" si="99"/>
        <v>38.735439856633839</v>
      </c>
      <c r="BV334">
        <f t="shared" si="99"/>
        <v>38.282446220893107</v>
      </c>
      <c r="BW334">
        <f t="shared" si="99"/>
        <v>37.837188850162967</v>
      </c>
      <c r="BX334">
        <f t="shared" si="99"/>
        <v>37.399727317298826</v>
      </c>
      <c r="BY334">
        <f t="shared" si="99"/>
        <v>36.970080508984211</v>
      </c>
      <c r="BZ334">
        <f t="shared" si="99"/>
        <v>36.548233739880523</v>
      </c>
      <c r="CA334">
        <f t="shared" si="99"/>
        <v>36.134144717444528</v>
      </c>
    </row>
    <row r="335" spans="31:79" x14ac:dyDescent="0.25">
      <c r="AE335">
        <f t="shared" si="96"/>
        <v>630</v>
      </c>
      <c r="AF335">
        <f t="shared" si="97"/>
        <v>0</v>
      </c>
      <c r="AG335">
        <f t="shared" si="97"/>
        <v>0</v>
      </c>
      <c r="AH335">
        <f t="shared" si="97"/>
        <v>0</v>
      </c>
      <c r="AI335">
        <f t="shared" si="97"/>
        <v>0</v>
      </c>
      <c r="AJ335">
        <f t="shared" si="97"/>
        <v>0</v>
      </c>
      <c r="AK335">
        <f t="shared" si="99"/>
        <v>0</v>
      </c>
      <c r="AL335">
        <f t="shared" si="99"/>
        <v>0</v>
      </c>
      <c r="AM335">
        <f t="shared" si="99"/>
        <v>0</v>
      </c>
      <c r="AN335">
        <f t="shared" si="99"/>
        <v>0</v>
      </c>
      <c r="AO335">
        <f t="shared" si="99"/>
        <v>0</v>
      </c>
      <c r="AP335">
        <f t="shared" si="99"/>
        <v>0</v>
      </c>
      <c r="AQ335">
        <f t="shared" si="99"/>
        <v>0</v>
      </c>
      <c r="AR335">
        <f t="shared" si="99"/>
        <v>0</v>
      </c>
      <c r="AS335">
        <f t="shared" si="99"/>
        <v>0</v>
      </c>
      <c r="AT335">
        <f t="shared" si="99"/>
        <v>0</v>
      </c>
      <c r="AU335">
        <f t="shared" si="99"/>
        <v>0</v>
      </c>
      <c r="AV335">
        <f t="shared" si="99"/>
        <v>0</v>
      </c>
      <c r="AW335">
        <f t="shared" si="99"/>
        <v>0</v>
      </c>
      <c r="AX335">
        <f t="shared" si="99"/>
        <v>0</v>
      </c>
      <c r="AY335">
        <f t="shared" si="99"/>
        <v>0</v>
      </c>
      <c r="AZ335">
        <f t="shared" si="99"/>
        <v>0</v>
      </c>
      <c r="BA335">
        <f t="shared" si="99"/>
        <v>0</v>
      </c>
      <c r="BB335">
        <f t="shared" si="99"/>
        <v>0</v>
      </c>
      <c r="BC335">
        <f t="shared" si="99"/>
        <v>47.348837345937035</v>
      </c>
      <c r="BD335">
        <f t="shared" si="99"/>
        <v>46.926097788257344</v>
      </c>
      <c r="BE335">
        <f t="shared" si="99"/>
        <v>46.475683869926144</v>
      </c>
      <c r="BF335">
        <f t="shared" si="99"/>
        <v>46.004441853418456</v>
      </c>
      <c r="BG335">
        <f t="shared" si="99"/>
        <v>45.517953597925086</v>
      </c>
      <c r="BH335">
        <f t="shared" si="99"/>
        <v>45.020772305851757</v>
      </c>
      <c r="BI335">
        <f t="shared" si="99"/>
        <v>44.516612638811459</v>
      </c>
      <c r="BJ335">
        <f t="shared" si="99"/>
        <v>44.008504232687706</v>
      </c>
      <c r="BK335">
        <f t="shared" si="99"/>
        <v>43.498915884276293</v>
      </c>
      <c r="BL335">
        <f t="shared" si="99"/>
        <v>42.989856232331938</v>
      </c>
      <c r="BM335">
        <f t="shared" si="99"/>
        <v>42.482955579869987</v>
      </c>
      <c r="BN335">
        <f t="shared" si="99"/>
        <v>41.979532560711114</v>
      </c>
      <c r="BO335">
        <f t="shared" si="99"/>
        <v>41.480648600630786</v>
      </c>
      <c r="BP335">
        <f t="shared" si="99"/>
        <v>40.987152525611748</v>
      </c>
      <c r="BQ335">
        <f t="shared" si="99"/>
        <v>40.499717195665092</v>
      </c>
      <c r="BR335">
        <f t="shared" si="99"/>
        <v>40.018869667032789</v>
      </c>
      <c r="BS335">
        <f t="shared" si="99"/>
        <v>39.54501608775886</v>
      </c>
      <c r="BT335">
        <f t="shared" si="99"/>
        <v>39.078462295218564</v>
      </c>
      <c r="BU335">
        <f t="shared" si="99"/>
        <v>38.619430896239436</v>
      </c>
      <c r="BV335">
        <f t="shared" si="99"/>
        <v>38.168075460698482</v>
      </c>
      <c r="BW335">
        <f t="shared" si="99"/>
        <v>37.7244923398938</v>
      </c>
      <c r="BX335">
        <f t="shared" si="99"/>
        <v>37.288730525245676</v>
      </c>
      <c r="BY335">
        <f t="shared" si="99"/>
        <v>36.860799886027728</v>
      </c>
      <c r="BZ335">
        <f t="shared" si="99"/>
        <v>36.440678062964253</v>
      </c>
      <c r="CA335">
        <f t="shared" si="99"/>
        <v>36.028316244593711</v>
      </c>
    </row>
    <row r="336" spans="31:79" x14ac:dyDescent="0.25">
      <c r="AE336">
        <f t="shared" si="96"/>
        <v>620</v>
      </c>
      <c r="AF336">
        <f t="shared" si="97"/>
        <v>0</v>
      </c>
      <c r="AG336">
        <f t="shared" si="97"/>
        <v>0</v>
      </c>
      <c r="AH336">
        <f t="shared" si="97"/>
        <v>0</v>
      </c>
      <c r="AI336">
        <f t="shared" si="97"/>
        <v>0</v>
      </c>
      <c r="AJ336">
        <f t="shared" si="97"/>
        <v>0</v>
      </c>
      <c r="AK336">
        <f t="shared" si="99"/>
        <v>0</v>
      </c>
      <c r="AL336">
        <f t="shared" si="99"/>
        <v>0</v>
      </c>
      <c r="AM336">
        <f t="shared" si="99"/>
        <v>0</v>
      </c>
      <c r="AN336">
        <f t="shared" si="99"/>
        <v>0</v>
      </c>
      <c r="AO336">
        <f t="shared" si="99"/>
        <v>0</v>
      </c>
      <c r="AP336">
        <f t="shared" si="99"/>
        <v>0</v>
      </c>
      <c r="AQ336">
        <f t="shared" si="99"/>
        <v>0</v>
      </c>
      <c r="AR336">
        <f t="shared" si="99"/>
        <v>0</v>
      </c>
      <c r="AS336">
        <f t="shared" si="99"/>
        <v>0</v>
      </c>
      <c r="AT336">
        <f t="shared" si="99"/>
        <v>0</v>
      </c>
      <c r="AU336">
        <f t="shared" si="99"/>
        <v>0</v>
      </c>
      <c r="AV336">
        <f t="shared" si="99"/>
        <v>0</v>
      </c>
      <c r="AW336">
        <f t="shared" si="99"/>
        <v>0</v>
      </c>
      <c r="AX336">
        <f t="shared" si="99"/>
        <v>0</v>
      </c>
      <c r="AY336">
        <f t="shared" si="99"/>
        <v>0</v>
      </c>
      <c r="AZ336">
        <f t="shared" si="99"/>
        <v>0</v>
      </c>
      <c r="BA336">
        <f t="shared" si="99"/>
        <v>0</v>
      </c>
      <c r="BB336">
        <f t="shared" si="99"/>
        <v>0</v>
      </c>
      <c r="BC336">
        <f t="shared" si="99"/>
        <v>47.239234368199121</v>
      </c>
      <c r="BD336">
        <f t="shared" si="99"/>
        <v>46.810939444889613</v>
      </c>
      <c r="BE336">
        <f t="shared" si="99"/>
        <v>46.356171312209298</v>
      </c>
      <c r="BF336">
        <f t="shared" si="99"/>
        <v>45.881593996939053</v>
      </c>
      <c r="BG336">
        <f t="shared" si="99"/>
        <v>45.392633435004228</v>
      </c>
      <c r="BH336">
        <f t="shared" si="99"/>
        <v>44.893709734331424</v>
      </c>
      <c r="BI336">
        <f t="shared" si="99"/>
        <v>44.38842411289513</v>
      </c>
      <c r="BJ336">
        <f t="shared" si="99"/>
        <v>43.87970958889283</v>
      </c>
      <c r="BK336">
        <f t="shared" si="99"/>
        <v>43.369952698548829</v>
      </c>
      <c r="BL336">
        <f t="shared" si="99"/>
        <v>42.861092043913636</v>
      </c>
      <c r="BM336">
        <f t="shared" si="99"/>
        <v>42.354698286056532</v>
      </c>
      <c r="BN336">
        <f t="shared" si="99"/>
        <v>41.852039251412457</v>
      </c>
      <c r="BO336">
        <f t="shared" si="99"/>
        <v>41.354133066659671</v>
      </c>
      <c r="BP336">
        <f t="shared" si="99"/>
        <v>40.861791641965425</v>
      </c>
      <c r="BQ336">
        <f t="shared" si="99"/>
        <v>40.375656351668042</v>
      </c>
      <c r="BR336">
        <f t="shared" si="99"/>
        <v>39.896227389357364</v>
      </c>
      <c r="BS336">
        <f t="shared" si="99"/>
        <v>39.423887979958678</v>
      </c>
      <c r="BT336">
        <f t="shared" si="99"/>
        <v>38.958924398233556</v>
      </c>
      <c r="BU336">
        <f t="shared" si="99"/>
        <v>38.501542558022258</v>
      </c>
      <c r="BV336">
        <f t="shared" si="99"/>
        <v>38.051881789310059</v>
      </c>
      <c r="BW336">
        <f t="shared" si="99"/>
        <v>37.610026302774052</v>
      </c>
      <c r="BX336">
        <f t="shared" si="99"/>
        <v>37.176014747567599</v>
      </c>
      <c r="BY336">
        <f t="shared" si="99"/>
        <v>36.749848192807292</v>
      </c>
      <c r="BZ336">
        <f t="shared" si="99"/>
        <v>36.331496802678991</v>
      </c>
      <c r="CA336">
        <f t="shared" si="99"/>
        <v>35.920905426250805</v>
      </c>
    </row>
    <row r="337" spans="31:79" x14ac:dyDescent="0.25">
      <c r="AE337">
        <f t="shared" si="96"/>
        <v>610</v>
      </c>
      <c r="AF337">
        <f t="shared" si="97"/>
        <v>0</v>
      </c>
      <c r="AG337">
        <f t="shared" si="97"/>
        <v>0</v>
      </c>
      <c r="AH337">
        <f t="shared" si="97"/>
        <v>0</v>
      </c>
      <c r="AI337">
        <f t="shared" si="97"/>
        <v>0</v>
      </c>
      <c r="AJ337">
        <f t="shared" si="97"/>
        <v>0</v>
      </c>
      <c r="AK337">
        <f t="shared" si="99"/>
        <v>0</v>
      </c>
      <c r="AL337">
        <f t="shared" si="99"/>
        <v>0</v>
      </c>
      <c r="AM337">
        <f t="shared" si="99"/>
        <v>0</v>
      </c>
      <c r="AN337">
        <f t="shared" si="99"/>
        <v>0</v>
      </c>
      <c r="AO337">
        <f t="shared" si="99"/>
        <v>0</v>
      </c>
      <c r="AP337">
        <f t="shared" si="99"/>
        <v>0</v>
      </c>
      <c r="AQ337">
        <f t="shared" si="99"/>
        <v>0</v>
      </c>
      <c r="AR337">
        <f t="shared" si="99"/>
        <v>0</v>
      </c>
      <c r="AS337">
        <f t="shared" si="99"/>
        <v>0</v>
      </c>
      <c r="AT337">
        <f t="shared" si="99"/>
        <v>0</v>
      </c>
      <c r="AU337">
        <f t="shared" si="99"/>
        <v>0</v>
      </c>
      <c r="AV337">
        <f t="shared" si="99"/>
        <v>0</v>
      </c>
      <c r="AW337">
        <f t="shared" si="99"/>
        <v>0</v>
      </c>
      <c r="AX337">
        <f t="shared" si="99"/>
        <v>0</v>
      </c>
      <c r="AY337">
        <f t="shared" si="99"/>
        <v>0</v>
      </c>
      <c r="AZ337">
        <f t="shared" si="99"/>
        <v>0</v>
      </c>
      <c r="BA337">
        <f t="shared" si="99"/>
        <v>0</v>
      </c>
      <c r="BB337">
        <f t="shared" si="99"/>
        <v>47.52610645427513</v>
      </c>
      <c r="BC337">
        <f t="shared" si="99"/>
        <v>47.125702368508342</v>
      </c>
      <c r="BD337">
        <f t="shared" si="99"/>
        <v>46.692037884604062</v>
      </c>
      <c r="BE337">
        <f t="shared" si="99"/>
        <v>46.233090827118431</v>
      </c>
      <c r="BF337">
        <f t="shared" si="99"/>
        <v>45.755342710487731</v>
      </c>
      <c r="BG337">
        <f t="shared" si="99"/>
        <v>45.264063673078098</v>
      </c>
      <c r="BH337">
        <f t="shared" si="99"/>
        <v>44.76354110527771</v>
      </c>
      <c r="BI337">
        <f t="shared" si="99"/>
        <v>44.257263306048678</v>
      </c>
      <c r="BJ337">
        <f t="shared" si="99"/>
        <v>43.74806727811751</v>
      </c>
      <c r="BK337">
        <f t="shared" si="99"/>
        <v>43.238257930229473</v>
      </c>
      <c r="BL337">
        <f t="shared" si="99"/>
        <v>42.729704461243465</v>
      </c>
      <c r="BM337">
        <f t="shared" si="99"/>
        <v>42.223918504983025</v>
      </c>
      <c r="BN337">
        <f t="shared" si="99"/>
        <v>41.722117664844333</v>
      </c>
      <c r="BO337">
        <f t="shared" si="99"/>
        <v>41.225277316078483</v>
      </c>
      <c r="BP337">
        <f t="shared" si="99"/>
        <v>40.73417296119748</v>
      </c>
      <c r="BQ337">
        <f t="shared" si="99"/>
        <v>40.24941495697518</v>
      </c>
      <c r="BR337">
        <f t="shared" ref="AK337:CA343" si="100">IF(BR174&lt;0.9,0,BR256)</f>
        <v>39.771477063324937</v>
      </c>
      <c r="BS337">
        <f t="shared" si="100"/>
        <v>39.300719973706386</v>
      </c>
      <c r="BT337">
        <f t="shared" si="100"/>
        <v>38.837410756911311</v>
      </c>
      <c r="BU337">
        <f t="shared" si="100"/>
        <v>38.381738957983139</v>
      </c>
      <c r="BV337">
        <f t="shared" si="100"/>
        <v>37.933829961377938</v>
      </c>
      <c r="BW337">
        <f t="shared" si="100"/>
        <v>37.493756104271093</v>
      </c>
      <c r="BX337">
        <f t="shared" si="100"/>
        <v>37.061545935900618</v>
      </c>
      <c r="BY337">
        <f t="shared" si="100"/>
        <v>36.637191945135839</v>
      </c>
      <c r="BZ337">
        <f t="shared" si="100"/>
        <v>36.220657019249408</v>
      </c>
      <c r="CA337">
        <f t="shared" si="100"/>
        <v>35.811879849160455</v>
      </c>
    </row>
    <row r="338" spans="31:79" x14ac:dyDescent="0.25">
      <c r="AE338">
        <f t="shared" si="96"/>
        <v>600</v>
      </c>
      <c r="AF338">
        <f t="shared" si="97"/>
        <v>0</v>
      </c>
      <c r="AG338">
        <f t="shared" si="97"/>
        <v>0</v>
      </c>
      <c r="AH338">
        <f t="shared" si="97"/>
        <v>0</v>
      </c>
      <c r="AI338">
        <f t="shared" si="97"/>
        <v>0</v>
      </c>
      <c r="AJ338">
        <f t="shared" si="97"/>
        <v>0</v>
      </c>
      <c r="AK338">
        <f t="shared" si="100"/>
        <v>0</v>
      </c>
      <c r="AL338">
        <f t="shared" si="100"/>
        <v>0</v>
      </c>
      <c r="AM338">
        <f t="shared" si="100"/>
        <v>0</v>
      </c>
      <c r="AN338">
        <f t="shared" si="100"/>
        <v>0</v>
      </c>
      <c r="AO338">
        <f t="shared" si="100"/>
        <v>0</v>
      </c>
      <c r="AP338">
        <f t="shared" si="100"/>
        <v>0</v>
      </c>
      <c r="AQ338">
        <f t="shared" si="100"/>
        <v>0</v>
      </c>
      <c r="AR338">
        <f t="shared" si="100"/>
        <v>0</v>
      </c>
      <c r="AS338">
        <f t="shared" si="100"/>
        <v>0</v>
      </c>
      <c r="AT338">
        <f t="shared" si="100"/>
        <v>0</v>
      </c>
      <c r="AU338">
        <f t="shared" si="100"/>
        <v>0</v>
      </c>
      <c r="AV338">
        <f t="shared" si="100"/>
        <v>0</v>
      </c>
      <c r="AW338">
        <f t="shared" si="100"/>
        <v>0</v>
      </c>
      <c r="AX338">
        <f t="shared" si="100"/>
        <v>0</v>
      </c>
      <c r="AY338">
        <f t="shared" si="100"/>
        <v>0</v>
      </c>
      <c r="AZ338">
        <f t="shared" si="100"/>
        <v>0</v>
      </c>
      <c r="BA338">
        <f t="shared" si="100"/>
        <v>0</v>
      </c>
      <c r="BB338">
        <f t="shared" si="100"/>
        <v>47.415149952975298</v>
      </c>
      <c r="BC338">
        <f t="shared" si="100"/>
        <v>47.008173200380938</v>
      </c>
      <c r="BD338">
        <f t="shared" si="100"/>
        <v>46.569329314436445</v>
      </c>
      <c r="BE338">
        <f t="shared" si="100"/>
        <v>46.106382278322485</v>
      </c>
      <c r="BF338">
        <f t="shared" si="100"/>
        <v>45.625630950917895</v>
      </c>
      <c r="BG338">
        <f t="shared" si="100"/>
        <v>45.132189906282527</v>
      </c>
      <c r="BH338">
        <f t="shared" si="100"/>
        <v>44.630214280589584</v>
      </c>
      <c r="BI338">
        <f t="shared" si="100"/>
        <v>44.123080047681647</v>
      </c>
      <c r="BJ338">
        <f t="shared" si="100"/>
        <v>43.613528852546516</v>
      </c>
      <c r="BK338">
        <f t="shared" si="100"/>
        <v>43.103784654061172</v>
      </c>
      <c r="BL338">
        <f t="shared" si="100"/>
        <v>42.595647917144888</v>
      </c>
      <c r="BM338">
        <f t="shared" si="100"/>
        <v>42.090571891814875</v>
      </c>
      <c r="BN338">
        <f t="shared" si="100"/>
        <v>41.589724565932784</v>
      </c>
      <c r="BO338">
        <f t="shared" si="100"/>
        <v>41.094039129695538</v>
      </c>
      <c r="BP338">
        <f t="shared" si="100"/>
        <v>40.604255201264337</v>
      </c>
      <c r="BQ338">
        <f t="shared" si="100"/>
        <v>40.120952600253382</v>
      </c>
      <c r="BR338">
        <f t="shared" si="100"/>
        <v>39.644579091888332</v>
      </c>
      <c r="BS338">
        <f t="shared" si="100"/>
        <v>39.175473237994979</v>
      </c>
      <c r="BT338">
        <f t="shared" si="100"/>
        <v>38.713883264740865</v>
      </c>
      <c r="BU338">
        <f t="shared" si="100"/>
        <v>38.259982678072411</v>
      </c>
      <c r="BV338">
        <f t="shared" si="100"/>
        <v>37.813883215823878</v>
      </c>
      <c r="BW338">
        <f t="shared" si="100"/>
        <v>37.375645612551025</v>
      </c>
      <c r="BX338">
        <f t="shared" si="100"/>
        <v>36.945288563054611</v>
      </c>
      <c r="BY338">
        <f t="shared" si="100"/>
        <v>36.5227961984749</v>
      </c>
      <c r="BZ338">
        <f t="shared" si="100"/>
        <v>36.108124330981354</v>
      </c>
      <c r="CA338">
        <f t="shared" si="100"/>
        <v>35.701205676503541</v>
      </c>
    </row>
    <row r="339" spans="31:79" x14ac:dyDescent="0.25">
      <c r="AE339">
        <f t="shared" si="96"/>
        <v>590</v>
      </c>
      <c r="AF339">
        <f t="shared" si="97"/>
        <v>0</v>
      </c>
      <c r="AG339">
        <f t="shared" si="97"/>
        <v>0</v>
      </c>
      <c r="AH339">
        <f t="shared" si="97"/>
        <v>0</v>
      </c>
      <c r="AI339">
        <f t="shared" si="97"/>
        <v>0</v>
      </c>
      <c r="AJ339">
        <f t="shared" si="97"/>
        <v>0</v>
      </c>
      <c r="AK339">
        <f t="shared" si="100"/>
        <v>0</v>
      </c>
      <c r="AL339">
        <f t="shared" si="100"/>
        <v>0</v>
      </c>
      <c r="AM339">
        <f t="shared" si="100"/>
        <v>0</v>
      </c>
      <c r="AN339">
        <f t="shared" si="100"/>
        <v>0</v>
      </c>
      <c r="AO339">
        <f t="shared" si="100"/>
        <v>0</v>
      </c>
      <c r="AP339">
        <f t="shared" si="100"/>
        <v>0</v>
      </c>
      <c r="AQ339">
        <f t="shared" si="100"/>
        <v>0</v>
      </c>
      <c r="AR339">
        <f t="shared" si="100"/>
        <v>0</v>
      </c>
      <c r="AS339">
        <f t="shared" si="100"/>
        <v>0</v>
      </c>
      <c r="AT339">
        <f t="shared" si="100"/>
        <v>0</v>
      </c>
      <c r="AU339">
        <f t="shared" si="100"/>
        <v>0</v>
      </c>
      <c r="AV339">
        <f t="shared" si="100"/>
        <v>0</v>
      </c>
      <c r="AW339">
        <f t="shared" si="100"/>
        <v>0</v>
      </c>
      <c r="AX339">
        <f t="shared" si="100"/>
        <v>0</v>
      </c>
      <c r="AY339">
        <f t="shared" si="100"/>
        <v>0</v>
      </c>
      <c r="AZ339">
        <f t="shared" si="100"/>
        <v>0</v>
      </c>
      <c r="BA339">
        <f t="shared" si="100"/>
        <v>0</v>
      </c>
      <c r="BB339">
        <f t="shared" si="100"/>
        <v>47.299920410636183</v>
      </c>
      <c r="BC339">
        <f t="shared" si="100"/>
        <v>46.886576856250144</v>
      </c>
      <c r="BD339">
        <f t="shared" si="100"/>
        <v>46.442748087038325</v>
      </c>
      <c r="BE339">
        <f t="shared" si="100"/>
        <v>45.975983679733901</v>
      </c>
      <c r="BF339">
        <f t="shared" si="100"/>
        <v>45.492399829739092</v>
      </c>
      <c r="BG339">
        <f t="shared" si="100"/>
        <v>44.996955888667912</v>
      </c>
      <c r="BH339">
        <f t="shared" si="100"/>
        <v>44.493675288738736</v>
      </c>
      <c r="BI339">
        <f t="shared" si="100"/>
        <v>43.985822342070357</v>
      </c>
      <c r="BJ339">
        <f t="shared" si="100"/>
        <v>43.476044049204404</v>
      </c>
      <c r="BK339">
        <f t="shared" si="100"/>
        <v>42.966484141208277</v>
      </c>
      <c r="BL339">
        <f t="shared" si="100"/>
        <v>42.458875053921012</v>
      </c>
      <c r="BM339">
        <f t="shared" si="100"/>
        <v>41.954612325570864</v>
      </c>
      <c r="BN339">
        <f t="shared" si="100"/>
        <v>41.454814958975867</v>
      </c>
      <c r="BO339">
        <f t="shared" si="100"/>
        <v>40.960374544187033</v>
      </c>
      <c r="BP339">
        <f t="shared" si="100"/>
        <v>40.471995353305239</v>
      </c>
      <c r="BQ339">
        <f t="shared" si="100"/>
        <v>39.990227161340961</v>
      </c>
      <c r="BR339">
        <f t="shared" si="100"/>
        <v>39.515492187703146</v>
      </c>
      <c r="BS339">
        <f t="shared" si="100"/>
        <v>39.048107270477892</v>
      </c>
      <c r="BT339">
        <f t="shared" si="100"/>
        <v>38.588302163153074</v>
      </c>
      <c r="BU339">
        <f t="shared" si="100"/>
        <v>38.136234667697735</v>
      </c>
      <c r="BV339">
        <f t="shared" si="100"/>
        <v>37.692003178698798</v>
      </c>
      <c r="BW339">
        <f t="shared" si="100"/>
        <v>37.255657102669751</v>
      </c>
      <c r="BX339">
        <f t="shared" si="100"/>
        <v>36.827205528521077</v>
      </c>
      <c r="BY339">
        <f t="shared" si="100"/>
        <v>36.406624454740871</v>
      </c>
      <c r="BZ339">
        <f t="shared" si="100"/>
        <v>35.993862822347857</v>
      </c>
      <c r="CA339">
        <f t="shared" si="100"/>
        <v>35.588847557243348</v>
      </c>
    </row>
    <row r="340" spans="31:79" x14ac:dyDescent="0.25">
      <c r="AE340">
        <f t="shared" si="96"/>
        <v>580</v>
      </c>
      <c r="AF340">
        <f t="shared" si="97"/>
        <v>0</v>
      </c>
      <c r="AG340">
        <f t="shared" si="97"/>
        <v>0</v>
      </c>
      <c r="AH340">
        <f t="shared" si="97"/>
        <v>0</v>
      </c>
      <c r="AI340">
        <f t="shared" si="97"/>
        <v>0</v>
      </c>
      <c r="AJ340">
        <f t="shared" si="97"/>
        <v>0</v>
      </c>
      <c r="AK340">
        <f t="shared" si="100"/>
        <v>0</v>
      </c>
      <c r="AL340">
        <f t="shared" si="100"/>
        <v>0</v>
      </c>
      <c r="AM340">
        <f t="shared" si="100"/>
        <v>0</v>
      </c>
      <c r="AN340">
        <f t="shared" si="100"/>
        <v>0</v>
      </c>
      <c r="AO340">
        <f t="shared" si="100"/>
        <v>0</v>
      </c>
      <c r="AP340">
        <f t="shared" si="100"/>
        <v>0</v>
      </c>
      <c r="AQ340">
        <f t="shared" si="100"/>
        <v>0</v>
      </c>
      <c r="AR340">
        <f t="shared" si="100"/>
        <v>0</v>
      </c>
      <c r="AS340">
        <f t="shared" si="100"/>
        <v>0</v>
      </c>
      <c r="AT340">
        <f t="shared" si="100"/>
        <v>0</v>
      </c>
      <c r="AU340">
        <f t="shared" si="100"/>
        <v>0</v>
      </c>
      <c r="AV340">
        <f t="shared" si="100"/>
        <v>0</v>
      </c>
      <c r="AW340">
        <f t="shared" si="100"/>
        <v>0</v>
      </c>
      <c r="AX340">
        <f t="shared" si="100"/>
        <v>0</v>
      </c>
      <c r="AY340">
        <f t="shared" si="100"/>
        <v>0</v>
      </c>
      <c r="AZ340">
        <f t="shared" si="100"/>
        <v>0</v>
      </c>
      <c r="BA340">
        <f t="shared" si="100"/>
        <v>47.561646777740016</v>
      </c>
      <c r="BB340">
        <f t="shared" si="100"/>
        <v>47.180340596395673</v>
      </c>
      <c r="BC340">
        <f t="shared" si="100"/>
        <v>46.760841342312858</v>
      </c>
      <c r="BD340">
        <f t="shared" si="100"/>
        <v>46.312226574646942</v>
      </c>
      <c r="BE340">
        <f t="shared" si="100"/>
        <v>45.841831069204318</v>
      </c>
      <c r="BF340">
        <f t="shared" si="100"/>
        <v>45.355588487004347</v>
      </c>
      <c r="BG340">
        <f t="shared" si="100"/>
        <v>44.858303408635258</v>
      </c>
      <c r="BH340">
        <f t="shared" si="100"/>
        <v>44.353868200025566</v>
      </c>
      <c r="BI340">
        <f t="shared" si="100"/>
        <v>43.845436244638563</v>
      </c>
      <c r="BJ340">
        <f t="shared" si="100"/>
        <v>43.335560667413411</v>
      </c>
      <c r="BK340">
        <f t="shared" si="100"/>
        <v>42.826305738004294</v>
      </c>
      <c r="BL340">
        <f t="shared" si="100"/>
        <v>42.319336603473744</v>
      </c>
      <c r="BM340">
        <f t="shared" si="100"/>
        <v>41.815991790671184</v>
      </c>
      <c r="BN340">
        <f t="shared" si="100"/>
        <v>41.317341970659683</v>
      </c>
      <c r="BO340">
        <f t="shared" si="100"/>
        <v>40.824237736605802</v>
      </c>
      <c r="BP340">
        <f t="shared" si="100"/>
        <v>40.337348567657216</v>
      </c>
      <c r="BQ340">
        <f t="shared" si="100"/>
        <v>39.857194698773888</v>
      </c>
      <c r="BR340">
        <f t="shared" si="100"/>
        <v>39.384173262163706</v>
      </c>
      <c r="BS340">
        <f t="shared" si="100"/>
        <v>38.918579788007825</v>
      </c>
      <c r="BT340">
        <f t="shared" si="100"/>
        <v>38.460625933551611</v>
      </c>
      <c r="BU340">
        <f t="shared" si="100"/>
        <v>38.010454137233495</v>
      </c>
      <c r="BV340">
        <f t="shared" si="100"/>
        <v>37.568149758154341</v>
      </c>
      <c r="BW340">
        <f t="shared" si="100"/>
        <v>37.133751152989099</v>
      </c>
      <c r="BX340">
        <f t="shared" si="100"/>
        <v>36.707258056314465</v>
      </c>
      <c r="BY340">
        <f t="shared" si="100"/>
        <v>36.288638561551288</v>
      </c>
      <c r="BZ340">
        <f t="shared" si="100"/>
        <v>35.877834944619508</v>
      </c>
      <c r="CA340">
        <f t="shared" si="100"/>
        <v>35.474768528118794</v>
      </c>
    </row>
    <row r="341" spans="31:79" x14ac:dyDescent="0.25">
      <c r="AE341">
        <f t="shared" si="96"/>
        <v>570</v>
      </c>
      <c r="AF341">
        <f t="shared" si="97"/>
        <v>0</v>
      </c>
      <c r="AG341">
        <f t="shared" si="97"/>
        <v>0</v>
      </c>
      <c r="AH341">
        <f t="shared" si="97"/>
        <v>0</v>
      </c>
      <c r="AI341">
        <f t="shared" si="97"/>
        <v>0</v>
      </c>
      <c r="AJ341">
        <f t="shared" si="97"/>
        <v>0</v>
      </c>
      <c r="AK341">
        <f t="shared" si="100"/>
        <v>0</v>
      </c>
      <c r="AL341">
        <f t="shared" si="100"/>
        <v>0</v>
      </c>
      <c r="AM341">
        <f t="shared" si="100"/>
        <v>0</v>
      </c>
      <c r="AN341">
        <f t="shared" si="100"/>
        <v>0</v>
      </c>
      <c r="AO341">
        <f t="shared" si="100"/>
        <v>0</v>
      </c>
      <c r="AP341">
        <f t="shared" si="100"/>
        <v>0</v>
      </c>
      <c r="AQ341">
        <f t="shared" si="100"/>
        <v>0</v>
      </c>
      <c r="AR341">
        <f t="shared" si="100"/>
        <v>0</v>
      </c>
      <c r="AS341">
        <f t="shared" si="100"/>
        <v>0</v>
      </c>
      <c r="AT341">
        <f t="shared" si="100"/>
        <v>0</v>
      </c>
      <c r="AU341">
        <f t="shared" si="100"/>
        <v>0</v>
      </c>
      <c r="AV341">
        <f t="shared" si="100"/>
        <v>0</v>
      </c>
      <c r="AW341">
        <f t="shared" si="100"/>
        <v>0</v>
      </c>
      <c r="AX341">
        <f t="shared" si="100"/>
        <v>0</v>
      </c>
      <c r="AY341">
        <f t="shared" si="100"/>
        <v>0</v>
      </c>
      <c r="AZ341">
        <f t="shared" si="100"/>
        <v>0</v>
      </c>
      <c r="BA341">
        <f t="shared" si="100"/>
        <v>47.445186152232829</v>
      </c>
      <c r="BB341">
        <f t="shared" si="100"/>
        <v>47.05633114799064</v>
      </c>
      <c r="BC341">
        <f t="shared" si="100"/>
        <v>46.630892542027411</v>
      </c>
      <c r="BD341">
        <f t="shared" si="100"/>
        <v>46.177695031831966</v>
      </c>
      <c r="BE341">
        <f t="shared" si="100"/>
        <v>45.703858371137102</v>
      </c>
      <c r="BF341">
        <f t="shared" si="100"/>
        <v>45.215133954262697</v>
      </c>
      <c r="BG341">
        <f t="shared" si="100"/>
        <v>44.71617215258987</v>
      </c>
      <c r="BH341">
        <f t="shared" si="100"/>
        <v>44.210734991206998</v>
      </c>
      <c r="BI341">
        <f t="shared" si="100"/>
        <v>43.701865727763696</v>
      </c>
      <c r="BJ341">
        <f t="shared" si="100"/>
        <v>43.19202443592981</v>
      </c>
      <c r="BK341">
        <f t="shared" si="100"/>
        <v>42.683196734529048</v>
      </c>
      <c r="BL341">
        <f t="shared" si="100"/>
        <v>42.176981257401224</v>
      </c>
      <c r="BM341">
        <f t="shared" si="100"/>
        <v>41.674660248610294</v>
      </c>
      <c r="BN341">
        <f t="shared" si="100"/>
        <v>41.177256723343184</v>
      </c>
      <c r="BO341">
        <f t="shared" si="100"/>
        <v>40.685580899300099</v>
      </c>
      <c r="BP341">
        <f t="shared" si="100"/>
        <v>40.200268030418968</v>
      </c>
      <c r="BQ341">
        <f t="shared" si="100"/>
        <v>39.7218093279972</v>
      </c>
      <c r="BR341">
        <f t="shared" si="100"/>
        <v>39.250577305257664</v>
      </c>
      <c r="BS341">
        <f t="shared" si="100"/>
        <v>38.786846608125401</v>
      </c>
      <c r="BT341">
        <f t="shared" si="100"/>
        <v>38.330811180422465</v>
      </c>
      <c r="BU341">
        <f t="shared" si="100"/>
        <v>37.882598442734846</v>
      </c>
      <c r="BV341">
        <f t="shared" si="100"/>
        <v>37.442281030743125</v>
      </c>
      <c r="BW341">
        <f t="shared" si="100"/>
        <v>37.009886533042874</v>
      </c>
      <c r="BX341">
        <f t="shared" si="100"/>
        <v>36.585405584382556</v>
      </c>
      <c r="BY341">
        <f t="shared" si="100"/>
        <v>36.168798603157342</v>
      </c>
      <c r="BZ341">
        <f t="shared" si="100"/>
        <v>35.760001408295864</v>
      </c>
      <c r="CA341">
        <f t="shared" si="100"/>
        <v>35.358929907551243</v>
      </c>
    </row>
    <row r="342" spans="31:79" x14ac:dyDescent="0.25">
      <c r="AE342">
        <f t="shared" si="96"/>
        <v>560</v>
      </c>
      <c r="AF342">
        <f t="shared" si="97"/>
        <v>0</v>
      </c>
      <c r="AG342">
        <f t="shared" si="97"/>
        <v>0</v>
      </c>
      <c r="AH342">
        <f t="shared" si="97"/>
        <v>0</v>
      </c>
      <c r="AI342">
        <f t="shared" si="97"/>
        <v>0</v>
      </c>
      <c r="AJ342">
        <f t="shared" si="97"/>
        <v>0</v>
      </c>
      <c r="AK342">
        <f t="shared" si="100"/>
        <v>0</v>
      </c>
      <c r="AL342">
        <f t="shared" si="100"/>
        <v>0</v>
      </c>
      <c r="AM342">
        <f t="shared" si="100"/>
        <v>0</v>
      </c>
      <c r="AN342">
        <f t="shared" si="100"/>
        <v>0</v>
      </c>
      <c r="AO342">
        <f t="shared" si="100"/>
        <v>0</v>
      </c>
      <c r="AP342">
        <f t="shared" si="100"/>
        <v>0</v>
      </c>
      <c r="AQ342">
        <f t="shared" si="100"/>
        <v>0</v>
      </c>
      <c r="AR342">
        <f t="shared" si="100"/>
        <v>0</v>
      </c>
      <c r="AS342">
        <f t="shared" si="100"/>
        <v>0</v>
      </c>
      <c r="AT342">
        <f t="shared" si="100"/>
        <v>0</v>
      </c>
      <c r="AU342">
        <f t="shared" si="100"/>
        <v>0</v>
      </c>
      <c r="AV342">
        <f t="shared" si="100"/>
        <v>0</v>
      </c>
      <c r="AW342">
        <f t="shared" si="100"/>
        <v>0</v>
      </c>
      <c r="AX342">
        <f t="shared" si="100"/>
        <v>0</v>
      </c>
      <c r="AY342">
        <f t="shared" si="100"/>
        <v>0</v>
      </c>
      <c r="AZ342">
        <f t="shared" si="100"/>
        <v>0</v>
      </c>
      <c r="BA342">
        <f t="shared" si="100"/>
        <v>47.323979458670998</v>
      </c>
      <c r="BB342">
        <f t="shared" si="100"/>
        <v>46.927810424162821</v>
      </c>
      <c r="BC342">
        <f t="shared" si="100"/>
        <v>46.496654067096237</v>
      </c>
      <c r="BD342">
        <f t="shared" si="100"/>
        <v>46.039081445872021</v>
      </c>
      <c r="BE342">
        <f t="shared" si="100"/>
        <v>45.56199724688841</v>
      </c>
      <c r="BF342">
        <f t="shared" si="100"/>
        <v>45.070971005466212</v>
      </c>
      <c r="BG342">
        <f t="shared" si="100"/>
        <v>44.570499556719184</v>
      </c>
      <c r="BH342">
        <f t="shared" si="100"/>
        <v>44.064215398419044</v>
      </c>
      <c r="BI342">
        <f t="shared" si="100"/>
        <v>43.555052535048176</v>
      </c>
      <c r="BJ342">
        <f t="shared" si="100"/>
        <v>43.045378868713904</v>
      </c>
      <c r="BK342">
        <f t="shared" si="100"/>
        <v>42.537102221986075</v>
      </c>
      <c r="BL342">
        <f t="shared" si="100"/>
        <v>42.031755526059349</v>
      </c>
      <c r="BM342">
        <f t="shared" si="100"/>
        <v>41.530565498755102</v>
      </c>
      <c r="BN342">
        <f t="shared" si="100"/>
        <v>41.034508197626614</v>
      </c>
      <c r="BO342">
        <f t="shared" si="100"/>
        <v>40.544354104271711</v>
      </c>
      <c r="BP342">
        <f t="shared" si="100"/>
        <v>40.060704829606642</v>
      </c>
      <c r="BQ342">
        <f t="shared" si="100"/>
        <v>39.584023089318052</v>
      </c>
      <c r="BR342">
        <f t="shared" si="100"/>
        <v>39.114657255309488</v>
      </c>
      <c r="BS342">
        <f t="shared" si="100"/>
        <v>38.652861520580792</v>
      </c>
      <c r="BT342">
        <f t="shared" si="100"/>
        <v>38.198812504617784</v>
      </c>
      <c r="BU342">
        <f t="shared" si="100"/>
        <v>37.752622960965041</v>
      </c>
      <c r="BV342">
        <f t="shared" si="100"/>
        <v>37.314353118168206</v>
      </c>
      <c r="BW342">
        <f t="shared" si="100"/>
        <v>36.884020081985845</v>
      </c>
      <c r="BX342">
        <f t="shared" si="100"/>
        <v>36.461605644730994</v>
      </c>
      <c r="BY342">
        <f t="shared" si="100"/>
        <v>36.047062782218859</v>
      </c>
      <c r="BZ342">
        <f t="shared" si="100"/>
        <v>35.640321066505621</v>
      </c>
      <c r="CA342">
        <f t="shared" si="100"/>
        <v>35.241291180643984</v>
      </c>
    </row>
    <row r="343" spans="31:79" x14ac:dyDescent="0.25">
      <c r="AE343">
        <f t="shared" si="96"/>
        <v>550</v>
      </c>
      <c r="AF343">
        <f t="shared" si="97"/>
        <v>0</v>
      </c>
      <c r="AG343">
        <f t="shared" si="97"/>
        <v>0</v>
      </c>
      <c r="AH343">
        <f t="shared" si="97"/>
        <v>0</v>
      </c>
      <c r="AI343">
        <f t="shared" si="97"/>
        <v>0</v>
      </c>
      <c r="AJ343">
        <f t="shared" si="97"/>
        <v>0</v>
      </c>
      <c r="AK343">
        <f t="shared" si="100"/>
        <v>0</v>
      </c>
      <c r="AL343">
        <f t="shared" si="100"/>
        <v>0</v>
      </c>
      <c r="AM343">
        <f t="shared" si="100"/>
        <v>0</v>
      </c>
      <c r="AN343">
        <f t="shared" si="100"/>
        <v>0</v>
      </c>
      <c r="AO343">
        <f t="shared" si="100"/>
        <v>0</v>
      </c>
      <c r="AP343">
        <f t="shared" si="100"/>
        <v>0</v>
      </c>
      <c r="AQ343">
        <f t="shared" si="100"/>
        <v>0</v>
      </c>
      <c r="AR343">
        <f t="shared" si="100"/>
        <v>0</v>
      </c>
      <c r="AS343">
        <f t="shared" si="100"/>
        <v>0</v>
      </c>
      <c r="AT343">
        <f t="shared" si="100"/>
        <v>0</v>
      </c>
      <c r="AU343">
        <f t="shared" si="100"/>
        <v>0</v>
      </c>
      <c r="AV343">
        <f t="shared" si="100"/>
        <v>0</v>
      </c>
      <c r="AW343">
        <f t="shared" si="100"/>
        <v>0</v>
      </c>
      <c r="AX343">
        <f t="shared" si="100"/>
        <v>0</v>
      </c>
      <c r="AY343">
        <f t="shared" si="100"/>
        <v>0</v>
      </c>
      <c r="AZ343">
        <f t="shared" si="100"/>
        <v>47.557416396024962</v>
      </c>
      <c r="BA343">
        <f t="shared" si="100"/>
        <v>47.197936253217641</v>
      </c>
      <c r="BB343">
        <f t="shared" si="100"/>
        <v>46.794694343098321</v>
      </c>
      <c r="BC343">
        <f t="shared" si="100"/>
        <v>46.358047094626279</v>
      </c>
      <c r="BD343">
        <f t="shared" si="100"/>
        <v>45.896311373475598</v>
      </c>
      <c r="BE343">
        <f t="shared" si="100"/>
        <v>45.416176931691716</v>
      </c>
      <c r="BF343">
        <f t="shared" si="100"/>
        <v>44.923031994586708</v>
      </c>
      <c r="BG343">
        <f t="shared" si="100"/>
        <v>44.421220645669017</v>
      </c>
      <c r="BH343">
        <f t="shared" si="100"/>
        <v>43.91424675718708</v>
      </c>
      <c r="BI343">
        <f t="shared" si="100"/>
        <v>43.4049360228666</v>
      </c>
      <c r="BJ343">
        <f t="shared" si="100"/>
        <v>42.895565108162209</v>
      </c>
      <c r="BK343">
        <f t="shared" si="100"/>
        <v>42.387964937725876</v>
      </c>
      <c r="BL343">
        <f t="shared" si="100"/>
        <v>41.883603585450118</v>
      </c>
      <c r="BM343">
        <f t="shared" si="100"/>
        <v>41.38365302714778</v>
      </c>
      <c r="BN343">
        <f t="shared" si="100"/>
        <v>40.889043083099317</v>
      </c>
      <c r="BO343">
        <f t="shared" ref="AK343:CA349" si="101">IF(BO180&lt;0.9,0,BO262)</f>
        <v>40.400505155884659</v>
      </c>
      <c r="BP343">
        <f t="shared" si="101"/>
        <v>39.91860780982848</v>
      </c>
      <c r="BQ343">
        <f t="shared" si="101"/>
        <v>39.443785804542657</v>
      </c>
      <c r="BR343">
        <f t="shared" si="101"/>
        <v>38.976363857569375</v>
      </c>
      <c r="BS343">
        <f t="shared" si="101"/>
        <v>38.51657614785978</v>
      </c>
      <c r="BT343">
        <f t="shared" si="101"/>
        <v>38.064582365800092</v>
      </c>
      <c r="BU343">
        <f t="shared" si="101"/>
        <v>37.620480953735772</v>
      </c>
      <c r="BV343">
        <f t="shared" si="101"/>
        <v>37.184320053495803</v>
      </c>
      <c r="BW343">
        <f t="shared" si="101"/>
        <v>36.75610657665306</v>
      </c>
      <c r="BX343">
        <f t="shared" si="101"/>
        <v>36.335813733302444</v>
      </c>
      <c r="BY343">
        <f t="shared" si="101"/>
        <v>35.923387291475819</v>
      </c>
      <c r="BZ343">
        <f t="shared" si="101"/>
        <v>35.518750788442262</v>
      </c>
      <c r="CA343">
        <f t="shared" si="101"/>
        <v>35.121809874353595</v>
      </c>
    </row>
    <row r="344" spans="31:79" x14ac:dyDescent="0.25">
      <c r="AE344">
        <f t="shared" si="96"/>
        <v>540</v>
      </c>
      <c r="AF344">
        <f t="shared" si="97"/>
        <v>0</v>
      </c>
      <c r="AG344">
        <f t="shared" si="97"/>
        <v>0</v>
      </c>
      <c r="AH344">
        <f t="shared" si="97"/>
        <v>0</v>
      </c>
      <c r="AI344">
        <f t="shared" si="97"/>
        <v>0</v>
      </c>
      <c r="AJ344">
        <f t="shared" si="97"/>
        <v>0</v>
      </c>
      <c r="AK344">
        <f t="shared" si="101"/>
        <v>0</v>
      </c>
      <c r="AL344">
        <f t="shared" si="101"/>
        <v>0</v>
      </c>
      <c r="AM344">
        <f t="shared" si="101"/>
        <v>0</v>
      </c>
      <c r="AN344">
        <f t="shared" si="101"/>
        <v>0</v>
      </c>
      <c r="AO344">
        <f t="shared" si="101"/>
        <v>0</v>
      </c>
      <c r="AP344">
        <f t="shared" si="101"/>
        <v>0</v>
      </c>
      <c r="AQ344">
        <f t="shared" si="101"/>
        <v>0</v>
      </c>
      <c r="AR344">
        <f t="shared" si="101"/>
        <v>0</v>
      </c>
      <c r="AS344">
        <f t="shared" si="101"/>
        <v>0</v>
      </c>
      <c r="AT344">
        <f t="shared" si="101"/>
        <v>0</v>
      </c>
      <c r="AU344">
        <f t="shared" si="101"/>
        <v>0</v>
      </c>
      <c r="AV344">
        <f t="shared" si="101"/>
        <v>0</v>
      </c>
      <c r="AW344">
        <f t="shared" si="101"/>
        <v>0</v>
      </c>
      <c r="AX344">
        <f t="shared" si="101"/>
        <v>0</v>
      </c>
      <c r="AY344">
        <f t="shared" si="101"/>
        <v>0</v>
      </c>
      <c r="AZ344">
        <f t="shared" si="101"/>
        <v>47.435136334135827</v>
      </c>
      <c r="BA344">
        <f t="shared" si="101"/>
        <v>47.066963464715506</v>
      </c>
      <c r="BB344">
        <f t="shared" si="101"/>
        <v>46.656896205409581</v>
      </c>
      <c r="BC344">
        <f t="shared" si="101"/>
        <v>46.214990189001043</v>
      </c>
      <c r="BD344">
        <f t="shared" si="101"/>
        <v>45.749307762403639</v>
      </c>
      <c r="BE344">
        <f t="shared" si="101"/>
        <v>45.266324056686294</v>
      </c>
      <c r="BF344">
        <f t="shared" si="101"/>
        <v>44.771246678544138</v>
      </c>
      <c r="BG344">
        <f t="shared" si="101"/>
        <v>44.268267856741993</v>
      </c>
      <c r="BH344">
        <f t="shared" si="101"/>
        <v>43.760763828168578</v>
      </c>
      <c r="BI344">
        <f t="shared" si="101"/>
        <v>43.251452987853995</v>
      </c>
      <c r="BJ344">
        <f t="shared" si="101"/>
        <v>42.742521754486788</v>
      </c>
      <c r="BK344">
        <f t="shared" si="101"/>
        <v>42.235725096619355</v>
      </c>
      <c r="BL344">
        <f t="shared" si="101"/>
        <v>41.732467110659883</v>
      </c>
      <c r="BM344">
        <f t="shared" si="101"/>
        <v>41.233865842054549</v>
      </c>
      <c r="BN344">
        <f t="shared" si="101"/>
        <v>40.74080561602613</v>
      </c>
      <c r="BO344">
        <f t="shared" si="101"/>
        <v>40.25397943070169</v>
      </c>
      <c r="BP344">
        <f t="shared" si="101"/>
        <v>39.773923414272751</v>
      </c>
      <c r="BQ344">
        <f t="shared" si="101"/>
        <v>39.301044921108634</v>
      </c>
      <c r="BR344">
        <f t="shared" si="101"/>
        <v>38.835645510476581</v>
      </c>
      <c r="BS344">
        <f t="shared" si="101"/>
        <v>38.377939793559271</v>
      </c>
      <c r="BT344">
        <f t="shared" si="101"/>
        <v>37.928070932907751</v>
      </c>
      <c r="BU344">
        <f t="shared" si="101"/>
        <v>37.486123420437657</v>
      </c>
      <c r="BV344">
        <f t="shared" si="101"/>
        <v>37.052133635723386</v>
      </c>
      <c r="BW344">
        <f t="shared" si="101"/>
        <v>36.626098588136998</v>
      </c>
      <c r="BX344">
        <f t="shared" si="101"/>
        <v>36.207983168532913</v>
      </c>
      <c r="BY344">
        <f t="shared" si="101"/>
        <v>35.797726174253363</v>
      </c>
      <c r="BZ344">
        <f t="shared" si="101"/>
        <v>35.39524532178666</v>
      </c>
      <c r="CA344">
        <f t="shared" si="101"/>
        <v>35.00044142179889</v>
      </c>
    </row>
    <row r="345" spans="31:79" x14ac:dyDescent="0.25">
      <c r="AE345">
        <f t="shared" si="96"/>
        <v>530</v>
      </c>
      <c r="AF345">
        <f t="shared" si="97"/>
        <v>0</v>
      </c>
      <c r="AG345">
        <f t="shared" si="97"/>
        <v>0</v>
      </c>
      <c r="AH345">
        <f t="shared" si="97"/>
        <v>0</v>
      </c>
      <c r="AI345">
        <f t="shared" si="97"/>
        <v>0</v>
      </c>
      <c r="AJ345">
        <f t="shared" si="97"/>
        <v>0</v>
      </c>
      <c r="AK345">
        <f t="shared" si="101"/>
        <v>0</v>
      </c>
      <c r="AL345">
        <f t="shared" si="101"/>
        <v>0</v>
      </c>
      <c r="AM345">
        <f t="shared" si="101"/>
        <v>0</v>
      </c>
      <c r="AN345">
        <f t="shared" si="101"/>
        <v>0</v>
      </c>
      <c r="AO345">
        <f t="shared" si="101"/>
        <v>0</v>
      </c>
      <c r="AP345">
        <f t="shared" si="101"/>
        <v>0</v>
      </c>
      <c r="AQ345">
        <f t="shared" si="101"/>
        <v>0</v>
      </c>
      <c r="AR345">
        <f t="shared" si="101"/>
        <v>0</v>
      </c>
      <c r="AS345">
        <f t="shared" si="101"/>
        <v>0</v>
      </c>
      <c r="AT345">
        <f t="shared" si="101"/>
        <v>0</v>
      </c>
      <c r="AU345">
        <f t="shared" si="101"/>
        <v>0</v>
      </c>
      <c r="AV345">
        <f t="shared" si="101"/>
        <v>0</v>
      </c>
      <c r="AW345">
        <f t="shared" si="101"/>
        <v>0</v>
      </c>
      <c r="AX345">
        <f t="shared" si="101"/>
        <v>0</v>
      </c>
      <c r="AY345">
        <f t="shared" si="101"/>
        <v>0</v>
      </c>
      <c r="AZ345">
        <f t="shared" si="101"/>
        <v>47.307561443448925</v>
      </c>
      <c r="BA345">
        <f t="shared" si="101"/>
        <v>46.930965202598962</v>
      </c>
      <c r="BB345">
        <f t="shared" si="101"/>
        <v>46.514326499981934</v>
      </c>
      <c r="BC345">
        <f t="shared" si="101"/>
        <v>46.067399106813859</v>
      </c>
      <c r="BD345">
        <f t="shared" si="101"/>
        <v>45.597990756370486</v>
      </c>
      <c r="BE345">
        <f t="shared" si="101"/>
        <v>45.112362454451741</v>
      </c>
      <c r="BF345">
        <f t="shared" si="101"/>
        <v>44.615542023874191</v>
      </c>
      <c r="BG345">
        <f t="shared" si="101"/>
        <v>44.111570848069249</v>
      </c>
      <c r="BH345">
        <f t="shared" si="101"/>
        <v>43.603698607102501</v>
      </c>
      <c r="BI345">
        <f t="shared" si="101"/>
        <v>43.094537478832009</v>
      </c>
      <c r="BJ345">
        <f t="shared" si="101"/>
        <v>42.586184679760819</v>
      </c>
      <c r="BK345">
        <f t="shared" si="101"/>
        <v>42.080320207322352</v>
      </c>
      <c r="BL345">
        <f t="shared" si="101"/>
        <v>41.578285094409573</v>
      </c>
      <c r="BM345">
        <f t="shared" si="101"/>
        <v>41.081144294843725</v>
      </c>
      <c r="BN345">
        <f t="shared" si="101"/>
        <v>40.589737402576063</v>
      </c>
      <c r="BO345">
        <f t="shared" si="101"/>
        <v>40.104719703072163</v>
      </c>
      <c r="BP345">
        <f t="shared" si="101"/>
        <v>39.626595512652237</v>
      </c>
      <c r="BQ345">
        <f t="shared" si="101"/>
        <v>39.155745342375077</v>
      </c>
      <c r="BR345">
        <f t="shared" si="101"/>
        <v>38.692448098277644</v>
      </c>
      <c r="BS345">
        <f t="shared" si="101"/>
        <v>38.236899277311522</v>
      </c>
      <c r="BT345">
        <f t="shared" si="101"/>
        <v>37.789225921359261</v>
      </c>
      <c r="BU345">
        <f t="shared" si="101"/>
        <v>37.349498937495859</v>
      </c>
      <c r="BV345">
        <f t="shared" si="101"/>
        <v>36.917743271456096</v>
      </c>
      <c r="BW345">
        <f t="shared" si="101"/>
        <v>36.493946325652416</v>
      </c>
      <c r="BX345">
        <f t="shared" si="101"/>
        <v>36.078064937371998</v>
      </c>
      <c r="BY345">
        <f t="shared" si="101"/>
        <v>35.670031172603338</v>
      </c>
      <c r="BZ345">
        <f t="shared" si="101"/>
        <v>35.269757142935916</v>
      </c>
      <c r="CA345">
        <f t="shared" si="101"/>
        <v>34.877139014542486</v>
      </c>
    </row>
    <row r="346" spans="31:79" x14ac:dyDescent="0.25">
      <c r="AE346">
        <f t="shared" si="96"/>
        <v>520</v>
      </c>
      <c r="AF346">
        <f t="shared" si="97"/>
        <v>0</v>
      </c>
      <c r="AG346">
        <f t="shared" si="97"/>
        <v>0</v>
      </c>
      <c r="AH346">
        <f t="shared" si="97"/>
        <v>0</v>
      </c>
      <c r="AI346">
        <f t="shared" si="97"/>
        <v>0</v>
      </c>
      <c r="AJ346">
        <f t="shared" si="97"/>
        <v>0</v>
      </c>
      <c r="AK346">
        <f t="shared" si="101"/>
        <v>0</v>
      </c>
      <c r="AL346">
        <f t="shared" si="101"/>
        <v>0</v>
      </c>
      <c r="AM346">
        <f t="shared" si="101"/>
        <v>0</v>
      </c>
      <c r="AN346">
        <f t="shared" si="101"/>
        <v>0</v>
      </c>
      <c r="AO346">
        <f t="shared" si="101"/>
        <v>0</v>
      </c>
      <c r="AP346">
        <f t="shared" si="101"/>
        <v>0</v>
      </c>
      <c r="AQ346">
        <f t="shared" si="101"/>
        <v>0</v>
      </c>
      <c r="AR346">
        <f t="shared" si="101"/>
        <v>0</v>
      </c>
      <c r="AS346">
        <f t="shared" si="101"/>
        <v>0</v>
      </c>
      <c r="AT346">
        <f t="shared" si="101"/>
        <v>0</v>
      </c>
      <c r="AU346">
        <f t="shared" si="101"/>
        <v>0</v>
      </c>
      <c r="AV346">
        <f t="shared" si="101"/>
        <v>0</v>
      </c>
      <c r="AW346">
        <f t="shared" si="101"/>
        <v>0</v>
      </c>
      <c r="AX346">
        <f t="shared" si="101"/>
        <v>0</v>
      </c>
      <c r="AY346">
        <f t="shared" si="101"/>
        <v>47.50926948083422</v>
      </c>
      <c r="AZ346">
        <f t="shared" si="101"/>
        <v>47.174585006089757</v>
      </c>
      <c r="BA346">
        <f t="shared" si="101"/>
        <v>46.789842545586048</v>
      </c>
      <c r="BB346">
        <f t="shared" si="101"/>
        <v>46.366892690794465</v>
      </c>
      <c r="BC346">
        <f t="shared" si="101"/>
        <v>45.915186583003404</v>
      </c>
      <c r="BD346">
        <f t="shared" si="101"/>
        <v>45.442277481393553</v>
      </c>
      <c r="BE346">
        <f t="shared" si="101"/>
        <v>44.954212946247786</v>
      </c>
      <c r="BF346">
        <f t="shared" si="101"/>
        <v>44.455841995361709</v>
      </c>
      <c r="BG346">
        <f t="shared" si="101"/>
        <v>43.951056289009472</v>
      </c>
      <c r="BH346">
        <f t="shared" si="101"/>
        <v>43.442980117245746</v>
      </c>
      <c r="BI346">
        <f t="shared" si="101"/>
        <v>42.934120591479086</v>
      </c>
      <c r="BJ346">
        <f t="shared" si="101"/>
        <v>42.426486824961287</v>
      </c>
      <c r="BK346">
        <f t="shared" si="101"/>
        <v>41.921684871786248</v>
      </c>
      <c r="BL346">
        <f t="shared" si="101"/>
        <v>41.420993649095877</v>
      </c>
      <c r="BM346">
        <f t="shared" si="101"/>
        <v>40.925425884594915</v>
      </c>
      <c r="BN346">
        <f t="shared" si="101"/>
        <v>40.435777226018118</v>
      </c>
      <c r="BO346">
        <f t="shared" si="101"/>
        <v>39.952665954918515</v>
      </c>
      <c r="BP346">
        <f t="shared" si="101"/>
        <v>39.476565213574503</v>
      </c>
      <c r="BQ346">
        <f t="shared" si="101"/>
        <v>39.007829242561371</v>
      </c>
      <c r="BR346">
        <f t="shared" si="101"/>
        <v>38.54671480851205</v>
      </c>
      <c r="BS346">
        <f t="shared" si="101"/>
        <v>38.093398754790286</v>
      </c>
      <c r="BT346">
        <f t="shared" si="101"/>
        <v>37.647992415549901</v>
      </c>
      <c r="BU346">
        <f t="shared" si="101"/>
        <v>37.210553483324539</v>
      </c>
      <c r="BV346">
        <f t="shared" si="101"/>
        <v>36.781095802284248</v>
      </c>
      <c r="BW346">
        <f t="shared" si="101"/>
        <v>36.359597466301196</v>
      </c>
      <c r="BX346">
        <f t="shared" si="101"/>
        <v>35.946007527397946</v>
      </c>
      <c r="BY346">
        <f t="shared" si="101"/>
        <v>35.540251561732404</v>
      </c>
      <c r="BZ346">
        <f t="shared" si="101"/>
        <v>35.142236293706333</v>
      </c>
      <c r="CA346">
        <f t="shared" si="101"/>
        <v>34.751853441530905</v>
      </c>
    </row>
    <row r="347" spans="31:79" x14ac:dyDescent="0.25">
      <c r="AE347">
        <f t="shared" si="96"/>
        <v>510</v>
      </c>
      <c r="AF347">
        <f t="shared" si="97"/>
        <v>0</v>
      </c>
      <c r="AG347">
        <f t="shared" si="97"/>
        <v>0</v>
      </c>
      <c r="AH347">
        <f t="shared" si="97"/>
        <v>0</v>
      </c>
      <c r="AI347">
        <f t="shared" si="97"/>
        <v>0</v>
      </c>
      <c r="AJ347">
        <f t="shared" si="97"/>
        <v>0</v>
      </c>
      <c r="AK347">
        <f t="shared" si="101"/>
        <v>0</v>
      </c>
      <c r="AL347">
        <f t="shared" si="101"/>
        <v>0</v>
      </c>
      <c r="AM347">
        <f t="shared" si="101"/>
        <v>0</v>
      </c>
      <c r="AN347">
        <f t="shared" si="101"/>
        <v>0</v>
      </c>
      <c r="AO347">
        <f t="shared" si="101"/>
        <v>0</v>
      </c>
      <c r="AP347">
        <f t="shared" si="101"/>
        <v>0</v>
      </c>
      <c r="AQ347">
        <f t="shared" si="101"/>
        <v>0</v>
      </c>
      <c r="AR347">
        <f t="shared" si="101"/>
        <v>0</v>
      </c>
      <c r="AS347">
        <f t="shared" si="101"/>
        <v>0</v>
      </c>
      <c r="AT347">
        <f t="shared" si="101"/>
        <v>0</v>
      </c>
      <c r="AU347">
        <f t="shared" si="101"/>
        <v>0</v>
      </c>
      <c r="AV347">
        <f t="shared" si="101"/>
        <v>0</v>
      </c>
      <c r="AW347">
        <f t="shared" si="101"/>
        <v>0</v>
      </c>
      <c r="AX347">
        <f t="shared" si="101"/>
        <v>0</v>
      </c>
      <c r="AY347">
        <f t="shared" si="101"/>
        <v>47.380819749986181</v>
      </c>
      <c r="AZ347">
        <f t="shared" si="101"/>
        <v>47.036097029858169</v>
      </c>
      <c r="BA347">
        <f t="shared" si="101"/>
        <v>46.643493308977533</v>
      </c>
      <c r="BB347">
        <f t="shared" si="101"/>
        <v>46.214498982578718</v>
      </c>
      <c r="BC347">
        <f t="shared" si="101"/>
        <v>45.758262096089645</v>
      </c>
      <c r="BD347">
        <f t="shared" si="101"/>
        <v>45.282081811523831</v>
      </c>
      <c r="BE347">
        <f t="shared" si="101"/>
        <v>44.791793108923763</v>
      </c>
      <c r="BF347">
        <f t="shared" si="101"/>
        <v>44.292067324635518</v>
      </c>
      <c r="BG347">
        <f t="shared" si="101"/>
        <v>43.786647630800701</v>
      </c>
      <c r="BH347">
        <f t="shared" si="101"/>
        <v>43.278534182351692</v>
      </c>
      <c r="BI347">
        <f t="shared" si="101"/>
        <v>42.770130243828184</v>
      </c>
      <c r="BJ347">
        <f t="shared" si="101"/>
        <v>42.263357978120617</v>
      </c>
      <c r="BK347">
        <f t="shared" si="101"/>
        <v>41.759750566154423</v>
      </c>
      <c r="BL347">
        <f t="shared" si="101"/>
        <v>41.260525790489979</v>
      </c>
      <c r="BM347">
        <f t="shared" si="101"/>
        <v>40.766645044632654</v>
      </c>
      <c r="BN347">
        <f t="shared" si="101"/>
        <v>40.278860836103405</v>
      </c>
      <c r="BO347">
        <f t="shared" si="101"/>
        <v>39.797755167965903</v>
      </c>
      <c r="BP347">
        <f t="shared" si="101"/>
        <v>39.323770659607298</v>
      </c>
      <c r="BQ347">
        <f t="shared" si="101"/>
        <v>38.857235864628187</v>
      </c>
      <c r="BR347">
        <f t="shared" si="101"/>
        <v>38.398385932682636</v>
      </c>
      <c r="BS347">
        <f t="shared" si="101"/>
        <v>37.947379521139553</v>
      </c>
      <c r="BT347">
        <f t="shared" si="101"/>
        <v>37.504312675004265</v>
      </c>
      <c r="BU347">
        <f t="shared" si="101"/>
        <v>37.069230247166196</v>
      </c>
      <c r="BV347">
        <f t="shared" si="101"/>
        <v>36.642135316270782</v>
      </c>
      <c r="BW347">
        <f t="shared" si="101"/>
        <v>36.222996969167475</v>
      </c>
      <c r="BX347">
        <f t="shared" si="101"/>
        <v>35.811756743479613</v>
      </c>
      <c r="BY347">
        <f t="shared" si="101"/>
        <v>35.408333969189002</v>
      </c>
      <c r="BZ347">
        <f t="shared" si="101"/>
        <v>35.012630203003937</v>
      </c>
      <c r="CA347">
        <f t="shared" si="101"/>
        <v>34.62453291320665</v>
      </c>
    </row>
    <row r="348" spans="31:79" x14ac:dyDescent="0.25">
      <c r="AE348">
        <f t="shared" si="96"/>
        <v>500</v>
      </c>
      <c r="AF348">
        <f t="shared" si="97"/>
        <v>0</v>
      </c>
      <c r="AG348">
        <f t="shared" si="97"/>
        <v>0</v>
      </c>
      <c r="AH348">
        <f t="shared" si="97"/>
        <v>0</v>
      </c>
      <c r="AI348">
        <f t="shared" si="97"/>
        <v>0</v>
      </c>
      <c r="AJ348">
        <f t="shared" si="97"/>
        <v>0</v>
      </c>
      <c r="AK348">
        <f t="shared" si="101"/>
        <v>0</v>
      </c>
      <c r="AL348">
        <f t="shared" si="101"/>
        <v>0</v>
      </c>
      <c r="AM348">
        <f t="shared" si="101"/>
        <v>0</v>
      </c>
      <c r="AN348">
        <f t="shared" si="101"/>
        <v>0</v>
      </c>
      <c r="AO348">
        <f t="shared" si="101"/>
        <v>0</v>
      </c>
      <c r="AP348">
        <f t="shared" si="101"/>
        <v>0</v>
      </c>
      <c r="AQ348">
        <f t="shared" si="101"/>
        <v>0</v>
      </c>
      <c r="AR348">
        <f t="shared" si="101"/>
        <v>0</v>
      </c>
      <c r="AS348">
        <f t="shared" si="101"/>
        <v>0</v>
      </c>
      <c r="AT348">
        <f t="shared" si="101"/>
        <v>0</v>
      </c>
      <c r="AU348">
        <f t="shared" si="101"/>
        <v>0</v>
      </c>
      <c r="AV348">
        <f t="shared" si="101"/>
        <v>0</v>
      </c>
      <c r="AW348">
        <f t="shared" si="101"/>
        <v>0</v>
      </c>
      <c r="AX348">
        <f t="shared" si="101"/>
        <v>0</v>
      </c>
      <c r="AY348">
        <f t="shared" si="101"/>
        <v>47.246433940620719</v>
      </c>
      <c r="AZ348">
        <f t="shared" si="101"/>
        <v>46.891983994694961</v>
      </c>
      <c r="BA348">
        <f t="shared" si="101"/>
        <v>46.491811788104826</v>
      </c>
      <c r="BB348">
        <f t="shared" si="101"/>
        <v>46.057046062897889</v>
      </c>
      <c r="BC348">
        <f t="shared" si="101"/>
        <v>45.596531610132061</v>
      </c>
      <c r="BD348">
        <f t="shared" si="101"/>
        <v>45.117314111616167</v>
      </c>
      <c r="BE348">
        <f t="shared" si="101"/>
        <v>44.625017019192768</v>
      </c>
      <c r="BF348">
        <f t="shared" si="101"/>
        <v>44.124135256455169</v>
      </c>
      <c r="BG348">
        <f t="shared" si="101"/>
        <v>43.618264855229882</v>
      </c>
      <c r="BH348">
        <f t="shared" si="101"/>
        <v>43.110283177988805</v>
      </c>
      <c r="BI348">
        <f t="shared" si="101"/>
        <v>42.602490930422974</v>
      </c>
      <c r="BJ348">
        <f t="shared" si="101"/>
        <v>42.096724531449851</v>
      </c>
      <c r="BK348">
        <f t="shared" si="101"/>
        <v>41.59444540093763</v>
      </c>
      <c r="BL348">
        <f t="shared" si="101"/>
        <v>41.096811201017452</v>
      </c>
      <c r="BM348">
        <f t="shared" si="101"/>
        <v>40.604732908937706</v>
      </c>
      <c r="BN348">
        <f t="shared" si="101"/>
        <v>40.118920718615762</v>
      </c>
      <c r="BO348">
        <f t="shared" si="101"/>
        <v>39.639921096425965</v>
      </c>
      <c r="BP348">
        <f t="shared" si="101"/>
        <v>39.168146803078102</v>
      </c>
      <c r="BQ348">
        <f t="shared" si="101"/>
        <v>38.703901299167597</v>
      </c>
      <c r="BR348">
        <f t="shared" si="101"/>
        <v>38.247398648204637</v>
      </c>
      <c r="BS348">
        <f t="shared" si="101"/>
        <v>37.798779795945478</v>
      </c>
      <c r="BT348">
        <f t="shared" si="101"/>
        <v>37.358125922331617</v>
      </c>
      <c r="BU348">
        <f t="shared" si="101"/>
        <v>36.925469419988467</v>
      </c>
      <c r="BV348">
        <f t="shared" si="101"/>
        <v>36.500802941745633</v>
      </c>
      <c r="BW348">
        <f t="shared" si="101"/>
        <v>36.084086871964843</v>
      </c>
      <c r="BX348">
        <f t="shared" si="101"/>
        <v>35.67525550723083</v>
      </c>
      <c r="BY348">
        <f t="shared" si="101"/>
        <v>35.274222177079054</v>
      </c>
      <c r="BZ348">
        <f t="shared" si="101"/>
        <v>34.880883491755149</v>
      </c>
      <c r="CA348">
        <f t="shared" si="101"/>
        <v>34.495122869107924</v>
      </c>
    </row>
    <row r="349" spans="31:79" x14ac:dyDescent="0.25">
      <c r="AE349">
        <f t="shared" si="96"/>
        <v>490</v>
      </c>
      <c r="AF349">
        <f t="shared" si="97"/>
        <v>0</v>
      </c>
      <c r="AG349">
        <f t="shared" si="97"/>
        <v>0</v>
      </c>
      <c r="AH349">
        <f t="shared" si="97"/>
        <v>0</v>
      </c>
      <c r="AI349">
        <f t="shared" si="97"/>
        <v>0</v>
      </c>
      <c r="AJ349">
        <f t="shared" si="97"/>
        <v>0</v>
      </c>
      <c r="AK349">
        <f t="shared" si="101"/>
        <v>0</v>
      </c>
      <c r="AL349">
        <f t="shared" si="101"/>
        <v>0</v>
      </c>
      <c r="AM349">
        <f t="shared" si="101"/>
        <v>0</v>
      </c>
      <c r="AN349">
        <f t="shared" si="101"/>
        <v>0</v>
      </c>
      <c r="AO349">
        <f t="shared" si="101"/>
        <v>0</v>
      </c>
      <c r="AP349">
        <f t="shared" si="101"/>
        <v>0</v>
      </c>
      <c r="AQ349">
        <f t="shared" si="101"/>
        <v>0</v>
      </c>
      <c r="AR349">
        <f t="shared" si="101"/>
        <v>0</v>
      </c>
      <c r="AS349">
        <f t="shared" si="101"/>
        <v>0</v>
      </c>
      <c r="AT349">
        <f t="shared" si="101"/>
        <v>0</v>
      </c>
      <c r="AU349">
        <f t="shared" si="101"/>
        <v>0</v>
      </c>
      <c r="AV349">
        <f t="shared" si="101"/>
        <v>0</v>
      </c>
      <c r="AW349">
        <f t="shared" si="101"/>
        <v>0</v>
      </c>
      <c r="AX349">
        <f t="shared" si="101"/>
        <v>47.412652717485614</v>
      </c>
      <c r="AY349">
        <f t="shared" si="101"/>
        <v>47.105985077923883</v>
      </c>
      <c r="AZ349">
        <f t="shared" si="101"/>
        <v>46.742128572239835</v>
      </c>
      <c r="BA349">
        <f t="shared" si="101"/>
        <v>46.334688475136026</v>
      </c>
      <c r="BB349">
        <f t="shared" si="101"/>
        <v>45.894430817901522</v>
      </c>
      <c r="BC349">
        <f t="shared" si="101"/>
        <v>45.429897290709057</v>
      </c>
      <c r="BD349">
        <f t="shared" si="101"/>
        <v>44.947880954481114</v>
      </c>
      <c r="BE349">
        <f t="shared" si="101"/>
        <v>44.453794972653405</v>
      </c>
      <c r="BF349">
        <f t="shared" si="101"/>
        <v>43.951959270111828</v>
      </c>
      <c r="BG349">
        <f t="shared" si="101"/>
        <v>43.445824198780869</v>
      </c>
      <c r="BH349">
        <f t="shared" si="101"/>
        <v>42.938145758698013</v>
      </c>
      <c r="BI349">
        <f t="shared" si="101"/>
        <v>42.431123452667393</v>
      </c>
      <c r="BJ349">
        <f t="shared" si="101"/>
        <v>41.926509215004252</v>
      </c>
      <c r="BK349">
        <f t="shared" si="101"/>
        <v>41.425693858075007</v>
      </c>
      <c r="BL349">
        <f t="shared" ref="AK349:CA355" si="102">IF(BL186&lt;0.9,0,BL268)</f>
        <v>40.929775970260359</v>
      </c>
      <c r="BM349">
        <f t="shared" si="102"/>
        <v>40.439617056110983</v>
      </c>
      <c r="BN349">
        <f t="shared" si="102"/>
        <v>39.955885842799283</v>
      </c>
      <c r="BO349">
        <f t="shared" si="102"/>
        <v>39.479094017875319</v>
      </c>
      <c r="BP349">
        <f t="shared" si="102"/>
        <v>39.009625160380516</v>
      </c>
      <c r="BQ349">
        <f t="shared" si="102"/>
        <v>38.547758242105907</v>
      </c>
      <c r="BR349">
        <f t="shared" si="102"/>
        <v>38.093686779467689</v>
      </c>
      <c r="BS349">
        <f t="shared" si="102"/>
        <v>37.647534487615715</v>
      </c>
      <c r="BT349">
        <f t="shared" si="102"/>
        <v>37.209368110877506</v>
      </c>
      <c r="BU349">
        <f t="shared" si="102"/>
        <v>36.779207965360669</v>
      </c>
      <c r="BV349">
        <f t="shared" si="102"/>
        <v>36.357036621358269</v>
      </c>
      <c r="BW349">
        <f t="shared" si="102"/>
        <v>35.942806068214821</v>
      </c>
      <c r="BX349">
        <f t="shared" si="102"/>
        <v>35.536443637264092</v>
      </c>
      <c r="BY349">
        <f t="shared" si="102"/>
        <v>35.137856905343725</v>
      </c>
      <c r="BZ349">
        <f t="shared" si="102"/>
        <v>34.746937759157703</v>
      </c>
      <c r="CA349">
        <f t="shared" si="102"/>
        <v>34.363565767041734</v>
      </c>
    </row>
    <row r="350" spans="31:79" x14ac:dyDescent="0.25">
      <c r="AE350">
        <f t="shared" si="96"/>
        <v>480</v>
      </c>
      <c r="AF350">
        <f t="shared" si="97"/>
        <v>0</v>
      </c>
      <c r="AG350">
        <f t="shared" si="97"/>
        <v>0</v>
      </c>
      <c r="AH350">
        <f t="shared" si="97"/>
        <v>0</v>
      </c>
      <c r="AI350">
        <f t="shared" si="97"/>
        <v>0</v>
      </c>
      <c r="AJ350">
        <f t="shared" si="97"/>
        <v>0</v>
      </c>
      <c r="AK350">
        <f t="shared" si="102"/>
        <v>0</v>
      </c>
      <c r="AL350">
        <f t="shared" si="102"/>
        <v>0</v>
      </c>
      <c r="AM350">
        <f t="shared" si="102"/>
        <v>0</v>
      </c>
      <c r="AN350">
        <f t="shared" si="102"/>
        <v>0</v>
      </c>
      <c r="AO350">
        <f t="shared" si="102"/>
        <v>0</v>
      </c>
      <c r="AP350">
        <f t="shared" si="102"/>
        <v>0</v>
      </c>
      <c r="AQ350">
        <f t="shared" si="102"/>
        <v>0</v>
      </c>
      <c r="AR350">
        <f t="shared" si="102"/>
        <v>0</v>
      </c>
      <c r="AS350">
        <f t="shared" si="102"/>
        <v>0</v>
      </c>
      <c r="AT350">
        <f t="shared" si="102"/>
        <v>0</v>
      </c>
      <c r="AU350">
        <f t="shared" si="102"/>
        <v>0</v>
      </c>
      <c r="AV350">
        <f t="shared" si="102"/>
        <v>0</v>
      </c>
      <c r="AW350">
        <f t="shared" si="102"/>
        <v>0</v>
      </c>
      <c r="AX350">
        <f t="shared" si="102"/>
        <v>47.277637216368539</v>
      </c>
      <c r="AY350">
        <f t="shared" si="102"/>
        <v>46.959342056134815</v>
      </c>
      <c r="AZ350">
        <f t="shared" si="102"/>
        <v>46.586409315252652</v>
      </c>
      <c r="BA350">
        <f t="shared" si="102"/>
        <v>46.172009746065839</v>
      </c>
      <c r="BB350">
        <f t="shared" si="102"/>
        <v>45.726546018633464</v>
      </c>
      <c r="BC350">
        <f t="shared" si="102"/>
        <v>45.258257191846077</v>
      </c>
      <c r="BD350">
        <f t="shared" si="102"/>
        <v>44.773684809393245</v>
      </c>
      <c r="BE350">
        <f t="shared" si="102"/>
        <v>44.278033174580514</v>
      </c>
      <c r="BF350">
        <f t="shared" si="102"/>
        <v>43.775448773009913</v>
      </c>
      <c r="BG350">
        <f t="shared" si="102"/>
        <v>43.269237849371393</v>
      </c>
      <c r="BH350">
        <f t="shared" si="102"/>
        <v>42.76203655814183</v>
      </c>
      <c r="BI350">
        <f t="shared" si="102"/>
        <v>42.25594462256376</v>
      </c>
      <c r="BJ350">
        <f t="shared" si="102"/>
        <v>41.752630804127314</v>
      </c>
      <c r="BK350">
        <f t="shared" si="102"/>
        <v>41.253416502156199</v>
      </c>
      <c r="BL350">
        <f t="shared" si="102"/>
        <v>40.759342309996235</v>
      </c>
      <c r="BM350">
        <f t="shared" si="102"/>
        <v>40.271221228243093</v>
      </c>
      <c r="BN350">
        <f t="shared" si="102"/>
        <v>39.789681384053232</v>
      </c>
      <c r="BO350">
        <f t="shared" si="102"/>
        <v>39.31520045975649</v>
      </c>
      <c r="BP350">
        <f t="shared" si="102"/>
        <v>38.848133542251091</v>
      </c>
      <c r="BQ350">
        <f t="shared" si="102"/>
        <v>38.388735728718544</v>
      </c>
      <c r="BR350">
        <f t="shared" si="102"/>
        <v>37.937180535544954</v>
      </c>
      <c r="BS350">
        <f t="shared" si="102"/>
        <v>37.493574934734696</v>
      </c>
      <c r="BT350">
        <f t="shared" si="102"/>
        <v>37.057971669673954</v>
      </c>
      <c r="BU350">
        <f t="shared" si="102"/>
        <v>36.630379367945402</v>
      </c>
      <c r="BV350">
        <f t="shared" si="102"/>
        <v>36.210770864055789</v>
      </c>
      <c r="BW350">
        <f t="shared" si="102"/>
        <v>35.79909006265553</v>
      </c>
      <c r="BX350">
        <f t="shared" si="102"/>
        <v>35.395257607973384</v>
      </c>
      <c r="BY350">
        <f t="shared" si="102"/>
        <v>34.999175573859958</v>
      </c>
      <c r="BZ350">
        <f t="shared" si="102"/>
        <v>34.610731348042357</v>
      </c>
      <c r="CA350">
        <f t="shared" si="102"/>
        <v>34.229800851650616</v>
      </c>
    </row>
    <row r="351" spans="31:79" x14ac:dyDescent="0.25">
      <c r="AE351">
        <f t="shared" si="96"/>
        <v>470</v>
      </c>
      <c r="AF351">
        <f t="shared" si="97"/>
        <v>0</v>
      </c>
      <c r="AG351">
        <f t="shared" si="97"/>
        <v>0</v>
      </c>
      <c r="AH351">
        <f t="shared" si="97"/>
        <v>0</v>
      </c>
      <c r="AI351">
        <f t="shared" si="97"/>
        <v>0</v>
      </c>
      <c r="AJ351">
        <f t="shared" si="97"/>
        <v>0</v>
      </c>
      <c r="AK351">
        <f t="shared" si="102"/>
        <v>0</v>
      </c>
      <c r="AL351">
        <f t="shared" si="102"/>
        <v>0</v>
      </c>
      <c r="AM351">
        <f t="shared" si="102"/>
        <v>0</v>
      </c>
      <c r="AN351">
        <f t="shared" si="102"/>
        <v>0</v>
      </c>
      <c r="AO351">
        <f t="shared" si="102"/>
        <v>0</v>
      </c>
      <c r="AP351">
        <f t="shared" si="102"/>
        <v>0</v>
      </c>
      <c r="AQ351">
        <f t="shared" si="102"/>
        <v>0</v>
      </c>
      <c r="AR351">
        <f t="shared" si="102"/>
        <v>0</v>
      </c>
      <c r="AS351">
        <f t="shared" si="102"/>
        <v>0</v>
      </c>
      <c r="AT351">
        <f t="shared" si="102"/>
        <v>0</v>
      </c>
      <c r="AU351">
        <f t="shared" si="102"/>
        <v>0</v>
      </c>
      <c r="AV351">
        <f t="shared" si="102"/>
        <v>0</v>
      </c>
      <c r="AW351">
        <f t="shared" si="102"/>
        <v>0</v>
      </c>
      <c r="AX351">
        <f t="shared" si="102"/>
        <v>47.13593023117253</v>
      </c>
      <c r="AY351">
        <f t="shared" si="102"/>
        <v>46.806369298599478</v>
      </c>
      <c r="AZ351">
        <f t="shared" si="102"/>
        <v>46.424700313215979</v>
      </c>
      <c r="BA351">
        <f t="shared" si="102"/>
        <v>46.003657514268909</v>
      </c>
      <c r="BB351">
        <f t="shared" si="102"/>
        <v>45.553279974331119</v>
      </c>
      <c r="BC351">
        <f t="shared" si="102"/>
        <v>45.081504910386911</v>
      </c>
      <c r="BD351">
        <f t="shared" si="102"/>
        <v>44.59462369850506</v>
      </c>
      <c r="BE351">
        <f t="shared" si="102"/>
        <v>44.09763339908605</v>
      </c>
      <c r="BF351">
        <f t="shared" si="102"/>
        <v>43.594508763081613</v>
      </c>
      <c r="BG351">
        <f t="shared" si="102"/>
        <v>43.088413612380734</v>
      </c>
      <c r="BH351">
        <f t="shared" si="102"/>
        <v>42.58186585899567</v>
      </c>
      <c r="BI351">
        <f t="shared" si="102"/>
        <v>42.076866936637202</v>
      </c>
      <c r="BJ351">
        <f t="shared" si="102"/>
        <v>41.575003797517454</v>
      </c>
      <c r="BK351">
        <f t="shared" si="102"/>
        <v>41.07752966269458</v>
      </c>
      <c r="BL351">
        <f t="shared" si="102"/>
        <v>40.585428240708765</v>
      </c>
      <c r="BM351">
        <f t="shared" si="102"/>
        <v>40.09946502166801</v>
      </c>
      <c r="BN351">
        <f t="shared" si="102"/>
        <v>39.620228418915673</v>
      </c>
      <c r="BO351">
        <f t="shared" si="102"/>
        <v>39.148162898564394</v>
      </c>
      <c r="BP351">
        <f t="shared" si="102"/>
        <v>38.683595757121218</v>
      </c>
      <c r="BQ351">
        <f t="shared" si="102"/>
        <v>38.226758841102004</v>
      </c>
      <c r="BR351">
        <f t="shared" si="102"/>
        <v>37.777806221734153</v>
      </c>
      <c r="BS351">
        <f t="shared" si="102"/>
        <v>37.336828621618515</v>
      </c>
      <c r="BT351">
        <f t="shared" si="102"/>
        <v>36.903865222950024</v>
      </c>
      <c r="BU351">
        <f t="shared" si="102"/>
        <v>36.478913356904584</v>
      </c>
      <c r="BV351">
        <f t="shared" si="102"/>
        <v>36.061936472322813</v>
      </c>
      <c r="BW351">
        <f t="shared" si="102"/>
        <v>35.652870702253047</v>
      </c>
      <c r="BX351">
        <f t="shared" si="102"/>
        <v>35.251630284254368</v>
      </c>
      <c r="BY351">
        <f t="shared" si="102"/>
        <v>34.858112040806638</v>
      </c>
      <c r="BZ351">
        <f t="shared" si="102"/>
        <v>34.472199086822492</v>
      </c>
      <c r="CA351">
        <f t="shared" si="102"/>
        <v>34.093763899883541</v>
      </c>
    </row>
    <row r="352" spans="31:79" x14ac:dyDescent="0.25">
      <c r="AE352">
        <f t="shared" si="96"/>
        <v>460</v>
      </c>
      <c r="AF352">
        <f t="shared" si="97"/>
        <v>0</v>
      </c>
      <c r="AG352">
        <f t="shared" si="97"/>
        <v>0</v>
      </c>
      <c r="AH352">
        <f t="shared" si="97"/>
        <v>0</v>
      </c>
      <c r="AI352">
        <f t="shared" si="97"/>
        <v>0</v>
      </c>
      <c r="AJ352">
        <f t="shared" si="97"/>
        <v>0</v>
      </c>
      <c r="AK352">
        <f t="shared" si="102"/>
        <v>0</v>
      </c>
      <c r="AL352">
        <f t="shared" si="102"/>
        <v>0</v>
      </c>
      <c r="AM352">
        <f t="shared" si="102"/>
        <v>0</v>
      </c>
      <c r="AN352">
        <f t="shared" si="102"/>
        <v>0</v>
      </c>
      <c r="AO352">
        <f t="shared" si="102"/>
        <v>0</v>
      </c>
      <c r="AP352">
        <f t="shared" si="102"/>
        <v>0</v>
      </c>
      <c r="AQ352">
        <f t="shared" si="102"/>
        <v>0</v>
      </c>
      <c r="AR352">
        <f t="shared" si="102"/>
        <v>0</v>
      </c>
      <c r="AS352">
        <f t="shared" si="102"/>
        <v>0</v>
      </c>
      <c r="AT352">
        <f t="shared" si="102"/>
        <v>0</v>
      </c>
      <c r="AU352">
        <f t="shared" si="102"/>
        <v>0</v>
      </c>
      <c r="AV352">
        <f t="shared" si="102"/>
        <v>0</v>
      </c>
      <c r="AW352">
        <f t="shared" si="102"/>
        <v>0</v>
      </c>
      <c r="AX352">
        <f t="shared" si="102"/>
        <v>46.987379274903233</v>
      </c>
      <c r="AY352">
        <f t="shared" si="102"/>
        <v>46.646926379423284</v>
      </c>
      <c r="AZ352">
        <f t="shared" si="102"/>
        <v>46.256870809909188</v>
      </c>
      <c r="BA352">
        <f t="shared" si="102"/>
        <v>45.829508846476074</v>
      </c>
      <c r="BB352">
        <f t="shared" si="102"/>
        <v>45.374516148641874</v>
      </c>
      <c r="BC352">
        <f t="shared" si="102"/>
        <v>44.899529203797414</v>
      </c>
      <c r="BD352">
        <f t="shared" si="102"/>
        <v>44.410590817217347</v>
      </c>
      <c r="BE352">
        <f t="shared" si="102"/>
        <v>43.91249261276144</v>
      </c>
      <c r="BF352">
        <f t="shared" si="102"/>
        <v>43.409039456203942</v>
      </c>
      <c r="BG352">
        <f t="shared" si="102"/>
        <v>42.903254542194581</v>
      </c>
      <c r="BH352">
        <f t="shared" si="102"/>
        <v>42.397539228863167</v>
      </c>
      <c r="BI352">
        <f t="shared" si="102"/>
        <v>41.893798216382258</v>
      </c>
      <c r="BJ352">
        <f t="shared" si="102"/>
        <v>41.393538062306291</v>
      </c>
      <c r="BK352">
        <f t="shared" si="102"/>
        <v>40.89794508389253</v>
      </c>
      <c r="BL352">
        <f t="shared" si="102"/>
        <v>40.407947246061582</v>
      </c>
      <c r="BM352">
        <f t="shared" si="102"/>
        <v>39.924263546142427</v>
      </c>
      <c r="BN352">
        <f t="shared" si="102"/>
        <v>39.447443588926397</v>
      </c>
      <c r="BO352">
        <f t="shared" si="102"/>
        <v>38.977899428357247</v>
      </c>
      <c r="BP352">
        <f t="shared" si="102"/>
        <v>38.51593128422995</v>
      </c>
      <c r="BQ352">
        <f t="shared" si="102"/>
        <v>38.061748385835088</v>
      </c>
      <c r="BR352">
        <f t="shared" si="102"/>
        <v>37.615485921707936</v>
      </c>
      <c r="BS352">
        <f t="shared" si="102"/>
        <v>37.177218864891401</v>
      </c>
      <c r="BT352">
        <f t="shared" si="102"/>
        <v>36.746973281068421</v>
      </c>
      <c r="BU352">
        <f t="shared" si="102"/>
        <v>36.324735601128438</v>
      </c>
      <c r="BV352">
        <f t="shared" si="102"/>
        <v>35.910460241633878</v>
      </c>
      <c r="BW352">
        <f t="shared" si="102"/>
        <v>35.504075879807608</v>
      </c>
      <c r="BX352">
        <f t="shared" si="102"/>
        <v>35.105490629194449</v>
      </c>
      <c r="BY352">
        <f t="shared" si="102"/>
        <v>34.714596314368833</v>
      </c>
      <c r="BZ352">
        <f t="shared" si="102"/>
        <v>34.331272005143113</v>
      </c>
      <c r="CA352">
        <f t="shared" si="102"/>
        <v>33.955386940520917</v>
      </c>
    </row>
    <row r="353" spans="31:79" x14ac:dyDescent="0.25">
      <c r="AE353">
        <f t="shared" si="96"/>
        <v>450</v>
      </c>
      <c r="AF353">
        <f t="shared" si="97"/>
        <v>0</v>
      </c>
      <c r="AG353">
        <f t="shared" si="97"/>
        <v>0</v>
      </c>
      <c r="AH353">
        <f t="shared" si="97"/>
        <v>0</v>
      </c>
      <c r="AI353">
        <f t="shared" si="97"/>
        <v>0</v>
      </c>
      <c r="AJ353">
        <f t="shared" si="97"/>
        <v>0</v>
      </c>
      <c r="AK353">
        <f t="shared" si="102"/>
        <v>0</v>
      </c>
      <c r="AL353">
        <f t="shared" si="102"/>
        <v>0</v>
      </c>
      <c r="AM353">
        <f t="shared" si="102"/>
        <v>0</v>
      </c>
      <c r="AN353">
        <f t="shared" si="102"/>
        <v>0</v>
      </c>
      <c r="AO353">
        <f t="shared" si="102"/>
        <v>0</v>
      </c>
      <c r="AP353">
        <f t="shared" si="102"/>
        <v>0</v>
      </c>
      <c r="AQ353">
        <f t="shared" si="102"/>
        <v>0</v>
      </c>
      <c r="AR353">
        <f t="shared" si="102"/>
        <v>0</v>
      </c>
      <c r="AS353">
        <f t="shared" si="102"/>
        <v>0</v>
      </c>
      <c r="AT353">
        <f t="shared" si="102"/>
        <v>0</v>
      </c>
      <c r="AU353">
        <f t="shared" si="102"/>
        <v>0</v>
      </c>
      <c r="AV353">
        <f t="shared" si="102"/>
        <v>0</v>
      </c>
      <c r="AW353">
        <f t="shared" si="102"/>
        <v>47.120512727865595</v>
      </c>
      <c r="AX353">
        <f t="shared" si="102"/>
        <v>46.831826576631123</v>
      </c>
      <c r="AY353">
        <f t="shared" si="102"/>
        <v>46.480867601813308</v>
      </c>
      <c r="AZ353">
        <f t="shared" si="102"/>
        <v>46.082784778126971</v>
      </c>
      <c r="BA353">
        <f t="shared" si="102"/>
        <v>45.649435536425344</v>
      </c>
      <c r="BB353">
        <f t="shared" si="102"/>
        <v>45.190132734084116</v>
      </c>
      <c r="BC353">
        <f t="shared" si="102"/>
        <v>44.712213566802497</v>
      </c>
      <c r="BD353">
        <f t="shared" si="102"/>
        <v>44.221474113976775</v>
      </c>
      <c r="BE353">
        <f t="shared" si="102"/>
        <v>43.722502558339912</v>
      </c>
      <c r="BF353">
        <f t="shared" si="102"/>
        <v>43.218935874223028</v>
      </c>
      <c r="BG353">
        <f t="shared" si="102"/>
        <v>42.713658534936663</v>
      </c>
      <c r="BH353">
        <f t="shared" si="102"/>
        <v>42.208957117948501</v>
      </c>
      <c r="BI353">
        <f t="shared" si="102"/>
        <v>41.706641211027033</v>
      </c>
      <c r="BJ353">
        <f t="shared" si="102"/>
        <v>41.208138442004561</v>
      </c>
      <c r="BK353">
        <f t="shared" si="102"/>
        <v>40.714569537814043</v>
      </c>
      <c r="BL353">
        <f t="shared" si="102"/>
        <v>40.226807891309356</v>
      </c>
      <c r="BM353">
        <f t="shared" si="102"/>
        <v>39.745527048481733</v>
      </c>
      <c r="BN353">
        <f t="shared" si="102"/>
        <v>39.271238729456307</v>
      </c>
      <c r="BO353">
        <f t="shared" si="102"/>
        <v>38.804323394733871</v>
      </c>
      <c r="BP353">
        <f t="shared" si="102"/>
        <v>38.345054912693833</v>
      </c>
      <c r="BQ353">
        <f t="shared" si="102"/>
        <v>37.89362053807826</v>
      </c>
      <c r="BR353">
        <f t="shared" si="102"/>
        <v>37.450137146574797</v>
      </c>
      <c r="BS353">
        <f t="shared" si="102"/>
        <v>37.014664467435949</v>
      </c>
      <c r="BT353">
        <f t="shared" si="102"/>
        <v>36.587215899290548</v>
      </c>
      <c r="BU353">
        <f t="shared" si="102"/>
        <v>36.167767372738908</v>
      </c>
      <c r="BV353">
        <f t="shared" si="102"/>
        <v>35.756264628617913</v>
      </c>
      <c r="BW353">
        <f t="shared" si="102"/>
        <v>35.352629206701415</v>
      </c>
      <c r="BX353">
        <f t="shared" si="102"/>
        <v>34.956763381326084</v>
      </c>
      <c r="BY353">
        <f t="shared" si="102"/>
        <v>34.568554234419047</v>
      </c>
      <c r="BZ353">
        <f t="shared" si="102"/>
        <v>34.187877019913124</v>
      </c>
      <c r="CA353">
        <f t="shared" si="102"/>
        <v>33.814597944481477</v>
      </c>
    </row>
    <row r="354" spans="31:79" x14ac:dyDescent="0.25">
      <c r="AE354">
        <f t="shared" si="96"/>
        <v>440</v>
      </c>
      <c r="AF354">
        <f t="shared" si="97"/>
        <v>0</v>
      </c>
      <c r="AG354">
        <f t="shared" si="97"/>
        <v>0</v>
      </c>
      <c r="AH354">
        <f t="shared" si="97"/>
        <v>0</v>
      </c>
      <c r="AI354">
        <f t="shared" si="97"/>
        <v>0</v>
      </c>
      <c r="AJ354">
        <f t="shared" si="97"/>
        <v>0</v>
      </c>
      <c r="AK354">
        <f t="shared" si="102"/>
        <v>0</v>
      </c>
      <c r="AL354">
        <f t="shared" si="102"/>
        <v>0</v>
      </c>
      <c r="AM354">
        <f t="shared" si="102"/>
        <v>0</v>
      </c>
      <c r="AN354">
        <f t="shared" si="102"/>
        <v>0</v>
      </c>
      <c r="AO354">
        <f t="shared" si="102"/>
        <v>0</v>
      </c>
      <c r="AP354">
        <f t="shared" si="102"/>
        <v>0</v>
      </c>
      <c r="AQ354">
        <f t="shared" si="102"/>
        <v>0</v>
      </c>
      <c r="AR354">
        <f t="shared" si="102"/>
        <v>0</v>
      </c>
      <c r="AS354">
        <f t="shared" si="102"/>
        <v>0</v>
      </c>
      <c r="AT354">
        <f t="shared" si="102"/>
        <v>0</v>
      </c>
      <c r="AU354">
        <f t="shared" si="102"/>
        <v>0</v>
      </c>
      <c r="AV354">
        <f t="shared" si="102"/>
        <v>0</v>
      </c>
      <c r="AW354">
        <f t="shared" si="102"/>
        <v>46.970884002782519</v>
      </c>
      <c r="AX354">
        <f t="shared" si="102"/>
        <v>46.669108617513395</v>
      </c>
      <c r="AY354">
        <f t="shared" si="102"/>
        <v>46.308041527463537</v>
      </c>
      <c r="AZ354">
        <f t="shared" si="102"/>
        <v>45.902300445990278</v>
      </c>
      <c r="BA354">
        <f t="shared" si="102"/>
        <v>45.463303630725314</v>
      </c>
      <c r="BB354">
        <f t="shared" si="102"/>
        <v>45.000002179376743</v>
      </c>
      <c r="BC354">
        <f t="shared" si="102"/>
        <v>44.519435761562697</v>
      </c>
      <c r="BD354">
        <f t="shared" si="102"/>
        <v>44.027155824288229</v>
      </c>
      <c r="BE354">
        <f t="shared" si="102"/>
        <v>43.527549293244725</v>
      </c>
      <c r="BF354">
        <f t="shared" si="102"/>
        <v>43.024087388528024</v>
      </c>
      <c r="BG354">
        <f t="shared" si="102"/>
        <v>42.519517877403693</v>
      </c>
      <c r="BH354">
        <f t="shared" si="102"/>
        <v>42.016014413575071</v>
      </c>
      <c r="BI354">
        <f t="shared" si="102"/>
        <v>41.51529315777487</v>
      </c>
      <c r="BJ354">
        <f t="shared" si="102"/>
        <v>41.018704322545432</v>
      </c>
      <c r="BK354">
        <f t="shared" si="102"/>
        <v>40.527304396263084</v>
      </c>
      <c r="BL354">
        <f t="shared" si="102"/>
        <v>40.041913401011044</v>
      </c>
      <c r="BM354">
        <f t="shared" si="102"/>
        <v>39.563160496083832</v>
      </c>
      <c r="BN354">
        <f t="shared" si="102"/>
        <v>39.091520458998744</v>
      </c>
      <c r="BO354">
        <f t="shared" si="102"/>
        <v>38.627342989836272</v>
      </c>
      <c r="BP354">
        <f t="shared" si="102"/>
        <v>38.170876342154521</v>
      </c>
      <c r="BQ354">
        <f t="shared" si="102"/>
        <v>37.72228644779311</v>
      </c>
      <c r="BR354">
        <f t="shared" si="102"/>
        <v>37.281672446591642</v>
      </c>
      <c r="BS354">
        <f t="shared" si="102"/>
        <v>36.849079335517111</v>
      </c>
      <c r="BT354">
        <f t="shared" si="102"/>
        <v>36.424508300227316</v>
      </c>
      <c r="BU354">
        <f t="shared" si="102"/>
        <v>36.007925174781519</v>
      </c>
      <c r="BV354">
        <f t="shared" si="102"/>
        <v>35.599267383904433</v>
      </c>
      <c r="BW354">
        <f t="shared" si="102"/>
        <v>35.19844965081208</v>
      </c>
      <c r="BX354">
        <f t="shared" si="102"/>
        <v>34.805368697520777</v>
      </c>
      <c r="BY354">
        <f t="shared" si="102"/>
        <v>34.419907120305389</v>
      </c>
      <c r="BZ354">
        <f t="shared" si="102"/>
        <v>34.041936587901994</v>
      </c>
      <c r="CA354">
        <f t="shared" si="102"/>
        <v>33.671320482142868</v>
      </c>
    </row>
    <row r="355" spans="31:79" x14ac:dyDescent="0.25">
      <c r="AE355">
        <f t="shared" si="96"/>
        <v>430</v>
      </c>
      <c r="AF355">
        <f t="shared" si="97"/>
        <v>0</v>
      </c>
      <c r="AG355">
        <f t="shared" si="97"/>
        <v>0</v>
      </c>
      <c r="AH355">
        <f t="shared" si="97"/>
        <v>0</v>
      </c>
      <c r="AI355">
        <f t="shared" si="97"/>
        <v>0</v>
      </c>
      <c r="AJ355">
        <f t="shared" si="97"/>
        <v>0</v>
      </c>
      <c r="AK355">
        <f t="shared" si="102"/>
        <v>0</v>
      </c>
      <c r="AL355">
        <f t="shared" si="102"/>
        <v>0</v>
      </c>
      <c r="AM355">
        <f t="shared" si="102"/>
        <v>0</v>
      </c>
      <c r="AN355">
        <f t="shared" si="102"/>
        <v>0</v>
      </c>
      <c r="AO355">
        <f t="shared" si="102"/>
        <v>0</v>
      </c>
      <c r="AP355">
        <f t="shared" si="102"/>
        <v>0</v>
      </c>
      <c r="AQ355">
        <f t="shared" si="102"/>
        <v>0</v>
      </c>
      <c r="AR355">
        <f t="shared" si="102"/>
        <v>0</v>
      </c>
      <c r="AS355">
        <f t="shared" si="102"/>
        <v>0</v>
      </c>
      <c r="AT355">
        <f t="shared" si="102"/>
        <v>0</v>
      </c>
      <c r="AU355">
        <f t="shared" si="102"/>
        <v>0</v>
      </c>
      <c r="AV355">
        <f t="shared" si="102"/>
        <v>0</v>
      </c>
      <c r="AW355">
        <f t="shared" si="102"/>
        <v>46.813480762635137</v>
      </c>
      <c r="AX355">
        <f t="shared" si="102"/>
        <v>46.499055610816249</v>
      </c>
      <c r="AY355">
        <f t="shared" si="102"/>
        <v>46.128290450472583</v>
      </c>
      <c r="AZ355">
        <f t="shared" si="102"/>
        <v>45.715269768446419</v>
      </c>
      <c r="BA355">
        <f t="shared" si="102"/>
        <v>45.270972900630632</v>
      </c>
      <c r="BB355">
        <f t="shared" si="102"/>
        <v>44.803990663435307</v>
      </c>
      <c r="BC355">
        <f t="shared" si="102"/>
        <v>44.321067295284081</v>
      </c>
      <c r="BD355">
        <f t="shared" si="102"/>
        <v>43.827511952927047</v>
      </c>
      <c r="BE355">
        <f t="shared" si="102"/>
        <v>43.327512677098262</v>
      </c>
      <c r="BF355">
        <f t="shared" si="102"/>
        <v>42.824377213336867</v>
      </c>
      <c r="BG355">
        <f t="shared" si="102"/>
        <v>42.320718746451682</v>
      </c>
      <c r="BH355">
        <f t="shared" si="102"/>
        <v>41.818599945881893</v>
      </c>
      <c r="BI355">
        <f t="shared" ref="AK355:CA361" si="103">IF(BI192&lt;0.9,0,BI274)</f>
        <v>41.319645293937526</v>
      </c>
      <c r="BJ355">
        <f t="shared" si="103"/>
        <v>40.825129150919373</v>
      </c>
      <c r="BK355">
        <f t="shared" si="103"/>
        <v>40.336045155940312</v>
      </c>
      <c r="BL355">
        <f t="shared" si="103"/>
        <v>39.853161190695552</v>
      </c>
      <c r="BM355">
        <f t="shared" si="103"/>
        <v>39.3770631150661</v>
      </c>
      <c r="BN355">
        <f t="shared" si="103"/>
        <v>38.908189723722415</v>
      </c>
      <c r="BO355">
        <f t="shared" si="103"/>
        <v>38.446860803249912</v>
      </c>
      <c r="BP355">
        <f t="shared" si="103"/>
        <v>37.993299739948249</v>
      </c>
      <c r="BQ355">
        <f t="shared" si="103"/>
        <v>37.54765180309581</v>
      </c>
      <c r="BR355">
        <f t="shared" si="103"/>
        <v>37.109998980611493</v>
      </c>
      <c r="BS355">
        <f t="shared" si="103"/>
        <v>36.68037205423061</v>
      </c>
      <c r="BT355">
        <f t="shared" si="103"/>
        <v>36.258760455192913</v>
      </c>
      <c r="BU355">
        <f t="shared" si="103"/>
        <v>35.845120328387772</v>
      </c>
      <c r="BV355">
        <f t="shared" si="103"/>
        <v>35.439381144997213</v>
      </c>
      <c r="BW355">
        <f t="shared" si="103"/>
        <v>35.041451135000415</v>
      </c>
      <c r="BX355">
        <f t="shared" si="103"/>
        <v>34.651221756993927</v>
      </c>
      <c r="BY355">
        <f t="shared" si="103"/>
        <v>34.268571380277322</v>
      </c>
      <c r="BZ355">
        <f t="shared" si="103"/>
        <v>33.893368320491106</v>
      </c>
      <c r="CA355">
        <f t="shared" si="103"/>
        <v>33.525473343324329</v>
      </c>
    </row>
    <row r="356" spans="31:79" x14ac:dyDescent="0.25">
      <c r="AE356">
        <f t="shared" si="96"/>
        <v>420</v>
      </c>
      <c r="AF356">
        <f t="shared" si="97"/>
        <v>0</v>
      </c>
      <c r="AG356">
        <f t="shared" si="97"/>
        <v>0</v>
      </c>
      <c r="AH356">
        <f t="shared" si="97"/>
        <v>0</v>
      </c>
      <c r="AI356">
        <f t="shared" si="97"/>
        <v>0</v>
      </c>
      <c r="AJ356">
        <f t="shared" si="97"/>
        <v>0</v>
      </c>
      <c r="AK356">
        <f t="shared" si="103"/>
        <v>0</v>
      </c>
      <c r="AL356">
        <f t="shared" si="103"/>
        <v>0</v>
      </c>
      <c r="AM356">
        <f t="shared" si="103"/>
        <v>0</v>
      </c>
      <c r="AN356">
        <f t="shared" si="103"/>
        <v>0</v>
      </c>
      <c r="AO356">
        <f t="shared" si="103"/>
        <v>0</v>
      </c>
      <c r="AP356">
        <f t="shared" si="103"/>
        <v>0</v>
      </c>
      <c r="AQ356">
        <f t="shared" si="103"/>
        <v>0</v>
      </c>
      <c r="AR356">
        <f t="shared" si="103"/>
        <v>0</v>
      </c>
      <c r="AS356">
        <f t="shared" si="103"/>
        <v>0</v>
      </c>
      <c r="AT356">
        <f t="shared" si="103"/>
        <v>0</v>
      </c>
      <c r="AU356">
        <f t="shared" si="103"/>
        <v>0</v>
      </c>
      <c r="AV356">
        <f t="shared" si="103"/>
        <v>46.903819440984051</v>
      </c>
      <c r="AW356">
        <f t="shared" si="103"/>
        <v>46.648111100179925</v>
      </c>
      <c r="AX356">
        <f t="shared" si="103"/>
        <v>46.321490918274456</v>
      </c>
      <c r="AY356">
        <f t="shared" si="103"/>
        <v>45.94144980825984</v>
      </c>
      <c r="AZ356">
        <f t="shared" si="103"/>
        <v>45.521537836547189</v>
      </c>
      <c r="BA356">
        <f t="shared" si="103"/>
        <v>45.072296252436075</v>
      </c>
      <c r="BB356">
        <f t="shared" si="103"/>
        <v>44.60195750885466</v>
      </c>
      <c r="BC356">
        <f t="shared" si="103"/>
        <v>44.116972838190598</v>
      </c>
      <c r="BD356">
        <f t="shared" si="103"/>
        <v>43.622411697387278</v>
      </c>
      <c r="BE356">
        <f t="shared" si="103"/>
        <v>43.122265801331451</v>
      </c>
      <c r="BF356">
        <f t="shared" si="103"/>
        <v>42.61968184193455</v>
      </c>
      <c r="BG356">
        <f t="shared" si="103"/>
        <v>42.117140652172729</v>
      </c>
      <c r="BH356">
        <f t="shared" si="103"/>
        <v>41.616595938133997</v>
      </c>
      <c r="BI356">
        <f t="shared" si="103"/>
        <v>41.119582314490039</v>
      </c>
      <c r="BJ356">
        <f t="shared" si="103"/>
        <v>40.627299900023708</v>
      </c>
      <c r="BK356">
        <f t="shared" si="103"/>
        <v>40.140680910592344</v>
      </c>
      <c r="BL356">
        <f t="shared" si="103"/>
        <v>39.660442346282842</v>
      </c>
      <c r="BM356">
        <f t="shared" si="103"/>
        <v>39.187127876906438</v>
      </c>
      <c r="BN356">
        <f t="shared" si="103"/>
        <v>38.721141291262725</v>
      </c>
      <c r="BO356">
        <f t="shared" si="103"/>
        <v>38.262773322862834</v>
      </c>
      <c r="BP356">
        <f t="shared" si="103"/>
        <v>37.812223248940825</v>
      </c>
      <c r="BQ356">
        <f t="shared" si="103"/>
        <v>37.36961634496965</v>
      </c>
      <c r="BR356">
        <f t="shared" si="103"/>
        <v>36.935018037570458</v>
      </c>
      <c r="BS356">
        <f t="shared" si="103"/>
        <v>36.508445415658251</v>
      </c>
      <c r="BT356">
        <f t="shared" si="103"/>
        <v>36.089876618920584</v>
      </c>
      <c r="BU356">
        <f t="shared" si="103"/>
        <v>35.679258513942372</v>
      </c>
      <c r="BV356">
        <f t="shared" si="103"/>
        <v>35.276512983783896</v>
      </c>
      <c r="BW356">
        <f t="shared" si="103"/>
        <v>34.881542090853259</v>
      </c>
      <c r="BX356">
        <f t="shared" si="103"/>
        <v>34.494232321172611</v>
      </c>
      <c r="BY356">
        <f t="shared" si="103"/>
        <v>34.114458077370841</v>
      </c>
      <c r="BZ356">
        <f t="shared" si="103"/>
        <v>33.742084555470058</v>
      </c>
      <c r="CA356">
        <f t="shared" si="103"/>
        <v>33.376970114889133</v>
      </c>
    </row>
    <row r="357" spans="31:79" x14ac:dyDescent="0.25">
      <c r="AE357">
        <f t="shared" si="96"/>
        <v>410</v>
      </c>
      <c r="AF357">
        <f t="shared" si="97"/>
        <v>0</v>
      </c>
      <c r="AG357">
        <f t="shared" si="97"/>
        <v>0</v>
      </c>
      <c r="AH357">
        <f t="shared" si="97"/>
        <v>0</v>
      </c>
      <c r="AI357">
        <f t="shared" si="97"/>
        <v>0</v>
      </c>
      <c r="AJ357">
        <f t="shared" si="97"/>
        <v>0</v>
      </c>
      <c r="AK357">
        <f t="shared" si="103"/>
        <v>0</v>
      </c>
      <c r="AL357">
        <f t="shared" si="103"/>
        <v>0</v>
      </c>
      <c r="AM357">
        <f t="shared" si="103"/>
        <v>0</v>
      </c>
      <c r="AN357">
        <f t="shared" si="103"/>
        <v>0</v>
      </c>
      <c r="AO357">
        <f t="shared" si="103"/>
        <v>0</v>
      </c>
      <c r="AP357">
        <f t="shared" si="103"/>
        <v>0</v>
      </c>
      <c r="AQ357">
        <f t="shared" si="103"/>
        <v>0</v>
      </c>
      <c r="AR357">
        <f t="shared" si="103"/>
        <v>0</v>
      </c>
      <c r="AS357">
        <f t="shared" si="103"/>
        <v>0</v>
      </c>
      <c r="AT357">
        <f t="shared" si="103"/>
        <v>0</v>
      </c>
      <c r="AU357">
        <f t="shared" si="103"/>
        <v>0</v>
      </c>
      <c r="AV357">
        <f t="shared" si="103"/>
        <v>46.745544866846764</v>
      </c>
      <c r="AW357">
        <f t="shared" si="103"/>
        <v>46.47457559705957</v>
      </c>
      <c r="AX357">
        <f t="shared" si="103"/>
        <v>46.136230393894103</v>
      </c>
      <c r="AY357">
        <f t="shared" si="103"/>
        <v>45.747347520734579</v>
      </c>
      <c r="AZ357">
        <f t="shared" si="103"/>
        <v>45.320942215901482</v>
      </c>
      <c r="BA357">
        <f t="shared" si="103"/>
        <v>44.867119068020997</v>
      </c>
      <c r="BB357">
        <f t="shared" si="103"/>
        <v>44.393754526540448</v>
      </c>
      <c r="BC357">
        <f t="shared" si="103"/>
        <v>43.907009573647741</v>
      </c>
      <c r="BD357">
        <f t="shared" si="103"/>
        <v>43.41171680447718</v>
      </c>
      <c r="BE357">
        <f t="shared" si="103"/>
        <v>42.911674352924443</v>
      </c>
      <c r="BF357">
        <f t="shared" si="103"/>
        <v>42.4098704180116</v>
      </c>
      <c r="BG357">
        <f t="shared" si="103"/>
        <v>41.908655817124426</v>
      </c>
      <c r="BH357">
        <f t="shared" si="103"/>
        <v>41.40987739402037</v>
      </c>
      <c r="BI357">
        <f t="shared" si="103"/>
        <v>40.914981767531216</v>
      </c>
      <c r="BJ357">
        <f t="shared" si="103"/>
        <v>40.425096472318018</v>
      </c>
      <c r="BK357">
        <f t="shared" si="103"/>
        <v>39.941093762850144</v>
      </c>
      <c r="BL357">
        <f t="shared" si="103"/>
        <v>39.463641044060672</v>
      </c>
      <c r="BM357">
        <f t="shared" si="103"/>
        <v>38.993240926489911</v>
      </c>
      <c r="BN357">
        <f t="shared" si="103"/>
        <v>38.530263186752535</v>
      </c>
      <c r="BO357">
        <f t="shared" si="103"/>
        <v>38.074970378782119</v>
      </c>
      <c r="BP357">
        <f t="shared" si="103"/>
        <v>37.627538439222633</v>
      </c>
      <c r="BQ357">
        <f t="shared" si="103"/>
        <v>37.188073326624952</v>
      </c>
      <c r="BR357">
        <f t="shared" si="103"/>
        <v>36.756624503394718</v>
      </c>
      <c r="BS357">
        <f t="shared" si="103"/>
        <v>36.333195893201619</v>
      </c>
      <c r="BT357">
        <f t="shared" si="103"/>
        <v>35.917754811200844</v>
      </c>
      <c r="BU357">
        <f t="shared" si="103"/>
        <v>35.510239259903223</v>
      </c>
      <c r="BV357">
        <f t="shared" si="103"/>
        <v>35.110563902414839</v>
      </c>
      <c r="BW357">
        <f t="shared" si="103"/>
        <v>34.718624961499053</v>
      </c>
      <c r="BX357">
        <f t="shared" si="103"/>
        <v>34.334304243326308</v>
      </c>
      <c r="BY357">
        <f t="shared" si="103"/>
        <v>33.957472445734297</v>
      </c>
      <c r="BZ357">
        <f t="shared" si="103"/>
        <v>33.587991879938741</v>
      </c>
      <c r="CA357">
        <f t="shared" si="103"/>
        <v>33.225718710105873</v>
      </c>
    </row>
    <row r="358" spans="31:79" x14ac:dyDescent="0.25">
      <c r="AE358">
        <f t="shared" si="96"/>
        <v>400</v>
      </c>
      <c r="AF358">
        <f t="shared" si="97"/>
        <v>0</v>
      </c>
      <c r="AG358">
        <f t="shared" si="97"/>
        <v>0</v>
      </c>
      <c r="AH358">
        <f t="shared" si="97"/>
        <v>0</v>
      </c>
      <c r="AI358">
        <f t="shared" si="97"/>
        <v>0</v>
      </c>
      <c r="AJ358">
        <f t="shared" si="97"/>
        <v>0</v>
      </c>
      <c r="AK358">
        <f t="shared" si="103"/>
        <v>0</v>
      </c>
      <c r="AL358">
        <f t="shared" si="103"/>
        <v>0</v>
      </c>
      <c r="AM358">
        <f t="shared" si="103"/>
        <v>0</v>
      </c>
      <c r="AN358">
        <f t="shared" si="103"/>
        <v>0</v>
      </c>
      <c r="AO358">
        <f t="shared" si="103"/>
        <v>0</v>
      </c>
      <c r="AP358">
        <f t="shared" si="103"/>
        <v>0</v>
      </c>
      <c r="AQ358">
        <f t="shared" si="103"/>
        <v>0</v>
      </c>
      <c r="AR358">
        <f t="shared" si="103"/>
        <v>0</v>
      </c>
      <c r="AS358">
        <f t="shared" si="103"/>
        <v>0</v>
      </c>
      <c r="AT358">
        <f t="shared" si="103"/>
        <v>0</v>
      </c>
      <c r="AU358">
        <f t="shared" si="103"/>
        <v>0</v>
      </c>
      <c r="AV358">
        <f t="shared" si="103"/>
        <v>46.578375133404933</v>
      </c>
      <c r="AW358">
        <f t="shared" si="103"/>
        <v>46.292666593937774</v>
      </c>
      <c r="AX358">
        <f t="shared" si="103"/>
        <v>45.943081644840007</v>
      </c>
      <c r="AY358">
        <f t="shared" si="103"/>
        <v>45.545803247530522</v>
      </c>
      <c r="AZ358">
        <f t="shared" si="103"/>
        <v>45.113312204277626</v>
      </c>
      <c r="BA358">
        <f t="shared" si="103"/>
        <v>44.655278465676155</v>
      </c>
      <c r="BB358">
        <f t="shared" si="103"/>
        <v>44.179225281772261</v>
      </c>
      <c r="BC358">
        <f t="shared" si="103"/>
        <v>43.691026470866625</v>
      </c>
      <c r="BD358">
        <f t="shared" si="103"/>
        <v>43.195280850633537</v>
      </c>
      <c r="BE358">
        <f t="shared" si="103"/>
        <v>42.695595902989155</v>
      </c>
      <c r="BF358">
        <f t="shared" si="103"/>
        <v>42.194804032949193</v>
      </c>
      <c r="BG358">
        <f t="shared" si="103"/>
        <v>41.695128482591315</v>
      </c>
      <c r="BH358">
        <f t="shared" si="103"/>
        <v>41.198311413049382</v>
      </c>
      <c r="BI358">
        <f t="shared" si="103"/>
        <v>40.705713378886593</v>
      </c>
      <c r="BJ358">
        <f t="shared" si="103"/>
        <v>40.218391033647578</v>
      </c>
      <c r="BK358">
        <f t="shared" si="103"/>
        <v>39.737158167241326</v>
      </c>
      <c r="BL358">
        <f t="shared" si="103"/>
        <v>39.262633902822053</v>
      </c>
      <c r="BM358">
        <f t="shared" si="103"/>
        <v>38.795280943284084</v>
      </c>
      <c r="BN358">
        <f t="shared" si="103"/>
        <v>38.335436062931173</v>
      </c>
      <c r="BO358">
        <f t="shared" si="103"/>
        <v>37.883334522260448</v>
      </c>
      <c r="BP358">
        <f t="shared" si="103"/>
        <v>37.439129695727821</v>
      </c>
      <c r="BQ358">
        <f t="shared" si="103"/>
        <v>37.002908909680137</v>
      </c>
      <c r="BR358">
        <f t="shared" si="103"/>
        <v>36.57470626560896</v>
      </c>
      <c r="BS358">
        <f t="shared" si="103"/>
        <v>36.154513054480759</v>
      </c>
      <c r="BT358">
        <f t="shared" si="103"/>
        <v>35.742286237932156</v>
      </c>
      <c r="BU358">
        <f t="shared" si="103"/>
        <v>35.337955371865661</v>
      </c>
      <c r="BV358">
        <f t="shared" si="103"/>
        <v>34.94142827024271</v>
      </c>
      <c r="BW358">
        <f t="shared" si="103"/>
        <v>34.552595646285191</v>
      </c>
      <c r="BX358">
        <f t="shared" si="103"/>
        <v>34.171334920846078</v>
      </c>
      <c r="BY358">
        <f t="shared" si="103"/>
        <v>33.797513350374558</v>
      </c>
      <c r="BZ358">
        <f t="shared" si="103"/>
        <v>33.430990597387726</v>
      </c>
      <c r="CA358">
        <f t="shared" si="103"/>
        <v>33.071620842931971</v>
      </c>
    </row>
    <row r="359" spans="31:79" x14ac:dyDescent="0.25">
      <c r="AE359">
        <f t="shared" si="96"/>
        <v>390</v>
      </c>
      <c r="AF359">
        <f t="shared" si="97"/>
        <v>0</v>
      </c>
      <c r="AG359">
        <f t="shared" si="97"/>
        <v>0</v>
      </c>
      <c r="AH359">
        <f t="shared" si="97"/>
        <v>0</v>
      </c>
      <c r="AI359">
        <f t="shared" si="97"/>
        <v>0</v>
      </c>
      <c r="AJ359">
        <f t="shared" si="97"/>
        <v>0</v>
      </c>
      <c r="AK359">
        <f t="shared" si="103"/>
        <v>0</v>
      </c>
      <c r="AL359">
        <f t="shared" si="103"/>
        <v>0</v>
      </c>
      <c r="AM359">
        <f t="shared" si="103"/>
        <v>0</v>
      </c>
      <c r="AN359">
        <f t="shared" si="103"/>
        <v>0</v>
      </c>
      <c r="AO359">
        <f t="shared" si="103"/>
        <v>0</v>
      </c>
      <c r="AP359">
        <f t="shared" si="103"/>
        <v>0</v>
      </c>
      <c r="AQ359">
        <f t="shared" si="103"/>
        <v>0</v>
      </c>
      <c r="AR359">
        <f t="shared" si="103"/>
        <v>0</v>
      </c>
      <c r="AS359">
        <f t="shared" si="103"/>
        <v>0</v>
      </c>
      <c r="AT359">
        <f t="shared" si="103"/>
        <v>0</v>
      </c>
      <c r="AU359">
        <f t="shared" si="103"/>
        <v>46.621282953611811</v>
      </c>
      <c r="AV359">
        <f t="shared" si="103"/>
        <v>46.402073957201722</v>
      </c>
      <c r="AW359">
        <f t="shared" si="103"/>
        <v>46.102167364622339</v>
      </c>
      <c r="AX359">
        <f t="shared" si="103"/>
        <v>45.74184319729904</v>
      </c>
      <c r="AY359">
        <f t="shared" si="103"/>
        <v>45.336627551394912</v>
      </c>
      <c r="AZ359">
        <f t="shared" si="103"/>
        <v>44.898467996633428</v>
      </c>
      <c r="BA359">
        <f t="shared" si="103"/>
        <v>44.436602469672259</v>
      </c>
      <c r="BB359">
        <f t="shared" si="103"/>
        <v>43.958204270333411</v>
      </c>
      <c r="BC359">
        <f t="shared" si="103"/>
        <v>43.468863468993696</v>
      </c>
      <c r="BD359">
        <f t="shared" si="103"/>
        <v>42.972948434926181</v>
      </c>
      <c r="BE359">
        <f t="shared" si="103"/>
        <v>42.473879109326809</v>
      </c>
      <c r="BF359">
        <f t="shared" si="103"/>
        <v>41.974334938342366</v>
      </c>
      <c r="BG359">
        <f t="shared" si="103"/>
        <v>41.476414131324489</v>
      </c>
      <c r="BH359">
        <f t="shared" si="103"/>
        <v>40.981756423639467</v>
      </c>
      <c r="BI359">
        <f t="shared" si="103"/>
        <v>40.491638295600957</v>
      </c>
      <c r="BJ359">
        <f t="shared" si="103"/>
        <v>40.007047267127781</v>
      </c>
      <c r="BK359">
        <f t="shared" si="103"/>
        <v>39.528740194412599</v>
      </c>
      <c r="BL359">
        <f t="shared" si="103"/>
        <v>39.057289258339949</v>
      </c>
      <c r="BM359">
        <f t="shared" si="103"/>
        <v>38.593118425957506</v>
      </c>
      <c r="BN359">
        <f t="shared" si="103"/>
        <v>38.136532494781683</v>
      </c>
      <c r="BO359">
        <f t="shared" si="103"/>
        <v>37.687740330215213</v>
      </c>
      <c r="BP359">
        <f t="shared" si="103"/>
        <v>37.246873532490405</v>
      </c>
      <c r="BQ359">
        <f t="shared" si="103"/>
        <v>36.8140014880046</v>
      </c>
      <c r="BR359">
        <f t="shared" si="103"/>
        <v>36.389143546612047</v>
      </c>
      <c r="BS359">
        <f t="shared" si="103"/>
        <v>35.972278903886966</v>
      </c>
      <c r="BT359">
        <f t="shared" si="103"/>
        <v>35.563354642794401</v>
      </c>
      <c r="BU359">
        <f t="shared" si="103"/>
        <v>35.162292293199833</v>
      </c>
      <c r="BV359">
        <f t="shared" si="103"/>
        <v>34.768993193267939</v>
      </c>
      <c r="BW359">
        <f t="shared" si="103"/>
        <v>34.383342878877109</v>
      </c>
      <c r="BX359">
        <f t="shared" si="103"/>
        <v>34.005214681844031</v>
      </c>
      <c r="BY359">
        <f t="shared" si="103"/>
        <v>33.634472682105837</v>
      </c>
      <c r="BZ359">
        <f t="shared" si="103"/>
        <v>33.270974130847137</v>
      </c>
      <c r="CA359">
        <f t="shared" si="103"/>
        <v>32.914571439215784</v>
      </c>
    </row>
    <row r="360" spans="31:79" x14ac:dyDescent="0.25">
      <c r="AE360">
        <f t="shared" si="96"/>
        <v>380</v>
      </c>
      <c r="AF360">
        <f t="shared" si="97"/>
        <v>0</v>
      </c>
      <c r="AG360">
        <f t="shared" si="97"/>
        <v>0</v>
      </c>
      <c r="AH360">
        <f t="shared" si="97"/>
        <v>0</v>
      </c>
      <c r="AI360">
        <f t="shared" si="97"/>
        <v>0</v>
      </c>
      <c r="AJ360">
        <f t="shared" si="97"/>
        <v>0</v>
      </c>
      <c r="AK360">
        <f t="shared" si="103"/>
        <v>0</v>
      </c>
      <c r="AL360">
        <f t="shared" si="103"/>
        <v>0</v>
      </c>
      <c r="AM360">
        <f t="shared" si="103"/>
        <v>0</v>
      </c>
      <c r="AN360">
        <f t="shared" si="103"/>
        <v>0</v>
      </c>
      <c r="AO360">
        <f t="shared" si="103"/>
        <v>0</v>
      </c>
      <c r="AP360">
        <f t="shared" si="103"/>
        <v>0</v>
      </c>
      <c r="AQ360">
        <f t="shared" si="103"/>
        <v>0</v>
      </c>
      <c r="AR360">
        <f t="shared" si="103"/>
        <v>0</v>
      </c>
      <c r="AS360">
        <f t="shared" si="103"/>
        <v>0</v>
      </c>
      <c r="AT360">
        <f t="shared" si="103"/>
        <v>0</v>
      </c>
      <c r="AU360">
        <f t="shared" si="103"/>
        <v>46.453465466685252</v>
      </c>
      <c r="AV360">
        <f t="shared" si="103"/>
        <v>46.216395054640579</v>
      </c>
      <c r="AW360">
        <f t="shared" si="103"/>
        <v>45.902851179726333</v>
      </c>
      <c r="AX360">
        <f t="shared" si="103"/>
        <v>45.532303553111028</v>
      </c>
      <c r="AY360">
        <f t="shared" si="103"/>
        <v>45.119620953753326</v>
      </c>
      <c r="AZ360">
        <f t="shared" si="103"/>
        <v>44.676219743814769</v>
      </c>
      <c r="BA360">
        <f t="shared" si="103"/>
        <v>44.210909075022364</v>
      </c>
      <c r="BB360">
        <f t="shared" si="103"/>
        <v>43.730515991363873</v>
      </c>
      <c r="BC360">
        <f t="shared" si="103"/>
        <v>43.240350559441559</v>
      </c>
      <c r="BD360">
        <f t="shared" si="103"/>
        <v>42.744554271801498</v>
      </c>
      <c r="BE360">
        <f t="shared" si="103"/>
        <v>42.246362820198868</v>
      </c>
      <c r="BF360">
        <f t="shared" si="103"/>
        <v>41.748305661185036</v>
      </c>
      <c r="BG360">
        <f t="shared" si="103"/>
        <v>41.252358614364951</v>
      </c>
      <c r="BH360">
        <f t="shared" si="103"/>
        <v>40.760061321688603</v>
      </c>
      <c r="BI360">
        <f t="shared" si="103"/>
        <v>40.272608236278174</v>
      </c>
      <c r="BJ360">
        <f t="shared" si="103"/>
        <v>39.790919535218244</v>
      </c>
      <c r="BK360">
        <f t="shared" si="103"/>
        <v>39.31569670485888</v>
      </c>
      <c r="BL360">
        <f t="shared" si="103"/>
        <v>38.847466348640765</v>
      </c>
      <c r="BM360">
        <f t="shared" si="103"/>
        <v>38.386614889064312</v>
      </c>
      <c r="BN360">
        <f t="shared" si="103"/>
        <v>37.933416187477519</v>
      </c>
      <c r="BO360">
        <f t="shared" si="103"/>
        <v>37.488053624277192</v>
      </c>
      <c r="BP360">
        <f t="shared" si="103"/>
        <v>37.050637822627124</v>
      </c>
      <c r="BQ360">
        <f t="shared" si="103"/>
        <v>36.621220928462847</v>
      </c>
      <c r="BR360">
        <f t="shared" si="103"/>
        <v>36.199808155006856</v>
      </c>
      <c r="BS360">
        <f t="shared" si="103"/>
        <v>35.78636714432097</v>
      </c>
      <c r="BT360">
        <f t="shared" si="103"/>
        <v>35.380835579217631</v>
      </c>
      <c r="BU360">
        <f t="shared" si="103"/>
        <v>34.983127387073125</v>
      </c>
      <c r="BV360">
        <f t="shared" si="103"/>
        <v>34.593137806038769</v>
      </c>
      <c r="BW360">
        <f t="shared" si="103"/>
        <v>34.210747528861503</v>
      </c>
      <c r="BX360">
        <f t="shared" si="103"/>
        <v>33.83582609628737</v>
      </c>
      <c r="BY360">
        <f t="shared" si="103"/>
        <v>33.468234678044347</v>
      </c>
      <c r="BZ360">
        <f t="shared" si="103"/>
        <v>33.107828352574536</v>
      </c>
      <c r="CA360">
        <f t="shared" si="103"/>
        <v>32.754457975412649</v>
      </c>
    </row>
    <row r="361" spans="31:79" x14ac:dyDescent="0.25">
      <c r="AE361">
        <f t="shared" si="96"/>
        <v>370</v>
      </c>
      <c r="AF361">
        <f t="shared" si="97"/>
        <v>0</v>
      </c>
      <c r="AG361">
        <f t="shared" si="97"/>
        <v>0</v>
      </c>
      <c r="AH361">
        <f t="shared" si="97"/>
        <v>0</v>
      </c>
      <c r="AI361">
        <f t="shared" si="97"/>
        <v>0</v>
      </c>
      <c r="AJ361">
        <f t="shared" si="97"/>
        <v>0</v>
      </c>
      <c r="AK361">
        <f t="shared" si="103"/>
        <v>0</v>
      </c>
      <c r="AL361">
        <f t="shared" si="103"/>
        <v>0</v>
      </c>
      <c r="AM361">
        <f t="shared" si="103"/>
        <v>0</v>
      </c>
      <c r="AN361">
        <f t="shared" si="103"/>
        <v>0</v>
      </c>
      <c r="AO361">
        <f t="shared" si="103"/>
        <v>0</v>
      </c>
      <c r="AP361">
        <f t="shared" si="103"/>
        <v>0</v>
      </c>
      <c r="AQ361">
        <f t="shared" si="103"/>
        <v>0</v>
      </c>
      <c r="AR361">
        <f t="shared" si="103"/>
        <v>0</v>
      </c>
      <c r="AS361">
        <f t="shared" si="103"/>
        <v>0</v>
      </c>
      <c r="AT361">
        <f t="shared" si="103"/>
        <v>0</v>
      </c>
      <c r="AU361">
        <f t="shared" si="103"/>
        <v>46.275386814241529</v>
      </c>
      <c r="AV361">
        <f t="shared" si="103"/>
        <v>46.02108109237529</v>
      </c>
      <c r="AW361">
        <f t="shared" si="103"/>
        <v>45.694480242848634</v>
      </c>
      <c r="AX361">
        <f t="shared" si="103"/>
        <v>45.314240120429297</v>
      </c>
      <c r="AY361">
        <f t="shared" si="103"/>
        <v>44.894572865979441</v>
      </c>
      <c r="AZ361">
        <f t="shared" si="103"/>
        <v>44.446366488708158</v>
      </c>
      <c r="BA361">
        <f t="shared" si="103"/>
        <v>43.978005191470736</v>
      </c>
      <c r="BB361">
        <f t="shared" si="103"/>
        <v>43.495973901208693</v>
      </c>
      <c r="BC361">
        <f t="shared" si="103"/>
        <v>43.005306750966341</v>
      </c>
      <c r="BD361">
        <f t="shared" si="103"/>
        <v>42.509922168298594</v>
      </c>
      <c r="BE361">
        <f t="shared" si="103"/>
        <v>42.012875064267284</v>
      </c>
      <c r="BF361">
        <f t="shared" ref="AK361:CA367" si="104">IF(BF198&lt;0.9,0,BF280)</f>
        <v>41.516548006890496</v>
      </c>
      <c r="BG361">
        <f t="shared" si="104"/>
        <v>41.022797167337636</v>
      </c>
      <c r="BH361">
        <f t="shared" si="104"/>
        <v>40.533064500218707</v>
      </c>
      <c r="BI361">
        <f t="shared" si="104"/>
        <v>40.048464534069716</v>
      </c>
      <c r="BJ361">
        <f t="shared" si="104"/>
        <v>39.569851935989504</v>
      </c>
      <c r="BK361">
        <f t="shared" si="104"/>
        <v>39.097874418359218</v>
      </c>
      <c r="BL361">
        <f t="shared" si="104"/>
        <v>38.633014396470124</v>
      </c>
      <c r="BM361">
        <f t="shared" si="104"/>
        <v>38.175621958378741</v>
      </c>
      <c r="BN361">
        <f t="shared" si="104"/>
        <v>37.725941084409214</v>
      </c>
      <c r="BO361">
        <f t="shared" si="104"/>
        <v>37.284130591322239</v>
      </c>
      <c r="BP361">
        <f t="shared" si="104"/>
        <v>36.85028093118008</v>
      </c>
      <c r="BQ361">
        <f t="shared" si="104"/>
        <v>36.424427715869591</v>
      </c>
      <c r="BR361">
        <f t="shared" si="104"/>
        <v>36.006562642466747</v>
      </c>
      <c r="BS361">
        <f t="shared" si="104"/>
        <v>35.596642345768913</v>
      </c>
      <c r="BT361">
        <f t="shared" si="104"/>
        <v>35.194595590465894</v>
      </c>
      <c r="BU361">
        <f t="shared" si="104"/>
        <v>34.800329127840783</v>
      </c>
      <c r="BV361">
        <f t="shared" si="104"/>
        <v>34.413732474149633</v>
      </c>
      <c r="BW361">
        <f t="shared" si="104"/>
        <v>34.034681815155324</v>
      </c>
      <c r="BX361">
        <f t="shared" si="104"/>
        <v>33.663043200123518</v>
      </c>
      <c r="BY361">
        <f t="shared" si="104"/>
        <v>33.298675156257765</v>
      </c>
      <c r="BZ361">
        <f t="shared" si="104"/>
        <v>32.941430829039589</v>
      </c>
      <c r="CA361">
        <f t="shared" si="104"/>
        <v>32.591159733719117</v>
      </c>
    </row>
    <row r="362" spans="31:79" x14ac:dyDescent="0.25">
      <c r="AE362">
        <f t="shared" si="96"/>
        <v>360</v>
      </c>
      <c r="AF362">
        <f t="shared" si="97"/>
        <v>0</v>
      </c>
      <c r="AG362">
        <f t="shared" si="97"/>
        <v>0</v>
      </c>
      <c r="AH362">
        <f t="shared" si="97"/>
        <v>0</v>
      </c>
      <c r="AI362">
        <f t="shared" si="97"/>
        <v>0</v>
      </c>
      <c r="AJ362">
        <f t="shared" si="97"/>
        <v>0</v>
      </c>
      <c r="AK362">
        <f t="shared" si="104"/>
        <v>0</v>
      </c>
      <c r="AL362">
        <f t="shared" si="104"/>
        <v>0</v>
      </c>
      <c r="AM362">
        <f t="shared" si="104"/>
        <v>0</v>
      </c>
      <c r="AN362">
        <f t="shared" si="104"/>
        <v>0</v>
      </c>
      <c r="AO362">
        <f t="shared" si="104"/>
        <v>0</v>
      </c>
      <c r="AP362">
        <f t="shared" si="104"/>
        <v>0</v>
      </c>
      <c r="AQ362">
        <f t="shared" si="104"/>
        <v>0</v>
      </c>
      <c r="AR362">
        <f t="shared" si="104"/>
        <v>0</v>
      </c>
      <c r="AS362">
        <f t="shared" si="104"/>
        <v>0</v>
      </c>
      <c r="AT362">
        <f t="shared" si="104"/>
        <v>46.265850484510054</v>
      </c>
      <c r="AU362">
        <f t="shared" si="104"/>
        <v>46.086752006055242</v>
      </c>
      <c r="AV362">
        <f t="shared" si="104"/>
        <v>45.815862488563198</v>
      </c>
      <c r="AW362">
        <f t="shared" si="104"/>
        <v>45.476804479142601</v>
      </c>
      <c r="AX362">
        <f t="shared" si="104"/>
        <v>45.087417998607883</v>
      </c>
      <c r="AY362">
        <f t="shared" si="104"/>
        <v>44.661260376879959</v>
      </c>
      <c r="AZ362">
        <f t="shared" si="104"/>
        <v>44.208694960657851</v>
      </c>
      <c r="BA362">
        <f t="shared" si="104"/>
        <v>43.737685447809199</v>
      </c>
      <c r="BB362">
        <f t="shared" si="104"/>
        <v>43.254379229644968</v>
      </c>
      <c r="BC362">
        <f t="shared" si="104"/>
        <v>42.763538899149594</v>
      </c>
      <c r="BD362">
        <f t="shared" si="104"/>
        <v>42.268863867663889</v>
      </c>
      <c r="BE362">
        <f t="shared" si="104"/>
        <v>41.773231908892662</v>
      </c>
      <c r="BF362">
        <f t="shared" si="104"/>
        <v>41.278881932593357</v>
      </c>
      <c r="BG362">
        <f t="shared" si="104"/>
        <v>40.787553298913942</v>
      </c>
      <c r="BH362">
        <f t="shared" si="104"/>
        <v>40.300592753039894</v>
      </c>
      <c r="BI362">
        <f t="shared" si="104"/>
        <v>39.819037055498974</v>
      </c>
      <c r="BJ362">
        <f t="shared" si="104"/>
        <v>39.343677237006908</v>
      </c>
      <c r="BK362">
        <f t="shared" si="104"/>
        <v>38.875108862777736</v>
      </c>
      <c r="BL362">
        <f t="shared" si="104"/>
        <v>38.413771572838243</v>
      </c>
      <c r="BM362">
        <f t="shared" si="104"/>
        <v>37.959980348991358</v>
      </c>
      <c r="BN362">
        <f t="shared" si="104"/>
        <v>37.513950359623301</v>
      </c>
      <c r="BO362">
        <f t="shared" si="104"/>
        <v>37.075816790034821</v>
      </c>
      <c r="BP362">
        <f t="shared" si="104"/>
        <v>36.645650735580361</v>
      </c>
      <c r="BQ362">
        <f t="shared" si="104"/>
        <v>36.223471987125258</v>
      </c>
      <c r="BR362">
        <f t="shared" si="104"/>
        <v>35.809259351312953</v>
      </c>
      <c r="BS362">
        <f t="shared" si="104"/>
        <v>35.402959006091159</v>
      </c>
      <c r="BT362">
        <f t="shared" si="104"/>
        <v>35.004491283407695</v>
      </c>
      <c r="BU362">
        <f t="shared" si="104"/>
        <v>34.613756187570225</v>
      </c>
      <c r="BV362">
        <f t="shared" si="104"/>
        <v>34.230637893293292</v>
      </c>
      <c r="BW362">
        <f t="shared" si="104"/>
        <v>33.855008417362676</v>
      </c>
      <c r="BX362">
        <f t="shared" si="104"/>
        <v>33.486730618721452</v>
      </c>
      <c r="BY362">
        <f t="shared" si="104"/>
        <v>33.125660651074121</v>
      </c>
      <c r="BZ362">
        <f t="shared" si="104"/>
        <v>32.771649967887264</v>
      </c>
      <c r="CA362">
        <f t="shared" si="104"/>
        <v>32.424546960480406</v>
      </c>
    </row>
    <row r="363" spans="31:79" x14ac:dyDescent="0.25">
      <c r="AE363">
        <f t="shared" si="96"/>
        <v>350</v>
      </c>
      <c r="AF363">
        <f t="shared" si="97"/>
        <v>0</v>
      </c>
      <c r="AG363">
        <f t="shared" si="97"/>
        <v>0</v>
      </c>
      <c r="AH363">
        <f t="shared" si="97"/>
        <v>0</v>
      </c>
      <c r="AI363">
        <f t="shared" si="97"/>
        <v>0</v>
      </c>
      <c r="AJ363">
        <f t="shared" si="97"/>
        <v>0</v>
      </c>
      <c r="AK363">
        <f t="shared" si="104"/>
        <v>0</v>
      </c>
      <c r="AL363">
        <f t="shared" si="104"/>
        <v>0</v>
      </c>
      <c r="AM363">
        <f t="shared" si="104"/>
        <v>0</v>
      </c>
      <c r="AN363">
        <f t="shared" si="104"/>
        <v>0</v>
      </c>
      <c r="AO363">
        <f t="shared" si="104"/>
        <v>0</v>
      </c>
      <c r="AP363">
        <f t="shared" si="104"/>
        <v>0</v>
      </c>
      <c r="AQ363">
        <f t="shared" si="104"/>
        <v>0</v>
      </c>
      <c r="AR363">
        <f t="shared" si="104"/>
        <v>0</v>
      </c>
      <c r="AS363">
        <f t="shared" si="104"/>
        <v>0</v>
      </c>
      <c r="AT363">
        <f t="shared" si="104"/>
        <v>46.087345089977873</v>
      </c>
      <c r="AU363">
        <f t="shared" si="104"/>
        <v>45.887252447266199</v>
      </c>
      <c r="AV363">
        <f t="shared" si="104"/>
        <v>45.600456040658855</v>
      </c>
      <c r="AW363">
        <f t="shared" si="104"/>
        <v>45.249560152356459</v>
      </c>
      <c r="AX363">
        <f t="shared" si="104"/>
        <v>44.851588593784335</v>
      </c>
      <c r="AY363">
        <f t="shared" si="104"/>
        <v>44.419446873231628</v>
      </c>
      <c r="AZ363">
        <f t="shared" si="104"/>
        <v>43.9629782053388</v>
      </c>
      <c r="BA363">
        <f t="shared" si="104"/>
        <v>43.489730834055194</v>
      </c>
      <c r="BB363">
        <f t="shared" si="104"/>
        <v>43.005519636354869</v>
      </c>
      <c r="BC363">
        <f t="shared" si="104"/>
        <v>42.514840378477267</v>
      </c>
      <c r="BD363">
        <f t="shared" si="104"/>
        <v>42.02117773787505</v>
      </c>
      <c r="BE363">
        <f t="shared" si="104"/>
        <v>41.52723616561223</v>
      </c>
      <c r="BF363">
        <f t="shared" si="104"/>
        <v>41.035114269859271</v>
      </c>
      <c r="BG363">
        <f t="shared" si="104"/>
        <v>40.546437530868175</v>
      </c>
      <c r="BH363">
        <f t="shared" si="104"/>
        <v>40.062460032153076</v>
      </c>
      <c r="BI363">
        <f t="shared" si="104"/>
        <v>39.584142975127655</v>
      </c>
      <c r="BJ363">
        <f t="shared" si="104"/>
        <v>39.112215667120154</v>
      </c>
      <c r="BK363">
        <f t="shared" si="104"/>
        <v>38.647223182794477</v>
      </c>
      <c r="BL363">
        <f t="shared" si="104"/>
        <v>38.189563822481453</v>
      </c>
      <c r="BM363">
        <f t="shared" si="104"/>
        <v>37.739518707270186</v>
      </c>
      <c r="BN363">
        <f t="shared" si="104"/>
        <v>37.297275276038143</v>
      </c>
      <c r="BO363">
        <f t="shared" si="104"/>
        <v>36.862946025124643</v>
      </c>
      <c r="BP363">
        <f t="shared" si="104"/>
        <v>36.43658351560596</v>
      </c>
      <c r="BQ363">
        <f t="shared" si="104"/>
        <v>36.018192436652576</v>
      </c>
      <c r="BR363">
        <f t="shared" si="104"/>
        <v>35.607739335166166</v>
      </c>
      <c r="BS363">
        <f t="shared" si="104"/>
        <v>35.205160486625651</v>
      </c>
      <c r="BT363">
        <f t="shared" si="104"/>
        <v>34.810368278809356</v>
      </c>
      <c r="BU363">
        <f t="shared" si="104"/>
        <v>34.423256400764565</v>
      </c>
      <c r="BV363">
        <f t="shared" si="104"/>
        <v>34.043704068157858</v>
      </c>
      <c r="BW363">
        <f t="shared" si="104"/>
        <v>33.671579468591794</v>
      </c>
      <c r="BX363">
        <f t="shared" si="104"/>
        <v>33.306742573358981</v>
      </c>
      <c r="BY363">
        <f t="shared" si="104"/>
        <v>32.94904743299341</v>
      </c>
      <c r="BZ363">
        <f t="shared" si="104"/>
        <v>32.598344051031788</v>
      </c>
      <c r="CA363">
        <f t="shared" si="104"/>
        <v>32.254479912229286</v>
      </c>
    </row>
    <row r="364" spans="31:79" x14ac:dyDescent="0.25">
      <c r="AE364">
        <f t="shared" si="96"/>
        <v>340</v>
      </c>
      <c r="AF364">
        <f t="shared" si="97"/>
        <v>0</v>
      </c>
      <c r="AG364">
        <f t="shared" si="97"/>
        <v>0</v>
      </c>
      <c r="AH364">
        <f t="shared" si="97"/>
        <v>0</v>
      </c>
      <c r="AI364">
        <f t="shared" si="97"/>
        <v>0</v>
      </c>
      <c r="AJ364">
        <f t="shared" si="97"/>
        <v>0</v>
      </c>
      <c r="AK364">
        <f t="shared" si="104"/>
        <v>0</v>
      </c>
      <c r="AL364">
        <f t="shared" si="104"/>
        <v>0</v>
      </c>
      <c r="AM364">
        <f t="shared" si="104"/>
        <v>0</v>
      </c>
      <c r="AN364">
        <f t="shared" si="104"/>
        <v>0</v>
      </c>
      <c r="AO364">
        <f t="shared" si="104"/>
        <v>0</v>
      </c>
      <c r="AP364">
        <f t="shared" si="104"/>
        <v>0</v>
      </c>
      <c r="AQ364">
        <f t="shared" si="104"/>
        <v>0</v>
      </c>
      <c r="AR364">
        <f t="shared" si="104"/>
        <v>0</v>
      </c>
      <c r="AS364">
        <f t="shared" si="104"/>
        <v>0</v>
      </c>
      <c r="AT364">
        <f t="shared" si="104"/>
        <v>45.89689003983122</v>
      </c>
      <c r="AU364">
        <f t="shared" si="104"/>
        <v>45.676564385887716</v>
      </c>
      <c r="AV364">
        <f t="shared" si="104"/>
        <v>45.374563350723754</v>
      </c>
      <c r="AW364">
        <f t="shared" si="104"/>
        <v>45.012468281799762</v>
      </c>
      <c r="AX364">
        <f t="shared" si="104"/>
        <v>44.606488037066811</v>
      </c>
      <c r="AY364">
        <f t="shared" si="104"/>
        <v>44.168880465713755</v>
      </c>
      <c r="AZ364">
        <f t="shared" si="104"/>
        <v>43.708974022848231</v>
      </c>
      <c r="BA364">
        <f t="shared" si="104"/>
        <v>43.233907154661097</v>
      </c>
      <c r="BB364">
        <f t="shared" si="104"/>
        <v>42.74916768121065</v>
      </c>
      <c r="BC364">
        <f t="shared" si="104"/>
        <v>42.258989570968829</v>
      </c>
      <c r="BD364">
        <f t="shared" si="104"/>
        <v>41.766647279405326</v>
      </c>
      <c r="BE364">
        <f t="shared" si="104"/>
        <v>41.274675917499202</v>
      </c>
      <c r="BF364">
        <f t="shared" si="104"/>
        <v>40.785037271867665</v>
      </c>
      <c r="BG364">
        <f t="shared" si="104"/>
        <v>40.299245965149055</v>
      </c>
      <c r="BH364">
        <f t="shared" si="104"/>
        <v>39.81846603466122</v>
      </c>
      <c r="BI364">
        <f t="shared" si="104"/>
        <v>39.343585382176911</v>
      </c>
      <c r="BJ364">
        <f t="shared" si="104"/>
        <v>38.875273542607374</v>
      </c>
      <c r="BK364">
        <f t="shared" si="104"/>
        <v>38.414026785345392</v>
      </c>
      <c r="BL364">
        <f t="shared" si="104"/>
        <v>37.960203528342667</v>
      </c>
      <c r="BM364">
        <f t="shared" si="104"/>
        <v>37.514052294107159</v>
      </c>
      <c r="BN364">
        <f t="shared" si="104"/>
        <v>37.075733887169143</v>
      </c>
      <c r="BO364">
        <f t="shared" si="104"/>
        <v>36.645339067235071</v>
      </c>
      <c r="BP364">
        <f t="shared" si="104"/>
        <v>36.22290269117304</v>
      </c>
      <c r="BQ364">
        <f t="shared" si="104"/>
        <v>35.808415071768366</v>
      </c>
      <c r="BR364">
        <f t="shared" si="104"/>
        <v>35.401831131596083</v>
      </c>
      <c r="BS364">
        <f t="shared" si="104"/>
        <v>35.003077801813617</v>
      </c>
      <c r="BT364">
        <f t="shared" si="104"/>
        <v>34.612060017637525</v>
      </c>
      <c r="BU364">
        <f t="shared" si="104"/>
        <v>34.22866558704569</v>
      </c>
      <c r="BV364">
        <f t="shared" si="104"/>
        <v>33.852769151197784</v>
      </c>
      <c r="BW364">
        <f t="shared" si="104"/>
        <v>33.484235410025363</v>
      </c>
      <c r="BX364">
        <f t="shared" si="104"/>
        <v>33.122921751308056</v>
      </c>
      <c r="BY364">
        <f t="shared" si="104"/>
        <v>32.768680394008378</v>
      </c>
      <c r="BZ364">
        <f t="shared" si="104"/>
        <v>32.421360134938261</v>
      </c>
      <c r="CA364">
        <f t="shared" si="104"/>
        <v>32.08080777065841</v>
      </c>
    </row>
    <row r="365" spans="31:79" x14ac:dyDescent="0.25">
      <c r="AE365">
        <f t="shared" si="96"/>
        <v>330</v>
      </c>
      <c r="AF365">
        <f t="shared" si="97"/>
        <v>0</v>
      </c>
      <c r="AG365">
        <f t="shared" si="97"/>
        <v>0</v>
      </c>
      <c r="AH365">
        <f t="shared" si="97"/>
        <v>0</v>
      </c>
      <c r="AI365">
        <f t="shared" si="97"/>
        <v>0</v>
      </c>
      <c r="AJ365">
        <f t="shared" si="97"/>
        <v>0</v>
      </c>
      <c r="AK365">
        <f t="shared" si="104"/>
        <v>0</v>
      </c>
      <c r="AL365">
        <f t="shared" si="104"/>
        <v>0</v>
      </c>
      <c r="AM365">
        <f t="shared" si="104"/>
        <v>0</v>
      </c>
      <c r="AN365">
        <f t="shared" si="104"/>
        <v>0</v>
      </c>
      <c r="AO365">
        <f t="shared" si="104"/>
        <v>0</v>
      </c>
      <c r="AP365">
        <f t="shared" si="104"/>
        <v>0</v>
      </c>
      <c r="AQ365">
        <f t="shared" si="104"/>
        <v>0</v>
      </c>
      <c r="AR365">
        <f t="shared" si="104"/>
        <v>0</v>
      </c>
      <c r="AS365">
        <f t="shared" si="104"/>
        <v>45.829506917373287</v>
      </c>
      <c r="AT365">
        <f t="shared" si="104"/>
        <v>45.694111093375312</v>
      </c>
      <c r="AU365">
        <f t="shared" si="104"/>
        <v>45.454347120577161</v>
      </c>
      <c r="AV365">
        <f t="shared" si="104"/>
        <v>45.137869013446164</v>
      </c>
      <c r="AW365">
        <f t="shared" si="104"/>
        <v>44.765232824995515</v>
      </c>
      <c r="AX365">
        <f t="shared" si="104"/>
        <v>44.351835371623608</v>
      </c>
      <c r="AY365">
        <f t="shared" si="104"/>
        <v>43.909292187051634</v>
      </c>
      <c r="AZ365">
        <f t="shared" si="104"/>
        <v>43.446423181331134</v>
      </c>
      <c r="BA365">
        <f t="shared" si="104"/>
        <v>42.969963260555524</v>
      </c>
      <c r="BB365">
        <f t="shared" si="104"/>
        <v>42.48507907664554</v>
      </c>
      <c r="BC365">
        <f t="shared" si="104"/>
        <v>41.995748140092388</v>
      </c>
      <c r="BD365">
        <f t="shared" si="104"/>
        <v>41.505039421417088</v>
      </c>
      <c r="BE365">
        <f t="shared" si="104"/>
        <v>41.015322838035878</v>
      </c>
      <c r="BF365">
        <f t="shared" si="104"/>
        <v>40.52842695513398</v>
      </c>
      <c r="BG365">
        <f t="shared" si="104"/>
        <v>40.045758648459191</v>
      </c>
      <c r="BH365">
        <f t="shared" si="104"/>
        <v>39.568394590100588</v>
      </c>
      <c r="BI365">
        <f t="shared" si="104"/>
        <v>39.097151690425079</v>
      </c>
      <c r="BJ365">
        <f t="shared" si="104"/>
        <v>38.632641699398299</v>
      </c>
      <c r="BK365">
        <f t="shared" si="104"/>
        <v>38.17531379389073</v>
      </c>
      <c r="BL365">
        <f t="shared" si="104"/>
        <v>37.725487987578134</v>
      </c>
      <c r="BM365">
        <f t="shared" si="104"/>
        <v>37.2833814823382</v>
      </c>
      <c r="BN365">
        <f t="shared" si="104"/>
        <v>36.849129555625026</v>
      </c>
      <c r="BO365">
        <f t="shared" si="104"/>
        <v>36.422802192171524</v>
      </c>
      <c r="BP365">
        <f t="shared" si="104"/>
        <v>36.004417381948826</v>
      </c>
      <c r="BQ365">
        <f t="shared" si="104"/>
        <v>35.593951792331772</v>
      </c>
      <c r="BR365">
        <f t="shared" si="104"/>
        <v>35.191349361456851</v>
      </c>
      <c r="BS365">
        <f t="shared" si="104"/>
        <v>34.796528237876075</v>
      </c>
      <c r="BT365">
        <f t="shared" si="104"/>
        <v>34.409386398733673</v>
      </c>
      <c r="BU365">
        <f t="shared" si="104"/>
        <v>34.029806207487809</v>
      </c>
      <c r="BV365">
        <f t="shared" si="104"/>
        <v>33.657658117291788</v>
      </c>
      <c r="BW365">
        <f t="shared" si="104"/>
        <v>33.292803683573297</v>
      </c>
      <c r="BX365">
        <f t="shared" si="104"/>
        <v>32.935098016158143</v>
      </c>
      <c r="BY365">
        <f t="shared" si="104"/>
        <v>32.584391775279471</v>
      </c>
      <c r="BZ365">
        <f t="shared" si="104"/>
        <v>32.240532795335788</v>
      </c>
      <c r="CA365">
        <f t="shared" si="104"/>
        <v>31.903367404064152</v>
      </c>
    </row>
    <row r="366" spans="31:79" x14ac:dyDescent="0.25">
      <c r="AE366">
        <f t="shared" si="96"/>
        <v>320</v>
      </c>
      <c r="AF366">
        <f t="shared" si="97"/>
        <v>0</v>
      </c>
      <c r="AG366">
        <f t="shared" si="97"/>
        <v>0</v>
      </c>
      <c r="AH366">
        <f t="shared" si="97"/>
        <v>0</v>
      </c>
      <c r="AI366">
        <f t="shared" si="97"/>
        <v>0</v>
      </c>
      <c r="AJ366">
        <f t="shared" ref="AG366:AJ381" si="105">IF(AJ203&lt;0.9,0,AJ285)</f>
        <v>0</v>
      </c>
      <c r="AK366">
        <f t="shared" si="104"/>
        <v>0</v>
      </c>
      <c r="AL366">
        <f t="shared" si="104"/>
        <v>0</v>
      </c>
      <c r="AM366">
        <f t="shared" si="104"/>
        <v>0</v>
      </c>
      <c r="AN366">
        <f t="shared" si="104"/>
        <v>0</v>
      </c>
      <c r="AO366">
        <f t="shared" si="104"/>
        <v>0</v>
      </c>
      <c r="AP366">
        <f t="shared" si="104"/>
        <v>0</v>
      </c>
      <c r="AQ366">
        <f t="shared" si="104"/>
        <v>0</v>
      </c>
      <c r="AR366">
        <f t="shared" si="104"/>
        <v>0</v>
      </c>
      <c r="AS366">
        <f t="shared" si="104"/>
        <v>45.638804194886752</v>
      </c>
      <c r="AT366">
        <f t="shared" si="104"/>
        <v>45.478615027834408</v>
      </c>
      <c r="AU366">
        <f t="shared" si="104"/>
        <v>45.220240926001942</v>
      </c>
      <c r="AV366">
        <f t="shared" si="104"/>
        <v>44.89003852491583</v>
      </c>
      <c r="AW366">
        <f t="shared" si="104"/>
        <v>44.507538584736288</v>
      </c>
      <c r="AX366">
        <f t="shared" si="104"/>
        <v>44.087330468035489</v>
      </c>
      <c r="AY366">
        <f t="shared" si="104"/>
        <v>43.640393922349055</v>
      </c>
      <c r="AZ366">
        <f t="shared" si="104"/>
        <v>43.175047366715908</v>
      </c>
      <c r="BA366">
        <f t="shared" si="104"/>
        <v>42.697629021175388</v>
      </c>
      <c r="BB366">
        <f t="shared" si="104"/>
        <v>42.212990683837397</v>
      </c>
      <c r="BC366">
        <f t="shared" si="104"/>
        <v>41.724859052249002</v>
      </c>
      <c r="BD366">
        <f t="shared" si="104"/>
        <v>41.236102569211688</v>
      </c>
      <c r="BE366">
        <f t="shared" si="104"/>
        <v>40.748930264860917</v>
      </c>
      <c r="BF366">
        <f t="shared" si="104"/>
        <v>40.265041199655322</v>
      </c>
      <c r="BG366">
        <f t="shared" si="104"/>
        <v>39.78573769873946</v>
      </c>
      <c r="BH366">
        <f t="shared" si="104"/>
        <v>39.312011813092077</v>
      </c>
      <c r="BI366">
        <f t="shared" si="104"/>
        <v>38.84461181677618</v>
      </c>
      <c r="BJ366">
        <f t="shared" si="104"/>
        <v>38.384093697255359</v>
      </c>
      <c r="BK366">
        <f t="shared" si="104"/>
        <v>37.930861277866704</v>
      </c>
      <c r="BL366">
        <f t="shared" si="104"/>
        <v>37.485197665912132</v>
      </c>
      <c r="BM366">
        <f t="shared" si="104"/>
        <v>37.047290035616349</v>
      </c>
      <c r="BN366">
        <f t="shared" si="104"/>
        <v>36.61724925610465</v>
      </c>
      <c r="BO366">
        <f t="shared" si="104"/>
        <v>36.195125507621036</v>
      </c>
      <c r="BP366">
        <f t="shared" si="104"/>
        <v>35.780920757390327</v>
      </c>
      <c r="BQ366">
        <f t="shared" si="104"/>
        <v>35.37459876369887</v>
      </c>
      <c r="BR366">
        <f t="shared" si="104"/>
        <v>34.976093124355792</v>
      </c>
      <c r="BS366">
        <f t="shared" si="104"/>
        <v>34.58531377039828</v>
      </c>
      <c r="BT366">
        <f t="shared" si="104"/>
        <v>34.202152218120254</v>
      </c>
      <c r="BU366">
        <f t="shared" si="104"/>
        <v>33.826485825255979</v>
      </c>
      <c r="BV366">
        <f t="shared" si="104"/>
        <v>33.458181245330309</v>
      </c>
      <c r="BW366">
        <f t="shared" si="104"/>
        <v>33.097097234031281</v>
      </c>
      <c r="BX366">
        <f t="shared" si="104"/>
        <v>32.743086930174385</v>
      </c>
      <c r="BY366">
        <f t="shared" si="104"/>
        <v>32.395999709327818</v>
      </c>
      <c r="BZ366">
        <f t="shared" si="104"/>
        <v>32.055682688886868</v>
      </c>
      <c r="CA366">
        <f t="shared" si="104"/>
        <v>31.721981948140662</v>
      </c>
    </row>
    <row r="367" spans="31:79" x14ac:dyDescent="0.25">
      <c r="AE367">
        <f t="shared" si="96"/>
        <v>310</v>
      </c>
      <c r="AF367">
        <f t="shared" si="97"/>
        <v>0</v>
      </c>
      <c r="AG367">
        <f t="shared" si="105"/>
        <v>0</v>
      </c>
      <c r="AH367">
        <f t="shared" si="105"/>
        <v>0</v>
      </c>
      <c r="AI367">
        <f t="shared" si="105"/>
        <v>0</v>
      </c>
      <c r="AJ367">
        <f t="shared" si="105"/>
        <v>0</v>
      </c>
      <c r="AK367">
        <f t="shared" si="104"/>
        <v>0</v>
      </c>
      <c r="AL367">
        <f t="shared" si="104"/>
        <v>0</v>
      </c>
      <c r="AM367">
        <f t="shared" si="104"/>
        <v>0</v>
      </c>
      <c r="AN367">
        <f t="shared" si="104"/>
        <v>0</v>
      </c>
      <c r="AO367">
        <f t="shared" si="104"/>
        <v>0</v>
      </c>
      <c r="AP367">
        <f t="shared" si="104"/>
        <v>0</v>
      </c>
      <c r="AQ367">
        <f t="shared" si="104"/>
        <v>0</v>
      </c>
      <c r="AR367">
        <f t="shared" si="104"/>
        <v>45.491780540446229</v>
      </c>
      <c r="AS367">
        <f t="shared" si="104"/>
        <v>45.434030453478989</v>
      </c>
      <c r="AT367">
        <f t="shared" si="104"/>
        <v>45.249987264952047</v>
      </c>
      <c r="AU367">
        <f t="shared" si="104"/>
        <v>44.973864644099748</v>
      </c>
      <c r="AV367">
        <f t="shared" si="104"/>
        <v>44.63071586130232</v>
      </c>
      <c r="AW367">
        <f t="shared" si="104"/>
        <v>44.239048790497598</v>
      </c>
      <c r="AX367">
        <f t="shared" si="104"/>
        <v>43.81265161863459</v>
      </c>
      <c r="AY367">
        <f t="shared" si="104"/>
        <v>43.36187602307654</v>
      </c>
      <c r="AZ367">
        <f t="shared" si="104"/>
        <v>42.894546820748403</v>
      </c>
      <c r="BA367">
        <f t="shared" si="104"/>
        <v>42.41661298937899</v>
      </c>
      <c r="BB367">
        <f t="shared" si="104"/>
        <v>41.932618206282086</v>
      </c>
      <c r="BC367">
        <f t="shared" ref="AK367:CA373" si="106">IF(BC204&lt;0.9,0,BC286)</f>
        <v>41.44604430007449</v>
      </c>
      <c r="BD367">
        <f t="shared" si="106"/>
        <v>40.959564357842204</v>
      </c>
      <c r="BE367">
        <f t="shared" si="106"/>
        <v>40.475230983942438</v>
      </c>
      <c r="BF367">
        <f t="shared" si="106"/>
        <v>39.994617563663894</v>
      </c>
      <c r="BG367">
        <f t="shared" si="106"/>
        <v>39.518925150363479</v>
      </c>
      <c r="BH367">
        <f t="shared" si="106"/>
        <v>39.049063978727219</v>
      </c>
      <c r="BI367">
        <f t="shared" si="106"/>
        <v>38.585716086511191</v>
      </c>
      <c r="BJ367">
        <f t="shared" si="106"/>
        <v>38.129383754511487</v>
      </c>
      <c r="BK367">
        <f t="shared" si="106"/>
        <v>37.680427216494998</v>
      </c>
      <c r="BL367">
        <f t="shared" si="106"/>
        <v>37.239094190079186</v>
      </c>
      <c r="BM367">
        <f t="shared" si="106"/>
        <v>36.805543129032678</v>
      </c>
      <c r="BN367">
        <f t="shared" si="106"/>
        <v>36.379861623733163</v>
      </c>
      <c r="BO367">
        <f t="shared" si="106"/>
        <v>35.962081028735959</v>
      </c>
      <c r="BP367">
        <f t="shared" si="106"/>
        <v>35.552188139106754</v>
      </c>
      <c r="BQ367">
        <f t="shared" si="106"/>
        <v>35.150134545396064</v>
      </c>
      <c r="BR367">
        <f t="shared" si="106"/>
        <v>34.755844153173463</v>
      </c>
      <c r="BS367">
        <f t="shared" si="106"/>
        <v>34.369219244236518</v>
      </c>
      <c r="BT367">
        <f t="shared" si="106"/>
        <v>33.99014537383966</v>
      </c>
      <c r="BU367">
        <f t="shared" si="106"/>
        <v>33.618495334929179</v>
      </c>
      <c r="BV367">
        <f t="shared" si="106"/>
        <v>33.254132371581179</v>
      </c>
      <c r="BW367">
        <f t="shared" si="106"/>
        <v>32.896912786055069</v>
      </c>
      <c r="BX367">
        <f t="shared" si="106"/>
        <v>32.546688054453696</v>
      </c>
      <c r="BY367">
        <f t="shared" si="106"/>
        <v>32.203306542953797</v>
      </c>
      <c r="BZ367">
        <f t="shared" si="106"/>
        <v>31.866614898457104</v>
      </c>
      <c r="CA367">
        <f t="shared" si="106"/>
        <v>31.53645917319686</v>
      </c>
    </row>
    <row r="368" spans="31:79" x14ac:dyDescent="0.25">
      <c r="AE368">
        <f t="shared" si="96"/>
        <v>300</v>
      </c>
      <c r="AF368">
        <f t="shared" si="97"/>
        <v>0</v>
      </c>
      <c r="AG368">
        <f t="shared" si="105"/>
        <v>0</v>
      </c>
      <c r="AH368">
        <f t="shared" si="105"/>
        <v>0</v>
      </c>
      <c r="AI368">
        <f t="shared" si="105"/>
        <v>0</v>
      </c>
      <c r="AJ368">
        <f t="shared" si="105"/>
        <v>0</v>
      </c>
      <c r="AK368">
        <f t="shared" si="106"/>
        <v>0</v>
      </c>
      <c r="AL368">
        <f t="shared" si="106"/>
        <v>0</v>
      </c>
      <c r="AM368">
        <f t="shared" si="106"/>
        <v>0</v>
      </c>
      <c r="AN368">
        <f t="shared" si="106"/>
        <v>0</v>
      </c>
      <c r="AO368">
        <f t="shared" si="106"/>
        <v>0</v>
      </c>
      <c r="AP368">
        <f t="shared" si="106"/>
        <v>0</v>
      </c>
      <c r="AQ368">
        <f t="shared" si="106"/>
        <v>0</v>
      </c>
      <c r="AR368">
        <f t="shared" si="106"/>
        <v>45.303004557502675</v>
      </c>
      <c r="AS368">
        <f t="shared" si="106"/>
        <v>45.214701911781255</v>
      </c>
      <c r="AT368">
        <f t="shared" si="106"/>
        <v>45.007789096356788</v>
      </c>
      <c r="AU368">
        <f t="shared" si="106"/>
        <v>44.714812878220975</v>
      </c>
      <c r="AV368">
        <f t="shared" si="106"/>
        <v>44.35952066544472</v>
      </c>
      <c r="AW368">
        <f t="shared" si="106"/>
        <v>43.959402293185626</v>
      </c>
      <c r="AX368">
        <f t="shared" si="106"/>
        <v>43.5274527507367</v>
      </c>
      <c r="AY368">
        <f t="shared" si="106"/>
        <v>43.073404545521683</v>
      </c>
      <c r="AZ368">
        <f t="shared" si="106"/>
        <v>42.604597609004259</v>
      </c>
      <c r="BA368">
        <f t="shared" si="106"/>
        <v>42.126599701773472</v>
      </c>
      <c r="BB368">
        <f t="shared" si="106"/>
        <v>41.643653524123607</v>
      </c>
      <c r="BC368">
        <f t="shared" si="106"/>
        <v>41.15900227174248</v>
      </c>
      <c r="BD368">
        <f t="shared" si="106"/>
        <v>40.675129056873274</v>
      </c>
      <c r="BE368">
        <f t="shared" si="106"/>
        <v>40.193934669946316</v>
      </c>
      <c r="BF368">
        <f t="shared" si="106"/>
        <v>39.716870759527346</v>
      </c>
      <c r="BG368">
        <f t="shared" si="106"/>
        <v>39.245040465336835</v>
      </c>
      <c r="BH368">
        <f t="shared" si="106"/>
        <v>38.779275068724765</v>
      </c>
      <c r="BI368">
        <f t="shared" si="106"/>
        <v>38.320192813985962</v>
      </c>
      <c r="BJ368">
        <f t="shared" si="106"/>
        <v>37.868244362842447</v>
      </c>
      <c r="BK368">
        <f t="shared" si="106"/>
        <v>37.423748147128606</v>
      </c>
      <c r="BL368">
        <f t="shared" si="106"/>
        <v>36.98691802922044</v>
      </c>
      <c r="BM368">
        <f t="shared" si="106"/>
        <v>36.557885063026397</v>
      </c>
      <c r="BN368">
        <f t="shared" si="106"/>
        <v>36.136714699941933</v>
      </c>
      <c r="BO368">
        <f t="shared" si="106"/>
        <v>35.723420455436795</v>
      </c>
      <c r="BP368">
        <f t="shared" si="106"/>
        <v>35.31797480903883</v>
      </c>
      <c r="BQ368">
        <f t="shared" si="106"/>
        <v>34.920317929632525</v>
      </c>
      <c r="BR368">
        <f t="shared" si="106"/>
        <v>34.530364682370383</v>
      </c>
      <c r="BS368">
        <f t="shared" si="106"/>
        <v>34.148010271086449</v>
      </c>
      <c r="BT368">
        <f t="shared" si="106"/>
        <v>33.773134792258588</v>
      </c>
      <c r="BU368">
        <f t="shared" si="106"/>
        <v>33.405606917022709</v>
      </c>
      <c r="BV368">
        <f t="shared" si="106"/>
        <v>33.04528687192041</v>
      </c>
      <c r="BW368">
        <f t="shared" si="106"/>
        <v>32.692028853598302</v>
      </c>
      <c r="BX368">
        <f t="shared" si="106"/>
        <v>32.345682985077403</v>
      </c>
      <c r="BY368">
        <f t="shared" si="106"/>
        <v>32.006096899621305</v>
      </c>
      <c r="BZ368">
        <f t="shared" si="106"/>
        <v>31.673117021256591</v>
      </c>
      <c r="CA368">
        <f t="shared" si="106"/>
        <v>31.346589597590029</v>
      </c>
    </row>
    <row r="369" spans="31:79" x14ac:dyDescent="0.25">
      <c r="AE369">
        <f t="shared" si="96"/>
        <v>290</v>
      </c>
      <c r="AF369">
        <f t="shared" si="97"/>
        <v>0</v>
      </c>
      <c r="AG369">
        <f t="shared" si="105"/>
        <v>0</v>
      </c>
      <c r="AH369">
        <f t="shared" si="105"/>
        <v>0</v>
      </c>
      <c r="AI369">
        <f t="shared" si="105"/>
        <v>0</v>
      </c>
      <c r="AJ369">
        <f t="shared" si="105"/>
        <v>0</v>
      </c>
      <c r="AK369">
        <f t="shared" si="106"/>
        <v>0</v>
      </c>
      <c r="AL369">
        <f t="shared" si="106"/>
        <v>0</v>
      </c>
      <c r="AM369">
        <f t="shared" si="106"/>
        <v>0</v>
      </c>
      <c r="AN369">
        <f t="shared" si="106"/>
        <v>0</v>
      </c>
      <c r="AO369">
        <f t="shared" si="106"/>
        <v>0</v>
      </c>
      <c r="AP369">
        <f t="shared" si="106"/>
        <v>0</v>
      </c>
      <c r="AQ369">
        <f t="shared" si="106"/>
        <v>0</v>
      </c>
      <c r="AR369">
        <f t="shared" si="106"/>
        <v>45.098044607133041</v>
      </c>
      <c r="AS369">
        <f t="shared" si="106"/>
        <v>44.980307497254095</v>
      </c>
      <c r="AT369">
        <f t="shared" si="106"/>
        <v>44.75155442911381</v>
      </c>
      <c r="AU369">
        <f t="shared" si="106"/>
        <v>44.442652712880573</v>
      </c>
      <c r="AV369">
        <f t="shared" si="106"/>
        <v>44.07604496531178</v>
      </c>
      <c r="AW369">
        <f t="shared" si="106"/>
        <v>43.66821029835301</v>
      </c>
      <c r="AX369">
        <f t="shared" si="106"/>
        <v>43.231360185031278</v>
      </c>
      <c r="AY369">
        <f t="shared" si="106"/>
        <v>42.774618041061096</v>
      </c>
      <c r="AZ369">
        <f t="shared" si="106"/>
        <v>42.304848447306533</v>
      </c>
      <c r="BA369">
        <f t="shared" si="106"/>
        <v>41.827246543925156</v>
      </c>
      <c r="BB369">
        <f t="shared" si="106"/>
        <v>41.345761599729215</v>
      </c>
      <c r="BC369">
        <f t="shared" si="106"/>
        <v>40.863404697756081</v>
      </c>
      <c r="BD369">
        <f t="shared" si="106"/>
        <v>40.382474558754623</v>
      </c>
      <c r="BE369">
        <f t="shared" si="106"/>
        <v>39.904724916226762</v>
      </c>
      <c r="BF369">
        <f t="shared" si="106"/>
        <v>39.431489725166038</v>
      </c>
      <c r="BG369">
        <f t="shared" si="106"/>
        <v>38.963777645796071</v>
      </c>
      <c r="BH369">
        <f t="shared" si="106"/>
        <v>38.502343924560584</v>
      </c>
      <c r="BI369">
        <f t="shared" si="106"/>
        <v>38.047745495869314</v>
      </c>
      <c r="BJ369">
        <f t="shared" si="106"/>
        <v>37.60038352004181</v>
      </c>
      <c r="BK369">
        <f t="shared" si="106"/>
        <v>37.160536436960399</v>
      </c>
      <c r="BL369">
        <f t="shared" si="106"/>
        <v>36.728385804902679</v>
      </c>
      <c r="BM369">
        <f t="shared" si="106"/>
        <v>36.304036611079709</v>
      </c>
      <c r="BN369">
        <f t="shared" si="106"/>
        <v>35.887533317199185</v>
      </c>
      <c r="BO369">
        <f t="shared" si="106"/>
        <v>35.478872593537766</v>
      </c>
      <c r="BP369">
        <f t="shared" si="106"/>
        <v>35.078013466340813</v>
      </c>
      <c r="BQ369">
        <f t="shared" si="106"/>
        <v>34.684885433304949</v>
      </c>
      <c r="BR369">
        <f t="shared" si="106"/>
        <v>34.299394974487555</v>
      </c>
      <c r="BS369">
        <f t="shared" si="106"/>
        <v>33.921430789860068</v>
      </c>
      <c r="BT369">
        <f t="shared" si="106"/>
        <v>33.550868021711018</v>
      </c>
      <c r="BU369">
        <f t="shared" si="106"/>
        <v>33.187571664296215</v>
      </c>
      <c r="BV369">
        <f t="shared" si="106"/>
        <v>32.831399320214253</v>
      </c>
      <c r="BW369">
        <f t="shared" si="106"/>
        <v>32.482203429788036</v>
      </c>
      <c r="BX369">
        <f t="shared" si="106"/>
        <v>32.139833073910012</v>
      </c>
      <c r="BY369">
        <f t="shared" si="106"/>
        <v>31.804135430619947</v>
      </c>
      <c r="BZ369">
        <f t="shared" si="106"/>
        <v>31.474956949816871</v>
      </c>
      <c r="CA369">
        <f t="shared" si="106"/>
        <v>31.152144297978996</v>
      </c>
    </row>
    <row r="370" spans="31:79" x14ac:dyDescent="0.25">
      <c r="AE370">
        <f t="shared" si="96"/>
        <v>280</v>
      </c>
      <c r="AF370">
        <f t="shared" si="97"/>
        <v>0</v>
      </c>
      <c r="AG370">
        <f t="shared" si="105"/>
        <v>0</v>
      </c>
      <c r="AH370">
        <f t="shared" si="105"/>
        <v>0</v>
      </c>
      <c r="AI370">
        <f t="shared" si="105"/>
        <v>0</v>
      </c>
      <c r="AJ370">
        <f t="shared" si="105"/>
        <v>0</v>
      </c>
      <c r="AK370">
        <f t="shared" si="106"/>
        <v>0</v>
      </c>
      <c r="AL370">
        <f t="shared" si="106"/>
        <v>0</v>
      </c>
      <c r="AM370">
        <f t="shared" si="106"/>
        <v>0</v>
      </c>
      <c r="AN370">
        <f t="shared" si="106"/>
        <v>0</v>
      </c>
      <c r="AO370">
        <f t="shared" si="106"/>
        <v>0</v>
      </c>
      <c r="AP370">
        <f t="shared" si="106"/>
        <v>0</v>
      </c>
      <c r="AQ370">
        <f t="shared" si="106"/>
        <v>44.878045508969812</v>
      </c>
      <c r="AR370">
        <f t="shared" si="106"/>
        <v>44.876296642561151</v>
      </c>
      <c r="AS370">
        <f t="shared" si="106"/>
        <v>44.730305072416193</v>
      </c>
      <c r="AT370">
        <f t="shared" si="106"/>
        <v>44.48078595449271</v>
      </c>
      <c r="AU370">
        <f t="shared" si="106"/>
        <v>44.156919863735119</v>
      </c>
      <c r="AV370">
        <f t="shared" si="106"/>
        <v>43.779849330447924</v>
      </c>
      <c r="AW370">
        <f t="shared" si="106"/>
        <v>43.365052545431837</v>
      </c>
      <c r="AX370">
        <f t="shared" si="106"/>
        <v>42.92396884806211</v>
      </c>
      <c r="AY370">
        <f t="shared" si="106"/>
        <v>42.465123808531594</v>
      </c>
      <c r="AZ370">
        <f t="shared" si="106"/>
        <v>41.994916998136546</v>
      </c>
      <c r="BA370">
        <f t="shared" si="106"/>
        <v>41.518180093322648</v>
      </c>
      <c r="BB370">
        <f t="shared" si="106"/>
        <v>41.038576868634721</v>
      </c>
      <c r="BC370">
        <f t="shared" si="106"/>
        <v>40.558893090583283</v>
      </c>
      <c r="BD370">
        <f t="shared" si="106"/>
        <v>40.081248867370192</v>
      </c>
      <c r="BE370">
        <f t="shared" si="106"/>
        <v>39.607255772184843</v>
      </c>
      <c r="BF370">
        <f t="shared" si="106"/>
        <v>39.138134209894169</v>
      </c>
      <c r="BG370">
        <f t="shared" si="106"/>
        <v>38.674801867854157</v>
      </c>
      <c r="BH370">
        <f t="shared" si="106"/>
        <v>38.217940928736382</v>
      </c>
      <c r="BI370">
        <f t="shared" si="106"/>
        <v>37.768049539184638</v>
      </c>
      <c r="BJ370">
        <f t="shared" si="106"/>
        <v>37.325481504139361</v>
      </c>
      <c r="BK370">
        <f t="shared" si="106"/>
        <v>36.890477102493158</v>
      </c>
      <c r="BL370">
        <f t="shared" si="106"/>
        <v>36.463187155197041</v>
      </c>
      <c r="BM370">
        <f t="shared" si="106"/>
        <v>36.043691927653413</v>
      </c>
      <c r="BN370">
        <f t="shared" si="106"/>
        <v>35.632016050047689</v>
      </c>
      <c r="BO370">
        <f t="shared" si="106"/>
        <v>35.228140348133294</v>
      </c>
      <c r="BP370">
        <f t="shared" si="106"/>
        <v>34.832011262367246</v>
      </c>
      <c r="BQ370">
        <f t="shared" si="106"/>
        <v>34.443548373843029</v>
      </c>
      <c r="BR370">
        <f t="shared" si="106"/>
        <v>34.062650436117728</v>
      </c>
      <c r="BS370">
        <f t="shared" si="106"/>
        <v>33.689200222060229</v>
      </c>
      <c r="BT370">
        <f t="shared" si="106"/>
        <v>33.32306842656422</v>
      </c>
      <c r="BU370">
        <f t="shared" si="106"/>
        <v>32.964116813810996</v>
      </c>
      <c r="BV370">
        <f t="shared" si="106"/>
        <v>32.612200757679631</v>
      </c>
      <c r="BW370">
        <f t="shared" si="106"/>
        <v>32.267171292912352</v>
      </c>
      <c r="BX370">
        <f t="shared" si="106"/>
        <v>31.928876770550573</v>
      </c>
      <c r="BY370">
        <f t="shared" si="106"/>
        <v>31.597164192329611</v>
      </c>
      <c r="BZ370">
        <f t="shared" si="106"/>
        <v>31.271880283930233</v>
      </c>
      <c r="CA370">
        <f t="shared" si="106"/>
        <v>30.952872355312611</v>
      </c>
    </row>
    <row r="371" spans="31:79" x14ac:dyDescent="0.25">
      <c r="AE371">
        <f t="shared" si="96"/>
        <v>270</v>
      </c>
      <c r="AF371">
        <f t="shared" si="97"/>
        <v>0</v>
      </c>
      <c r="AG371">
        <f t="shared" si="105"/>
        <v>0</v>
      </c>
      <c r="AH371">
        <f t="shared" si="105"/>
        <v>0</v>
      </c>
      <c r="AI371">
        <f t="shared" si="105"/>
        <v>0</v>
      </c>
      <c r="AJ371">
        <f t="shared" si="105"/>
        <v>0</v>
      </c>
      <c r="AK371">
        <f t="shared" si="106"/>
        <v>0</v>
      </c>
      <c r="AL371">
        <f t="shared" si="106"/>
        <v>0</v>
      </c>
      <c r="AM371">
        <f t="shared" si="106"/>
        <v>0</v>
      </c>
      <c r="AN371">
        <f t="shared" si="106"/>
        <v>0</v>
      </c>
      <c r="AO371">
        <f t="shared" si="106"/>
        <v>0</v>
      </c>
      <c r="AP371">
        <f t="shared" si="106"/>
        <v>0</v>
      </c>
      <c r="AQ371">
        <f t="shared" si="106"/>
        <v>44.675446033884718</v>
      </c>
      <c r="AR371">
        <f t="shared" si="106"/>
        <v>44.63712116605857</v>
      </c>
      <c r="AS371">
        <f t="shared" si="106"/>
        <v>44.464116956464345</v>
      </c>
      <c r="AT371">
        <f t="shared" si="106"/>
        <v>44.194950619451248</v>
      </c>
      <c r="AU371">
        <f t="shared" si="106"/>
        <v>43.857114139221736</v>
      </c>
      <c r="AV371">
        <f t="shared" si="106"/>
        <v>43.470458349679795</v>
      </c>
      <c r="AW371">
        <f t="shared" si="106"/>
        <v>43.049472818023155</v>
      </c>
      <c r="AX371">
        <f t="shared" si="106"/>
        <v>42.604837825545978</v>
      </c>
      <c r="AY371">
        <f t="shared" si="106"/>
        <v>42.144493497109217</v>
      </c>
      <c r="AZ371">
        <f t="shared" si="106"/>
        <v>41.674385527069695</v>
      </c>
      <c r="BA371">
        <f t="shared" si="106"/>
        <v>41.198991831712085</v>
      </c>
      <c r="BB371">
        <f t="shared" si="106"/>
        <v>40.721699009034445</v>
      </c>
      <c r="BC371">
        <f t="shared" si="106"/>
        <v>40.245074571836383</v>
      </c>
      <c r="BD371">
        <f t="shared" si="106"/>
        <v>39.771065982959321</v>
      </c>
      <c r="BE371">
        <f t="shared" si="106"/>
        <v>39.30114768565975</v>
      </c>
      <c r="BF371">
        <f t="shared" si="106"/>
        <v>38.836430773790596</v>
      </c>
      <c r="BG371">
        <f t="shared" si="106"/>
        <v>38.377745537312414</v>
      </c>
      <c r="BH371">
        <f t="shared" si="106"/>
        <v>37.925704116095226</v>
      </c>
      <c r="BI371">
        <f t="shared" si="106"/>
        <v>37.480748427425411</v>
      </c>
      <c r="BJ371">
        <f t="shared" si="106"/>
        <v>37.0431870934706</v>
      </c>
      <c r="BK371">
        <f t="shared" si="106"/>
        <v>36.613224082690827</v>
      </c>
      <c r="BL371">
        <f t="shared" si="106"/>
        <v>36.190981060025543</v>
      </c>
      <c r="BM371">
        <f t="shared" si="106"/>
        <v>35.776514924835936</v>
      </c>
      <c r="BN371">
        <f t="shared" si="106"/>
        <v>35.369831642163568</v>
      </c>
      <c r="BO371">
        <f t="shared" si="106"/>
        <v>34.97089720017803</v>
      </c>
      <c r="BP371">
        <f t="shared" si="106"/>
        <v>34.579646325893052</v>
      </c>
      <c r="BQ371">
        <f t="shared" si="106"/>
        <v>34.195989442198368</v>
      </c>
      <c r="BR371">
        <f t="shared" si="106"/>
        <v>33.819818237803496</v>
      </c>
      <c r="BS371">
        <f t="shared" si="106"/>
        <v>33.45101013774056</v>
      </c>
      <c r="BT371">
        <f t="shared" si="106"/>
        <v>33.08943189840673</v>
      </c>
      <c r="BU371">
        <f t="shared" si="106"/>
        <v>32.734942502526536</v>
      </c>
      <c r="BV371">
        <f t="shared" si="106"/>
        <v>32.387395492084153</v>
      </c>
      <c r="BW371">
        <f t="shared" si="106"/>
        <v>32.046640848433633</v>
      </c>
      <c r="BX371">
        <f t="shared" si="106"/>
        <v>31.712526506383764</v>
      </c>
      <c r="BY371">
        <f t="shared" si="106"/>
        <v>31.384899571548623</v>
      </c>
      <c r="BZ371">
        <f t="shared" si="106"/>
        <v>31.06360729650952</v>
      </c>
      <c r="CA371">
        <f t="shared" si="106"/>
        <v>30.748497860490264</v>
      </c>
    </row>
    <row r="372" spans="31:79" x14ac:dyDescent="0.25">
      <c r="AE372">
        <f t="shared" si="96"/>
        <v>260</v>
      </c>
      <c r="AF372">
        <f t="shared" si="97"/>
        <v>0</v>
      </c>
      <c r="AG372">
        <f t="shared" si="105"/>
        <v>0</v>
      </c>
      <c r="AH372">
        <f t="shared" si="105"/>
        <v>0</v>
      </c>
      <c r="AI372">
        <f t="shared" si="105"/>
        <v>0</v>
      </c>
      <c r="AJ372">
        <f t="shared" si="105"/>
        <v>0</v>
      </c>
      <c r="AK372">
        <f t="shared" si="106"/>
        <v>0</v>
      </c>
      <c r="AL372">
        <f t="shared" si="106"/>
        <v>0</v>
      </c>
      <c r="AM372">
        <f t="shared" si="106"/>
        <v>0</v>
      </c>
      <c r="AN372">
        <f t="shared" si="106"/>
        <v>0</v>
      </c>
      <c r="AO372">
        <f t="shared" si="106"/>
        <v>0</v>
      </c>
      <c r="AP372">
        <f t="shared" si="106"/>
        <v>0</v>
      </c>
      <c r="AQ372">
        <f t="shared" si="106"/>
        <v>44.453311516047421</v>
      </c>
      <c r="AR372">
        <f t="shared" si="106"/>
        <v>44.379837997900829</v>
      </c>
      <c r="AS372">
        <f t="shared" si="106"/>
        <v>44.18112458888433</v>
      </c>
      <c r="AT372">
        <f t="shared" si="106"/>
        <v>43.89347424997186</v>
      </c>
      <c r="AU372">
        <f t="shared" si="106"/>
        <v>43.54269406538117</v>
      </c>
      <c r="AV372">
        <f t="shared" si="106"/>
        <v>43.147355283878696</v>
      </c>
      <c r="AW372">
        <f t="shared" si="106"/>
        <v>42.720973641227694</v>
      </c>
      <c r="AX372">
        <f t="shared" si="106"/>
        <v>42.273485114637488</v>
      </c>
      <c r="AY372">
        <f t="shared" si="106"/>
        <v>41.812257919875016</v>
      </c>
      <c r="AZ372">
        <f t="shared" si="106"/>
        <v>41.342795781438703</v>
      </c>
      <c r="BA372">
        <f t="shared" si="106"/>
        <v>40.869233090989098</v>
      </c>
      <c r="BB372">
        <f t="shared" si="106"/>
        <v>40.394687955944136</v>
      </c>
      <c r="BC372">
        <f t="shared" si="106"/>
        <v>39.921516955028871</v>
      </c>
      <c r="BD372">
        <f t="shared" si="106"/>
        <v>39.451501053313194</v>
      </c>
      <c r="BE372">
        <f t="shared" si="106"/>
        <v>38.985982722090824</v>
      </c>
      <c r="BF372">
        <f t="shared" si="106"/>
        <v>38.5259680741379</v>
      </c>
      <c r="BG372">
        <f t="shared" si="106"/>
        <v>38.072203642545148</v>
      </c>
      <c r="BH372">
        <f t="shared" si="106"/>
        <v>37.625234592224594</v>
      </c>
      <c r="BI372">
        <f t="shared" si="106"/>
        <v>37.185449203488204</v>
      </c>
      <c r="BJ372">
        <f t="shared" si="106"/>
        <v>36.753113113112242</v>
      </c>
      <c r="BK372">
        <f t="shared" si="106"/>
        <v>36.328395847866744</v>
      </c>
      <c r="BL372">
        <f t="shared" si="106"/>
        <v>35.911391511441359</v>
      </c>
      <c r="BM372">
        <f t="shared" si="106"/>
        <v>35.502135002952464</v>
      </c>
      <c r="BN372">
        <f t="shared" si="106"/>
        <v>35.100614796234339</v>
      </c>
      <c r="BO372">
        <f t="shared" si="106"/>
        <v>34.706783054581692</v>
      </c>
      <c r="BP372">
        <f t="shared" si="106"/>
        <v>34.320563668383805</v>
      </c>
      <c r="BQ372">
        <f t="shared" si="106"/>
        <v>33.941858664261808</v>
      </c>
      <c r="BR372">
        <f t="shared" si="106"/>
        <v>33.570553330587828</v>
      </c>
      <c r="BS372">
        <f t="shared" si="106"/>
        <v>33.206520326191367</v>
      </c>
      <c r="BT372">
        <f t="shared" si="106"/>
        <v>32.849622979888487</v>
      </c>
      <c r="BU372">
        <f t="shared" si="106"/>
        <v>32.499717943330687</v>
      </c>
      <c r="BV372">
        <f t="shared" si="106"/>
        <v>32.156657325019793</v>
      </c>
      <c r="BW372">
        <f t="shared" si="106"/>
        <v>31.820290406576781</v>
      </c>
      <c r="BX372">
        <f t="shared" si="106"/>
        <v>31.490465021571641</v>
      </c>
      <c r="BY372">
        <f t="shared" si="106"/>
        <v>31.167028660995832</v>
      </c>
      <c r="BZ372">
        <f t="shared" si="106"/>
        <v>30.849829356724722</v>
      </c>
      <c r="CA372">
        <f t="shared" si="106"/>
        <v>30.538716384274991</v>
      </c>
    </row>
    <row r="373" spans="31:79" x14ac:dyDescent="0.25">
      <c r="AE373">
        <f t="shared" si="96"/>
        <v>250</v>
      </c>
      <c r="AF373">
        <f t="shared" si="97"/>
        <v>0</v>
      </c>
      <c r="AG373">
        <f t="shared" si="105"/>
        <v>0</v>
      </c>
      <c r="AH373">
        <f t="shared" si="105"/>
        <v>0</v>
      </c>
      <c r="AI373">
        <f t="shared" si="105"/>
        <v>0</v>
      </c>
      <c r="AJ373">
        <f t="shared" si="105"/>
        <v>0</v>
      </c>
      <c r="AK373">
        <f t="shared" si="106"/>
        <v>0</v>
      </c>
      <c r="AL373">
        <f t="shared" si="106"/>
        <v>0</v>
      </c>
      <c r="AM373">
        <f t="shared" si="106"/>
        <v>0</v>
      </c>
      <c r="AN373">
        <f t="shared" si="106"/>
        <v>0</v>
      </c>
      <c r="AO373">
        <f t="shared" si="106"/>
        <v>0</v>
      </c>
      <c r="AP373">
        <f t="shared" si="106"/>
        <v>44.153195239569321</v>
      </c>
      <c r="AQ373">
        <f t="shared" si="106"/>
        <v>44.210827796557354</v>
      </c>
      <c r="AR373">
        <f t="shared" si="106"/>
        <v>44.103719984031244</v>
      </c>
      <c r="AS373">
        <f t="shared" si="106"/>
        <v>43.880662141527473</v>
      </c>
      <c r="AT373">
        <f t="shared" si="106"/>
        <v>43.575735135864782</v>
      </c>
      <c r="AU373">
        <f t="shared" si="106"/>
        <v>43.213070486442994</v>
      </c>
      <c r="AV373">
        <f t="shared" si="106"/>
        <v>42.809975709192834</v>
      </c>
      <c r="AW373">
        <f t="shared" si="106"/>
        <v>42.37900998417129</v>
      </c>
      <c r="AX373">
        <f t="shared" si="106"/>
        <v>41.929381395958394</v>
      </c>
      <c r="AY373">
        <f t="shared" si="106"/>
        <v>41.467900901486665</v>
      </c>
      <c r="AZ373">
        <f t="shared" ref="AK373:CA379" si="107">IF(AZ210&lt;0.9,0,AZ292)</f>
        <v>40.999642917188694</v>
      </c>
      <c r="BA373">
        <f t="shared" si="107"/>
        <v>40.528409061105805</v>
      </c>
      <c r="BB373">
        <f t="shared" si="107"/>
        <v>40.057057990940024</v>
      </c>
      <c r="BC373">
        <f t="shared" si="107"/>
        <v>39.587742917212893</v>
      </c>
      <c r="BD373">
        <f t="shared" si="107"/>
        <v>39.122084626904403</v>
      </c>
      <c r="BE373">
        <f t="shared" si="107"/>
        <v>38.661298898418934</v>
      </c>
      <c r="BF373">
        <f t="shared" si="107"/>
        <v>38.206291279166955</v>
      </c>
      <c r="BG373">
        <f t="shared" si="107"/>
        <v>37.75772824701999</v>
      </c>
      <c r="BH373">
        <f t="shared" si="107"/>
        <v>37.316091103595731</v>
      </c>
      <c r="BI373">
        <f t="shared" si="107"/>
        <v>36.881717116216571</v>
      </c>
      <c r="BJ373">
        <f t="shared" si="107"/>
        <v>36.454831156582479</v>
      </c>
      <c r="BK373">
        <f t="shared" si="107"/>
        <v>36.035570195273969</v>
      </c>
      <c r="BL373">
        <f t="shared" si="107"/>
        <v>35.62400238183659</v>
      </c>
      <c r="BM373">
        <f t="shared" si="107"/>
        <v>35.220141990119117</v>
      </c>
      <c r="BN373">
        <f t="shared" si="107"/>
        <v>34.82396118359614</v>
      </c>
      <c r="BO373">
        <f t="shared" si="107"/>
        <v>34.435399318677511</v>
      </c>
      <c r="BP373">
        <f t="shared" si="107"/>
        <v>34.054370330058617</v>
      </c>
      <c r="BQ373">
        <f t="shared" si="107"/>
        <v>33.680768613300899</v>
      </c>
      <c r="BR373">
        <f t="shared" si="107"/>
        <v>33.314473723624928</v>
      </c>
      <c r="BS373">
        <f t="shared" si="107"/>
        <v>32.955354137542386</v>
      </c>
      <c r="BT373">
        <f t="shared" si="107"/>
        <v>32.60327026915423</v>
      </c>
      <c r="BU373">
        <f t="shared" si="107"/>
        <v>32.258076891163597</v>
      </c>
      <c r="BV373">
        <f t="shared" si="107"/>
        <v>31.919625078598269</v>
      </c>
      <c r="BW373">
        <f t="shared" si="107"/>
        <v>31.58776376849837</v>
      </c>
      <c r="BX373">
        <f t="shared" si="107"/>
        <v>31.262341009620098</v>
      </c>
      <c r="BY373">
        <f t="shared" si="107"/>
        <v>30.943204961219177</v>
      </c>
      <c r="BZ373">
        <f t="shared" si="107"/>
        <v>30.630204688219706</v>
      </c>
      <c r="CA373">
        <f t="shared" si="107"/>
        <v>30.323190790805107</v>
      </c>
    </row>
    <row r="374" spans="31:79" x14ac:dyDescent="0.25">
      <c r="AE374">
        <f t="shared" si="96"/>
        <v>240</v>
      </c>
      <c r="AF374">
        <f t="shared" si="97"/>
        <v>0</v>
      </c>
      <c r="AG374">
        <f t="shared" si="105"/>
        <v>0</v>
      </c>
      <c r="AH374">
        <f t="shared" si="105"/>
        <v>0</v>
      </c>
      <c r="AI374">
        <f t="shared" si="105"/>
        <v>0</v>
      </c>
      <c r="AJ374">
        <f t="shared" si="105"/>
        <v>0</v>
      </c>
      <c r="AK374">
        <f t="shared" si="107"/>
        <v>0</v>
      </c>
      <c r="AL374">
        <f t="shared" si="107"/>
        <v>0</v>
      </c>
      <c r="AM374">
        <f t="shared" si="107"/>
        <v>0</v>
      </c>
      <c r="AN374">
        <f t="shared" si="107"/>
        <v>0</v>
      </c>
      <c r="AO374">
        <f t="shared" si="107"/>
        <v>0</v>
      </c>
      <c r="AP374">
        <f t="shared" si="107"/>
        <v>43.933603413618115</v>
      </c>
      <c r="AQ374">
        <f t="shared" si="107"/>
        <v>43.947126370658097</v>
      </c>
      <c r="AR374">
        <f t="shared" si="107"/>
        <v>43.807985391989739</v>
      </c>
      <c r="AS374">
        <f t="shared" si="107"/>
        <v>43.562008832906429</v>
      </c>
      <c r="AT374">
        <f t="shared" si="107"/>
        <v>43.24105633471185</v>
      </c>
      <c r="AU374">
        <f t="shared" si="107"/>
        <v>42.867598902564829</v>
      </c>
      <c r="AV374">
        <f t="shared" si="107"/>
        <v>42.457699915713093</v>
      </c>
      <c r="AW374">
        <f t="shared" si="107"/>
        <v>42.02298173615042</v>
      </c>
      <c r="AX374">
        <f t="shared" si="107"/>
        <v>41.571942597188965</v>
      </c>
      <c r="AY374">
        <f t="shared" si="107"/>
        <v>41.11085193505037</v>
      </c>
      <c r="AZ374">
        <f t="shared" si="107"/>
        <v>40.644368252247411</v>
      </c>
      <c r="BA374">
        <f t="shared" si="107"/>
        <v>40.175971641481439</v>
      </c>
      <c r="BB374">
        <f t="shared" si="107"/>
        <v>39.70827069206829</v>
      </c>
      <c r="BC374">
        <f t="shared" si="107"/>
        <v>39.243223047138024</v>
      </c>
      <c r="BD374">
        <f t="shared" si="107"/>
        <v>38.782295798580471</v>
      </c>
      <c r="BE374">
        <f t="shared" si="107"/>
        <v>38.3265834252933</v>
      </c>
      <c r="BF374">
        <f t="shared" si="107"/>
        <v>37.876895405553213</v>
      </c>
      <c r="BG374">
        <f t="shared" si="107"/>
        <v>37.433821920728555</v>
      </c>
      <c r="BH374">
        <f t="shared" si="107"/>
        <v>36.997783561488852</v>
      </c>
      <c r="BI374">
        <f t="shared" si="107"/>
        <v>36.569069235330169</v>
      </c>
      <c r="BJ374">
        <f t="shared" si="107"/>
        <v>36.1478652902546</v>
      </c>
      <c r="BK374">
        <f t="shared" si="107"/>
        <v>35.734278041471796</v>
      </c>
      <c r="BL374">
        <f t="shared" si="107"/>
        <v>35.328351302728471</v>
      </c>
      <c r="BM374">
        <f t="shared" si="107"/>
        <v>34.930080105922755</v>
      </c>
      <c r="BN374">
        <f t="shared" si="107"/>
        <v>34.539421491293609</v>
      </c>
      <c r="BO374">
        <f t="shared" si="107"/>
        <v>34.156303031165812</v>
      </c>
      <c r="BP374">
        <f t="shared" si="107"/>
        <v>33.780629589240476</v>
      </c>
      <c r="BQ374">
        <f t="shared" si="107"/>
        <v>33.412288698262167</v>
      </c>
      <c r="BR374">
        <f t="shared" si="107"/>
        <v>33.051154850002987</v>
      </c>
      <c r="BS374">
        <f t="shared" si="107"/>
        <v>32.697092924698886</v>
      </c>
      <c r="BT374">
        <f t="shared" si="107"/>
        <v>32.349960936511167</v>
      </c>
      <c r="BU374">
        <f t="shared" si="107"/>
        <v>32.009612233060317</v>
      </c>
      <c r="BV374">
        <f t="shared" si="107"/>
        <v>31.675897257537926</v>
      </c>
      <c r="BW374">
        <f t="shared" si="107"/>
        <v>31.348664959112803</v>
      </c>
      <c r="BX374">
        <f t="shared" si="107"/>
        <v>31.02776391966502</v>
      </c>
      <c r="BY374">
        <f t="shared" si="107"/>
        <v>30.713043251088063</v>
      </c>
      <c r="BZ374">
        <f t="shared" si="107"/>
        <v>30.404353306582212</v>
      </c>
      <c r="CA374">
        <f t="shared" si="107"/>
        <v>30.10154624083841</v>
      </c>
    </row>
    <row r="375" spans="31:79" x14ac:dyDescent="0.25">
      <c r="AE375">
        <f t="shared" si="96"/>
        <v>230</v>
      </c>
      <c r="AF375">
        <f t="shared" si="97"/>
        <v>0</v>
      </c>
      <c r="AG375">
        <f t="shared" si="105"/>
        <v>0</v>
      </c>
      <c r="AH375">
        <f t="shared" si="105"/>
        <v>0</v>
      </c>
      <c r="AI375">
        <f t="shared" si="105"/>
        <v>0</v>
      </c>
      <c r="AJ375">
        <f t="shared" si="105"/>
        <v>0</v>
      </c>
      <c r="AK375">
        <f t="shared" si="107"/>
        <v>0</v>
      </c>
      <c r="AL375">
        <f t="shared" si="107"/>
        <v>0</v>
      </c>
      <c r="AM375">
        <f t="shared" si="107"/>
        <v>0</v>
      </c>
      <c r="AN375">
        <f t="shared" si="107"/>
        <v>0</v>
      </c>
      <c r="AO375">
        <f t="shared" si="107"/>
        <v>0</v>
      </c>
      <c r="AP375">
        <f t="shared" si="107"/>
        <v>43.689993035420741</v>
      </c>
      <c r="AQ375">
        <f t="shared" si="107"/>
        <v>43.661275332847239</v>
      </c>
      <c r="AR375">
        <f t="shared" si="107"/>
        <v>43.491788673614138</v>
      </c>
      <c r="AS375">
        <f t="shared" si="107"/>
        <v>43.224379628488037</v>
      </c>
      <c r="AT375">
        <f t="shared" si="107"/>
        <v>42.888696383672887</v>
      </c>
      <c r="AU375">
        <f t="shared" si="107"/>
        <v>42.505570238160587</v>
      </c>
      <c r="AV375">
        <f t="shared" si="107"/>
        <v>42.08984375955233</v>
      </c>
      <c r="AW375">
        <f t="shared" si="107"/>
        <v>41.652224658794033</v>
      </c>
      <c r="AX375">
        <f t="shared" si="107"/>
        <v>41.200520954928322</v>
      </c>
      <c r="AY375">
        <f t="shared" si="107"/>
        <v>40.740477359117968</v>
      </c>
      <c r="AZ375">
        <f t="shared" si="107"/>
        <v>40.276350561468718</v>
      </c>
      <c r="BA375">
        <f t="shared" si="107"/>
        <v>39.811310855028999</v>
      </c>
      <c r="BB375">
        <f t="shared" si="107"/>
        <v>39.347726467014908</v>
      </c>
      <c r="BC375">
        <f t="shared" si="107"/>
        <v>38.887367496925712</v>
      </c>
      <c r="BD375">
        <f t="shared" si="107"/>
        <v>38.431553978647749</v>
      </c>
      <c r="BE375">
        <f t="shared" si="107"/>
        <v>37.981264592171364</v>
      </c>
      <c r="BF375">
        <f t="shared" si="107"/>
        <v>37.537217317945114</v>
      </c>
      <c r="BG375">
        <f t="shared" si="107"/>
        <v>37.099929852431437</v>
      </c>
      <c r="BH375">
        <f t="shared" si="107"/>
        <v>36.669765265166205</v>
      </c>
      <c r="BI375">
        <f t="shared" si="107"/>
        <v>36.246966783693004</v>
      </c>
      <c r="BJ375">
        <f t="shared" si="107"/>
        <v>35.831684492865797</v>
      </c>
      <c r="BK375">
        <f t="shared" si="107"/>
        <v>35.423995967214466</v>
      </c>
      <c r="BL375">
        <f t="shared" si="107"/>
        <v>35.023922313173152</v>
      </c>
      <c r="BM375">
        <f t="shared" si="107"/>
        <v>34.631440711518053</v>
      </c>
      <c r="BN375">
        <f t="shared" si="107"/>
        <v>34.246494272037566</v>
      </c>
      <c r="BO375">
        <f t="shared" si="107"/>
        <v>33.868999810132436</v>
      </c>
      <c r="BP375">
        <f t="shared" si="107"/>
        <v>33.49885400666183</v>
      </c>
      <c r="BQ375">
        <f t="shared" si="107"/>
        <v>33.135938302618101</v>
      </c>
      <c r="BR375">
        <f t="shared" si="107"/>
        <v>32.780122798416194</v>
      </c>
      <c r="BS375">
        <f t="shared" si="107"/>
        <v>32.431269366152783</v>
      </c>
      <c r="BT375">
        <f t="shared" si="107"/>
        <v>32.089234136723832</v>
      </c>
      <c r="BU375">
        <f t="shared" si="107"/>
        <v>31.753869488305675</v>
      </c>
      <c r="BV375">
        <f t="shared" si="107"/>
        <v>31.425025635585889</v>
      </c>
      <c r="BW375">
        <f t="shared" si="107"/>
        <v>31.102551898220323</v>
      </c>
      <c r="BX375">
        <f t="shared" si="107"/>
        <v>30.786297710775777</v>
      </c>
      <c r="BY375">
        <f t="shared" si="107"/>
        <v>30.47611342377273</v>
      </c>
      <c r="BZ375">
        <f t="shared" si="107"/>
        <v>30.171850935530131</v>
      </c>
      <c r="CA375">
        <f t="shared" si="107"/>
        <v>29.873364186706134</v>
      </c>
    </row>
    <row r="376" spans="31:79" x14ac:dyDescent="0.25">
      <c r="AE376">
        <f t="shared" si="96"/>
        <v>220</v>
      </c>
      <c r="AF376">
        <f t="shared" si="97"/>
        <v>0</v>
      </c>
      <c r="AG376">
        <f t="shared" si="105"/>
        <v>0</v>
      </c>
      <c r="AH376">
        <f t="shared" si="105"/>
        <v>0</v>
      </c>
      <c r="AI376">
        <f t="shared" si="105"/>
        <v>0</v>
      </c>
      <c r="AJ376">
        <f t="shared" si="105"/>
        <v>0</v>
      </c>
      <c r="AK376">
        <f t="shared" si="107"/>
        <v>0</v>
      </c>
      <c r="AL376">
        <f t="shared" si="107"/>
        <v>0</v>
      </c>
      <c r="AM376">
        <f t="shared" si="107"/>
        <v>0</v>
      </c>
      <c r="AN376">
        <f t="shared" si="107"/>
        <v>0</v>
      </c>
      <c r="AO376">
        <f t="shared" si="107"/>
        <v>43.302231082754879</v>
      </c>
      <c r="AP376">
        <f t="shared" si="107"/>
        <v>43.421232020714669</v>
      </c>
      <c r="AQ376">
        <f t="shared" si="107"/>
        <v>43.352268252262313</v>
      </c>
      <c r="AR376">
        <f t="shared" si="107"/>
        <v>43.154209177699236</v>
      </c>
      <c r="AS376">
        <f t="shared" si="107"/>
        <v>42.866913916854195</v>
      </c>
      <c r="AT376">
        <f t="shared" si="107"/>
        <v>42.517838015332309</v>
      </c>
      <c r="AU376">
        <f t="shared" si="107"/>
        <v>42.126199643035797</v>
      </c>
      <c r="AV376">
        <f t="shared" si="107"/>
        <v>41.705647576402541</v>
      </c>
      <c r="AW376">
        <f t="shared" si="107"/>
        <v>41.265999427999702</v>
      </c>
      <c r="AX376">
        <f t="shared" si="107"/>
        <v>40.814394194147198</v>
      </c>
      <c r="AY376">
        <f t="shared" si="107"/>
        <v>40.356069679583875</v>
      </c>
      <c r="AZ376">
        <f t="shared" si="107"/>
        <v>39.894895543269669</v>
      </c>
      <c r="BA376">
        <f t="shared" si="107"/>
        <v>39.433744460162458</v>
      </c>
      <c r="BB376">
        <f t="shared" si="107"/>
        <v>38.974754310047452</v>
      </c>
      <c r="BC376">
        <f t="shared" si="107"/>
        <v>38.519515882822411</v>
      </c>
      <c r="BD376">
        <f t="shared" si="107"/>
        <v>38.069208935867401</v>
      </c>
      <c r="BE376">
        <f t="shared" si="107"/>
        <v>37.624701950700981</v>
      </c>
      <c r="BF376">
        <f t="shared" si="107"/>
        <v>37.186626050691409</v>
      </c>
      <c r="BG376">
        <f t="shared" si="107"/>
        <v>36.75543030757467</v>
      </c>
      <c r="BH376">
        <f t="shared" si="107"/>
        <v>36.331423493753832</v>
      </c>
      <c r="BI376">
        <f t="shared" si="107"/>
        <v>35.914805860900657</v>
      </c>
      <c r="BJ376">
        <f t="shared" si="107"/>
        <v>35.505693508537149</v>
      </c>
      <c r="BK376">
        <f t="shared" si="107"/>
        <v>35.104137197633513</v>
      </c>
      <c r="BL376">
        <f t="shared" si="107"/>
        <v>34.710136964853213</v>
      </c>
      <c r="BM376">
        <f t="shared" si="107"/>
        <v>34.32365353738458</v>
      </c>
      <c r="BN376">
        <f t="shared" si="107"/>
        <v>33.944617292422862</v>
      </c>
      <c r="BO376">
        <f t="shared" si="107"/>
        <v>33.572935319549558</v>
      </c>
      <c r="BP376">
        <f t="shared" si="107"/>
        <v>33.208497008104061</v>
      </c>
      <c r="BQ376">
        <f t="shared" si="107"/>
        <v>32.851178481036598</v>
      </c>
      <c r="BR376">
        <f t="shared" si="107"/>
        <v>32.500846121792421</v>
      </c>
      <c r="BS376">
        <f t="shared" si="107"/>
        <v>32.157359384534267</v>
      </c>
      <c r="BT376">
        <f t="shared" si="107"/>
        <v>31.820573035493801</v>
      </c>
      <c r="BU376">
        <f t="shared" si="107"/>
        <v>31.490338940884207</v>
      </c>
      <c r="BV376">
        <f t="shared" si="107"/>
        <v>31.166507492018781</v>
      </c>
      <c r="BW376">
        <f t="shared" si="107"/>
        <v>30.848928739177158</v>
      </c>
      <c r="BX376">
        <f t="shared" si="107"/>
        <v>30.537453290951266</v>
      </c>
      <c r="BY376">
        <f t="shared" si="107"/>
        <v>30.231933024260098</v>
      </c>
      <c r="BZ376">
        <f t="shared" si="107"/>
        <v>29.932221641177804</v>
      </c>
      <c r="CA376">
        <f t="shared" si="107"/>
        <v>29.63817510159712</v>
      </c>
    </row>
    <row r="377" spans="31:79" x14ac:dyDescent="0.25">
      <c r="AE377">
        <f t="shared" si="96"/>
        <v>210</v>
      </c>
      <c r="AF377">
        <f t="shared" si="97"/>
        <v>0</v>
      </c>
      <c r="AG377">
        <f t="shared" si="105"/>
        <v>0</v>
      </c>
      <c r="AH377">
        <f t="shared" si="105"/>
        <v>0</v>
      </c>
      <c r="AI377">
        <f t="shared" si="105"/>
        <v>0</v>
      </c>
      <c r="AJ377">
        <f t="shared" si="105"/>
        <v>0</v>
      </c>
      <c r="AK377">
        <f t="shared" si="107"/>
        <v>0</v>
      </c>
      <c r="AL377">
        <f t="shared" si="107"/>
        <v>0</v>
      </c>
      <c r="AM377">
        <f t="shared" si="107"/>
        <v>0</v>
      </c>
      <c r="AN377">
        <f t="shared" si="107"/>
        <v>0</v>
      </c>
      <c r="AO377">
        <f t="shared" si="107"/>
        <v>43.060732813288752</v>
      </c>
      <c r="AP377">
        <f t="shared" si="107"/>
        <v>43.126100567661716</v>
      </c>
      <c r="AQ377">
        <f t="shared" si="107"/>
        <v>43.01901042289844</v>
      </c>
      <c r="AR377">
        <f t="shared" si="107"/>
        <v>42.79423726638386</v>
      </c>
      <c r="AS377">
        <f t="shared" si="107"/>
        <v>42.488661624081892</v>
      </c>
      <c r="AT377">
        <f t="shared" si="107"/>
        <v>42.127574348079214</v>
      </c>
      <c r="AU377">
        <f t="shared" si="107"/>
        <v>41.728612804658972</v>
      </c>
      <c r="AV377">
        <f t="shared" si="107"/>
        <v>41.304262642506146</v>
      </c>
      <c r="AW377">
        <f t="shared" si="107"/>
        <v>40.863478259004488</v>
      </c>
      <c r="AX377">
        <f t="shared" si="107"/>
        <v>40.41275232585911</v>
      </c>
      <c r="AY377">
        <f t="shared" si="107"/>
        <v>39.95683454422975</v>
      </c>
      <c r="AZ377">
        <f t="shared" si="107"/>
        <v>39.499222972694739</v>
      </c>
      <c r="BA377">
        <f t="shared" si="107"/>
        <v>39.04250528237386</v>
      </c>
      <c r="BB377">
        <f t="shared" si="107"/>
        <v>38.588599311046956</v>
      </c>
      <c r="BC377">
        <f t="shared" si="107"/>
        <v>38.138924969955148</v>
      </c>
      <c r="BD377">
        <f t="shared" si="107"/>
        <v>37.694528655771371</v>
      </c>
      <c r="BE377">
        <f t="shared" si="107"/>
        <v>37.256174344157969</v>
      </c>
      <c r="BF377">
        <f t="shared" si="107"/>
        <v>36.824411005788996</v>
      </c>
      <c r="BG377">
        <f t="shared" si="107"/>
        <v>36.399622992032931</v>
      </c>
      <c r="BH377">
        <f t="shared" si="107"/>
        <v>35.982068033008048</v>
      </c>
      <c r="BI377">
        <f t="shared" si="107"/>
        <v>35.571906130273405</v>
      </c>
      <c r="BJ377">
        <f t="shared" si="107"/>
        <v>35.169221691193485</v>
      </c>
      <c r="BK377">
        <f t="shared" si="107"/>
        <v>34.774040601297443</v>
      </c>
      <c r="BL377">
        <f t="shared" si="107"/>
        <v>34.386343473014058</v>
      </c>
      <c r="BM377">
        <f t="shared" si="107"/>
        <v>34.006075983408003</v>
      </c>
      <c r="BN377">
        <f t="shared" si="107"/>
        <v>33.6331569794595</v>
      </c>
      <c r="BO377">
        <f t="shared" si="107"/>
        <v>33.267484859602455</v>
      </c>
      <c r="BP377">
        <f t="shared" si="107"/>
        <v>32.908942615909062</v>
      </c>
      <c r="BQ377">
        <f t="shared" si="107"/>
        <v>32.557401829511711</v>
      </c>
      <c r="BR377">
        <f t="shared" si="107"/>
        <v>32.212725843523486</v>
      </c>
      <c r="BS377">
        <f t="shared" si="107"/>
        <v>31.874772286469206</v>
      </c>
      <c r="BT377">
        <f t="shared" si="107"/>
        <v>31.543395080518906</v>
      </c>
      <c r="BU377">
        <f t="shared" si="107"/>
        <v>31.218446039363204</v>
      </c>
      <c r="BV377">
        <f t="shared" si="107"/>
        <v>30.89977613801868</v>
      </c>
      <c r="BW377">
        <f t="shared" si="107"/>
        <v>30.587236519480282</v>
      </c>
      <c r="BX377">
        <f t="shared" si="107"/>
        <v>30.280679289675572</v>
      </c>
      <c r="BY377">
        <f t="shared" si="107"/>
        <v>29.979958141688151</v>
      </c>
      <c r="BZ377">
        <f t="shared" si="107"/>
        <v>29.68492884200213</v>
      </c>
      <c r="CA377">
        <f t="shared" si="107"/>
        <v>29.395449605052903</v>
      </c>
    </row>
    <row r="378" spans="31:79" x14ac:dyDescent="0.25">
      <c r="AE378">
        <f t="shared" si="96"/>
        <v>200</v>
      </c>
      <c r="AF378">
        <f t="shared" si="97"/>
        <v>0</v>
      </c>
      <c r="AG378">
        <f t="shared" si="105"/>
        <v>0</v>
      </c>
      <c r="AH378">
        <f t="shared" si="105"/>
        <v>0</v>
      </c>
      <c r="AI378">
        <f t="shared" si="105"/>
        <v>0</v>
      </c>
      <c r="AJ378">
        <f t="shared" si="105"/>
        <v>0</v>
      </c>
      <c r="AK378">
        <f t="shared" si="107"/>
        <v>0</v>
      </c>
      <c r="AL378">
        <f t="shared" si="107"/>
        <v>0</v>
      </c>
      <c r="AM378">
        <f t="shared" si="107"/>
        <v>0</v>
      </c>
      <c r="AN378">
        <f t="shared" si="107"/>
        <v>0</v>
      </c>
      <c r="AO378">
        <f t="shared" si="107"/>
        <v>42.789014500965557</v>
      </c>
      <c r="AP378">
        <f t="shared" si="107"/>
        <v>42.803274372141345</v>
      </c>
      <c r="AQ378">
        <f t="shared" si="107"/>
        <v>42.66030175254442</v>
      </c>
      <c r="AR378">
        <f t="shared" si="107"/>
        <v>42.410757111061351</v>
      </c>
      <c r="AS378">
        <f t="shared" si="107"/>
        <v>42.08856605329661</v>
      </c>
      <c r="AT378">
        <f t="shared" si="107"/>
        <v>41.716891848626332</v>
      </c>
      <c r="AU378">
        <f t="shared" si="107"/>
        <v>41.311829079468239</v>
      </c>
      <c r="AV378">
        <f t="shared" si="107"/>
        <v>40.884734500962693</v>
      </c>
      <c r="AW378">
        <f t="shared" si="107"/>
        <v>40.443728442308625</v>
      </c>
      <c r="AX378">
        <f t="shared" si="107"/>
        <v>39.994681400325717</v>
      </c>
      <c r="AY378">
        <f t="shared" si="107"/>
        <v>39.541874716644806</v>
      </c>
      <c r="AZ378">
        <f t="shared" si="107"/>
        <v>39.08845089687162</v>
      </c>
      <c r="BA378">
        <f t="shared" si="107"/>
        <v>38.63672563041051</v>
      </c>
      <c r="BB378">
        <f t="shared" si="107"/>
        <v>38.188407290560079</v>
      </c>
      <c r="BC378">
        <f t="shared" si="107"/>
        <v>37.744753523756096</v>
      </c>
      <c r="BD378">
        <f t="shared" si="107"/>
        <v>37.306684405541382</v>
      </c>
      <c r="BE378">
        <f t="shared" si="107"/>
        <v>36.874865182601297</v>
      </c>
      <c r="BF378">
        <f t="shared" si="107"/>
        <v>36.449767434978178</v>
      </c>
      <c r="BG378">
        <f t="shared" si="107"/>
        <v>36.03171473771927</v>
      </c>
      <c r="BH378">
        <f t="shared" si="107"/>
        <v>35.620917060970854</v>
      </c>
      <c r="BI378">
        <f t="shared" si="107"/>
        <v>35.217496901076863</v>
      </c>
      <c r="BJ378">
        <f t="shared" si="107"/>
        <v>34.821509279879606</v>
      </c>
      <c r="BK378">
        <f t="shared" si="107"/>
        <v>34.432957155179714</v>
      </c>
      <c r="BL378">
        <f t="shared" si="107"/>
        <v>34.051803367676349</v>
      </c>
      <c r="BM378">
        <f t="shared" si="107"/>
        <v>33.67797995297412</v>
      </c>
      <c r="BN378">
        <f t="shared" si="107"/>
        <v>33.311395434234853</v>
      </c>
      <c r="BO378">
        <f t="shared" si="107"/>
        <v>32.951940556659856</v>
      </c>
      <c r="BP378">
        <f t="shared" si="107"/>
        <v>32.599492812053292</v>
      </c>
      <c r="BQ378">
        <f t="shared" si="107"/>
        <v>32.253920018394133</v>
      </c>
      <c r="BR378">
        <f t="shared" si="107"/>
        <v>31.915083157363565</v>
      </c>
      <c r="BS378">
        <f t="shared" si="107"/>
        <v>31.582838626315382</v>
      </c>
      <c r="BT378">
        <f t="shared" si="107"/>
        <v>31.257040026096149</v>
      </c>
      <c r="BU378">
        <f t="shared" si="107"/>
        <v>30.937539579449865</v>
      </c>
      <c r="BV378">
        <f t="shared" si="107"/>
        <v>30.624189254330471</v>
      </c>
      <c r="BW378">
        <f t="shared" si="107"/>
        <v>30.316841650728524</v>
      </c>
      <c r="BX378">
        <f t="shared" si="107"/>
        <v>30.015350697443594</v>
      </c>
      <c r="BY378">
        <f t="shared" si="107"/>
        <v>29.719572195753166</v>
      </c>
      <c r="BZ378">
        <f t="shared" si="107"/>
        <v>29.429364239503911</v>
      </c>
      <c r="CA378">
        <f t="shared" si="107"/>
        <v>29.144587535310208</v>
      </c>
    </row>
    <row r="379" spans="31:79" x14ac:dyDescent="0.25">
      <c r="AE379">
        <f t="shared" si="96"/>
        <v>190</v>
      </c>
      <c r="AF379">
        <f t="shared" si="97"/>
        <v>0</v>
      </c>
      <c r="AG379">
        <f t="shared" si="105"/>
        <v>0</v>
      </c>
      <c r="AH379">
        <f t="shared" si="105"/>
        <v>0</v>
      </c>
      <c r="AI379">
        <f t="shared" si="105"/>
        <v>0</v>
      </c>
      <c r="AJ379">
        <f t="shared" si="105"/>
        <v>0</v>
      </c>
      <c r="AK379">
        <f t="shared" si="107"/>
        <v>0</v>
      </c>
      <c r="AL379">
        <f t="shared" si="107"/>
        <v>0</v>
      </c>
      <c r="AM379">
        <f t="shared" si="107"/>
        <v>0</v>
      </c>
      <c r="AN379">
        <f t="shared" si="107"/>
        <v>42.305775059787145</v>
      </c>
      <c r="AO379">
        <f t="shared" si="107"/>
        <v>42.485438833173241</v>
      </c>
      <c r="AP379">
        <f t="shared" si="107"/>
        <v>42.451303449773718</v>
      </c>
      <c r="AQ379">
        <f t="shared" si="107"/>
        <v>42.274815302436352</v>
      </c>
      <c r="AR379">
        <f t="shared" si="107"/>
        <v>42.002525195412041</v>
      </c>
      <c r="AS379">
        <f t="shared" si="107"/>
        <v>41.665442491718856</v>
      </c>
      <c r="AT379">
        <f t="shared" si="107"/>
        <v>41.284649123120587</v>
      </c>
      <c r="AU379">
        <f t="shared" si="107"/>
        <v>40.874740513376871</v>
      </c>
      <c r="AV379">
        <f t="shared" si="107"/>
        <v>40.445982236914205</v>
      </c>
      <c r="AW379">
        <f t="shared" ref="AK379:CA382" si="108">IF(AW216&lt;0.9,0,AW298)</f>
        <v>40.005691887091544</v>
      </c>
      <c r="AX379">
        <f t="shared" si="108"/>
        <v>39.559143325275464</v>
      </c>
      <c r="AY379">
        <f t="shared" si="108"/>
        <v>39.110170171599314</v>
      </c>
      <c r="AZ379">
        <f t="shared" si="108"/>
        <v>38.66157600730164</v>
      </c>
      <c r="BA379">
        <f t="shared" si="108"/>
        <v>38.2154179436343</v>
      </c>
      <c r="BB379">
        <f t="shared" si="108"/>
        <v>37.773205719369813</v>
      </c>
      <c r="BC379">
        <f t="shared" si="108"/>
        <v>37.336043498253595</v>
      </c>
      <c r="BD379">
        <f t="shared" si="108"/>
        <v>36.904732187133384</v>
      </c>
      <c r="BE379">
        <f t="shared" si="108"/>
        <v>36.47984415670301</v>
      </c>
      <c r="BF379">
        <f t="shared" si="108"/>
        <v>36.061778410010547</v>
      </c>
      <c r="BG379">
        <f t="shared" si="108"/>
        <v>35.650801724951691</v>
      </c>
      <c r="BH379">
        <f t="shared" si="108"/>
        <v>35.247079618070352</v>
      </c>
      <c r="BI379">
        <f t="shared" si="108"/>
        <v>34.850699841997091</v>
      </c>
      <c r="BJ379">
        <f t="shared" si="108"/>
        <v>34.461690351278534</v>
      </c>
      <c r="BK379">
        <f t="shared" si="108"/>
        <v>34.080033131931224</v>
      </c>
      <c r="BL379">
        <f t="shared" si="108"/>
        <v>33.705674911427479</v>
      </c>
      <c r="BM379">
        <f t="shared" si="108"/>
        <v>33.338535497104729</v>
      </c>
      <c r="BN379">
        <f t="shared" si="108"/>
        <v>32.978514298285347</v>
      </c>
      <c r="BO379">
        <f t="shared" si="108"/>
        <v>32.625495447842106</v>
      </c>
      <c r="BP379">
        <f t="shared" si="108"/>
        <v>32.279351836944883</v>
      </c>
      <c r="BQ379">
        <f t="shared" si="108"/>
        <v>31.939948301523028</v>
      </c>
      <c r="BR379">
        <f t="shared" si="108"/>
        <v>31.607144143074795</v>
      </c>
      <c r="BS379">
        <f t="shared" si="108"/>
        <v>31.280795124575263</v>
      </c>
      <c r="BT379">
        <f t="shared" si="108"/>
        <v>30.960755050628787</v>
      </c>
      <c r="BU379">
        <f t="shared" si="108"/>
        <v>30.646877016993368</v>
      </c>
      <c r="BV379">
        <f t="shared" si="108"/>
        <v>30.339014396232173</v>
      </c>
      <c r="BW379">
        <f t="shared" si="108"/>
        <v>30.037021612106479</v>
      </c>
      <c r="BX379">
        <f t="shared" si="108"/>
        <v>29.740754744374833</v>
      </c>
      <c r="BY379">
        <f t="shared" si="108"/>
        <v>29.450071997139446</v>
      </c>
      <c r="BZ379">
        <f t="shared" si="108"/>
        <v>29.164834057208548</v>
      </c>
      <c r="CA379">
        <f t="shared" si="108"/>
        <v>28.884904363695288</v>
      </c>
    </row>
    <row r="380" spans="31:79" x14ac:dyDescent="0.25">
      <c r="AE380">
        <f t="shared" si="96"/>
        <v>180</v>
      </c>
      <c r="AF380">
        <f t="shared" si="97"/>
        <v>0</v>
      </c>
      <c r="AG380">
        <f t="shared" si="105"/>
        <v>0</v>
      </c>
      <c r="AH380">
        <f t="shared" si="105"/>
        <v>0</v>
      </c>
      <c r="AI380">
        <f t="shared" si="105"/>
        <v>0</v>
      </c>
      <c r="AJ380">
        <f t="shared" si="105"/>
        <v>0</v>
      </c>
      <c r="AK380">
        <f t="shared" si="108"/>
        <v>0</v>
      </c>
      <c r="AL380">
        <f t="shared" si="108"/>
        <v>0</v>
      </c>
      <c r="AM380">
        <f t="shared" si="108"/>
        <v>0</v>
      </c>
      <c r="AN380">
        <f t="shared" si="108"/>
        <v>42.034350098568112</v>
      </c>
      <c r="AO380">
        <f t="shared" si="108"/>
        <v>42.1482172172988</v>
      </c>
      <c r="AP380">
        <f t="shared" si="108"/>
        <v>42.06858519775345</v>
      </c>
      <c r="AQ380">
        <f t="shared" si="108"/>
        <v>41.861070133037906</v>
      </c>
      <c r="AR380">
        <f t="shared" si="108"/>
        <v>41.568143201720787</v>
      </c>
      <c r="AS380">
        <f t="shared" si="108"/>
        <v>41.217951281097662</v>
      </c>
      <c r="AT380">
        <f t="shared" si="108"/>
        <v>40.829550251779501</v>
      </c>
      <c r="AU380">
        <f t="shared" si="108"/>
        <v>40.41608548494429</v>
      </c>
      <c r="AV380">
        <f t="shared" si="108"/>
        <v>39.986772453193694</v>
      </c>
      <c r="AW380">
        <f t="shared" si="108"/>
        <v>39.548159441459418</v>
      </c>
      <c r="AX380">
        <f t="shared" si="108"/>
        <v>39.104950535891845</v>
      </c>
      <c r="AY380">
        <f t="shared" si="108"/>
        <v>38.660553115722223</v>
      </c>
      <c r="AZ380">
        <f t="shared" si="108"/>
        <v>38.217449009617354</v>
      </c>
      <c r="BA380">
        <f t="shared" si="108"/>
        <v>37.77745050767134</v>
      </c>
      <c r="BB380">
        <f t="shared" si="108"/>
        <v>37.341879775869231</v>
      </c>
      <c r="BC380">
        <f t="shared" si="108"/>
        <v>36.911696430394116</v>
      </c>
      <c r="BD380">
        <f t="shared" si="108"/>
        <v>36.487589463401889</v>
      </c>
      <c r="BE380">
        <f t="shared" si="108"/>
        <v>36.070044290311877</v>
      </c>
      <c r="BF380">
        <f t="shared" si="108"/>
        <v>35.659392196172774</v>
      </c>
      <c r="BG380">
        <f t="shared" si="108"/>
        <v>35.255847171409087</v>
      </c>
      <c r="BH380">
        <f t="shared" si="108"/>
        <v>34.859533605977596</v>
      </c>
      <c r="BI380">
        <f t="shared" si="108"/>
        <v>34.470507284395438</v>
      </c>
      <c r="BJ380">
        <f t="shared" si="108"/>
        <v>34.088771421911098</v>
      </c>
      <c r="BK380">
        <f t="shared" si="108"/>
        <v>33.714288995636352</v>
      </c>
      <c r="BL380">
        <f t="shared" si="108"/>
        <v>33.346992283420832</v>
      </c>
      <c r="BM380">
        <f t="shared" si="108"/>
        <v>32.986790281469304</v>
      </c>
      <c r="BN380">
        <f t="shared" si="108"/>
        <v>32.63357449847711</v>
      </c>
      <c r="BO380">
        <f t="shared" si="108"/>
        <v>32.287223498717978</v>
      </c>
      <c r="BP380">
        <f t="shared" si="108"/>
        <v>31.947606474976208</v>
      </c>
      <c r="BQ380">
        <f t="shared" si="108"/>
        <v>31.614586064767341</v>
      </c>
      <c r="BR380">
        <f t="shared" si="108"/>
        <v>31.288020573184639</v>
      </c>
      <c r="BS380">
        <f t="shared" si="108"/>
        <v>30.967765728190379</v>
      </c>
      <c r="BT380">
        <f t="shared" si="108"/>
        <v>30.653676065872229</v>
      </c>
      <c r="BU380">
        <f t="shared" si="108"/>
        <v>30.3456060216892</v>
      </c>
      <c r="BV380">
        <f t="shared" si="108"/>
        <v>30.043410787296274</v>
      </c>
      <c r="BW380">
        <f t="shared" si="108"/>
        <v>29.746946979891874</v>
      </c>
      <c r="BX380">
        <f t="shared" si="108"/>
        <v>29.456073161244674</v>
      </c>
      <c r="BY380">
        <f t="shared" si="108"/>
        <v>29.170650235940393</v>
      </c>
      <c r="BZ380">
        <f t="shared" si="108"/>
        <v>28.890541752428629</v>
      </c>
      <c r="CA380">
        <f t="shared" si="108"/>
        <v>28.615614125764445</v>
      </c>
    </row>
    <row r="381" spans="31:79" x14ac:dyDescent="0.25">
      <c r="AE381">
        <f t="shared" si="96"/>
        <v>170</v>
      </c>
      <c r="AF381">
        <f t="shared" si="97"/>
        <v>0</v>
      </c>
      <c r="AG381">
        <f t="shared" si="105"/>
        <v>0</v>
      </c>
      <c r="AH381">
        <f t="shared" si="105"/>
        <v>0</v>
      </c>
      <c r="AI381">
        <f t="shared" si="105"/>
        <v>0</v>
      </c>
      <c r="AJ381">
        <f t="shared" si="105"/>
        <v>0</v>
      </c>
      <c r="AK381">
        <f t="shared" si="108"/>
        <v>0</v>
      </c>
      <c r="AL381">
        <f t="shared" si="108"/>
        <v>0</v>
      </c>
      <c r="AM381">
        <f t="shared" si="108"/>
        <v>41.402963323594754</v>
      </c>
      <c r="AN381">
        <f t="shared" si="108"/>
        <v>41.723755417675804</v>
      </c>
      <c r="AO381">
        <f t="shared" si="108"/>
        <v>41.775375797146197</v>
      </c>
      <c r="AP381">
        <f t="shared" si="108"/>
        <v>41.653329808607531</v>
      </c>
      <c r="AQ381">
        <f t="shared" si="108"/>
        <v>41.417396598028795</v>
      </c>
      <c r="AR381">
        <f t="shared" si="108"/>
        <v>41.106023450657702</v>
      </c>
      <c r="AS381">
        <f t="shared" si="108"/>
        <v>40.744563548609527</v>
      </c>
      <c r="AT381">
        <f t="shared" si="108"/>
        <v>40.350110890211234</v>
      </c>
      <c r="AU381">
        <f t="shared" si="108"/>
        <v>39.93441521982006</v>
      </c>
      <c r="AV381">
        <f t="shared" si="108"/>
        <v>39.50568621996463</v>
      </c>
      <c r="AW381">
        <f t="shared" si="108"/>
        <v>39.069738287490864</v>
      </c>
      <c r="AX381">
        <f t="shared" si="108"/>
        <v>38.630733838522879</v>
      </c>
      <c r="AY381">
        <f t="shared" si="108"/>
        <v>38.191676278980978</v>
      </c>
      <c r="AZ381">
        <f t="shared" si="108"/>
        <v>37.754743359424076</v>
      </c>
      <c r="BA381">
        <f t="shared" si="108"/>
        <v>37.32151662966718</v>
      </c>
      <c r="BB381">
        <f t="shared" si="108"/>
        <v>36.893141954837752</v>
      </c>
      <c r="BC381">
        <f t="shared" si="108"/>
        <v>36.4704434758738</v>
      </c>
      <c r="BD381">
        <f t="shared" si="108"/>
        <v>36.054005614181932</v>
      </c>
      <c r="BE381">
        <f t="shared" si="108"/>
        <v>35.644232809794964</v>
      </c>
      <c r="BF381">
        <f t="shared" si="108"/>
        <v>35.241393527810907</v>
      </c>
      <c r="BG381">
        <f t="shared" si="108"/>
        <v>34.845653006742623</v>
      </c>
      <c r="BH381">
        <f t="shared" si="108"/>
        <v>34.457097854236039</v>
      </c>
      <c r="BI381">
        <f t="shared" si="108"/>
        <v>34.07575467394463</v>
      </c>
      <c r="BJ381">
        <f t="shared" si="108"/>
        <v>33.701604277846407</v>
      </c>
      <c r="BK381">
        <f t="shared" si="108"/>
        <v>33.334592602759443</v>
      </c>
      <c r="BL381">
        <f t="shared" si="108"/>
        <v>32.974639144824003</v>
      </c>
      <c r="BM381">
        <f t="shared" si="108"/>
        <v>32.621643509711902</v>
      </c>
      <c r="BN381">
        <f t="shared" si="108"/>
        <v>32.275490521703837</v>
      </c>
      <c r="BO381">
        <f t="shared" si="108"/>
        <v>31.936054222984311</v>
      </c>
      <c r="BP381">
        <f t="shared" si="108"/>
        <v>31.603201012916134</v>
      </c>
      <c r="BQ381">
        <f t="shared" si="108"/>
        <v>31.276792116982307</v>
      </c>
      <c r="BR381">
        <f t="shared" si="108"/>
        <v>30.956685530478932</v>
      </c>
      <c r="BS381">
        <f t="shared" si="108"/>
        <v>30.642737548663362</v>
      </c>
      <c r="BT381">
        <f t="shared" si="108"/>
        <v>30.334803969896544</v>
      </c>
      <c r="BU381">
        <f t="shared" si="108"/>
        <v>30.032741039211604</v>
      </c>
      <c r="BV381">
        <f t="shared" si="108"/>
        <v>29.736406185138062</v>
      </c>
      <c r="BW381">
        <f t="shared" si="108"/>
        <v>29.445658591380198</v>
      </c>
      <c r="BX381">
        <f t="shared" si="108"/>
        <v>29.16035963625901</v>
      </c>
      <c r="BY381">
        <f t="shared" si="108"/>
        <v>28.880373226067366</v>
      </c>
      <c r="BZ381">
        <f t="shared" si="108"/>
        <v>28.60556604320066</v>
      </c>
      <c r="CA381">
        <f t="shared" si="108"/>
        <v>28.335807725769087</v>
      </c>
    </row>
    <row r="382" spans="31:79" x14ac:dyDescent="0.25">
      <c r="AE382">
        <f t="shared" si="96"/>
        <v>160</v>
      </c>
      <c r="AF382">
        <f t="shared" si="97"/>
        <v>0</v>
      </c>
      <c r="AG382">
        <f t="shared" ref="AG382:AJ382" si="109">IF(AG219&lt;0.9,0,AG301)</f>
        <v>0</v>
      </c>
      <c r="AH382">
        <f t="shared" si="109"/>
        <v>0</v>
      </c>
      <c r="AI382">
        <f t="shared" si="109"/>
        <v>0</v>
      </c>
      <c r="AJ382">
        <f t="shared" si="109"/>
        <v>0</v>
      </c>
      <c r="AK382">
        <f t="shared" si="108"/>
        <v>0</v>
      </c>
      <c r="AL382">
        <f t="shared" si="108"/>
        <v>0</v>
      </c>
      <c r="AM382">
        <f t="shared" si="108"/>
        <v>41.136924077504119</v>
      </c>
      <c r="AN382">
        <f t="shared" si="108"/>
        <v>41.371497634471318</v>
      </c>
      <c r="AO382">
        <f t="shared" si="108"/>
        <v>41.36471105807987</v>
      </c>
      <c r="AP382">
        <f t="shared" si="108"/>
        <v>41.20351538429999</v>
      </c>
      <c r="AQ382">
        <f t="shared" si="108"/>
        <v>40.941891475903738</v>
      </c>
      <c r="AR382">
        <f t="shared" si="108"/>
        <v>40.614344322699658</v>
      </c>
      <c r="AS382">
        <f t="shared" si="108"/>
        <v>40.243517063764145</v>
      </c>
      <c r="AT382">
        <f t="shared" si="108"/>
        <v>39.844614639320028</v>
      </c>
      <c r="AU382">
        <f t="shared" si="108"/>
        <v>39.428050713923732</v>
      </c>
      <c r="AV382">
        <f t="shared" si="108"/>
        <v>39.001076570672424</v>
      </c>
      <c r="AW382">
        <f t="shared" si="108"/>
        <v>38.568810017608968</v>
      </c>
      <c r="AX382">
        <f t="shared" si="108"/>
        <v>38.134901068222149</v>
      </c>
      <c r="AY382">
        <f t="shared" si="108"/>
        <v>37.701972150047332</v>
      </c>
      <c r="AZ382">
        <f t="shared" si="108"/>
        <v>37.271915069685129</v>
      </c>
      <c r="BA382">
        <f t="shared" si="108"/>
        <v>36.84609501039597</v>
      </c>
      <c r="BB382">
        <f t="shared" si="108"/>
        <v>36.42549299607996</v>
      </c>
      <c r="BC382">
        <f t="shared" si="108"/>
        <v>36.010806885581069</v>
      </c>
      <c r="BD382">
        <f t="shared" si="108"/>
        <v>35.602523951512886</v>
      </c>
      <c r="BE382">
        <f t="shared" si="108"/>
        <v>35.200973688874129</v>
      </c>
      <c r="BF382">
        <f t="shared" si="108"/>
        <v>34.806366673565378</v>
      </c>
      <c r="BG382">
        <f t="shared" si="108"/>
        <v>34.418823449015981</v>
      </c>
      <c r="BH382">
        <f t="shared" si="108"/>
        <v>34.038396198780099</v>
      </c>
      <c r="BI382">
        <f t="shared" si="108"/>
        <v>33.665085142195998</v>
      </c>
      <c r="BJ382">
        <f t="shared" si="108"/>
        <v>33.298851030406666</v>
      </c>
      <c r="BK382">
        <f t="shared" si="108"/>
        <v>32.939624733209243</v>
      </c>
      <c r="BL382">
        <f t="shared" si="108"/>
        <v>32.587314636607836</v>
      </c>
      <c r="BM382">
        <f t="shared" si="108"/>
        <v>32.241812379479001</v>
      </c>
      <c r="BN382">
        <f t="shared" si="108"/>
        <v>31.90299732082163</v>
      </c>
      <c r="BO382">
        <f t="shared" si="108"/>
        <v>31.570740030131613</v>
      </c>
      <c r="BP382">
        <f t="shared" si="108"/>
        <v>31.244905021287405</v>
      </c>
      <c r="BQ382">
        <f t="shared" si="108"/>
        <v>30.925352897236689</v>
      </c>
      <c r="BR382">
        <f t="shared" si="108"/>
        <v>30.61194203337336</v>
      </c>
      <c r="BS382">
        <f t="shared" si="108"/>
        <v>30.304529898023461</v>
      </c>
      <c r="BT382">
        <f t="shared" si="108"/>
        <v>30.002974086249541</v>
      </c>
      <c r="BU382">
        <f t="shared" si="108"/>
        <v>29.707133126329573</v>
      </c>
      <c r="BV382">
        <f t="shared" si="108"/>
        <v>29.416867105389251</v>
      </c>
      <c r="BW382">
        <f t="shared" si="108"/>
        <v>29.132038150768302</v>
      </c>
      <c r="BX382">
        <f t="shared" si="108"/>
        <v>28.852510796044513</v>
      </c>
      <c r="BY382">
        <f t="shared" si="108"/>
        <v>28.578152254686024</v>
      </c>
      <c r="BZ382">
        <f t="shared" si="108"/>
        <v>28.308832619646093</v>
      </c>
      <c r="CA382">
        <f t="shared" si="108"/>
        <v>28.044425003557169</v>
      </c>
    </row>
    <row r="383" spans="31:79" x14ac:dyDescent="0.25">
      <c r="AE383">
        <f t="shared" ref="AE383:AE393" si="110">AE302</f>
        <v>150</v>
      </c>
      <c r="AF383">
        <f t="shared" ref="AF383:AJ393" si="111">IF(AF220&lt;0.9,0,AF302)</f>
        <v>0</v>
      </c>
      <c r="AG383">
        <f t="shared" si="111"/>
        <v>0</v>
      </c>
      <c r="AH383">
        <f t="shared" si="111"/>
        <v>0</v>
      </c>
      <c r="AI383">
        <f t="shared" si="111"/>
        <v>0</v>
      </c>
      <c r="AJ383">
        <f t="shared" si="111"/>
        <v>0</v>
      </c>
      <c r="AK383">
        <f t="shared" ref="AK383:CA383" si="112">IF(AK220&lt;0.9,0,AK302)</f>
        <v>0</v>
      </c>
      <c r="AL383">
        <f t="shared" si="112"/>
        <v>0</v>
      </c>
      <c r="AM383">
        <f t="shared" si="112"/>
        <v>40.821668605099369</v>
      </c>
      <c r="AN383">
        <f t="shared" si="112"/>
        <v>40.974798352410858</v>
      </c>
      <c r="AO383">
        <f t="shared" si="112"/>
        <v>40.913731165178454</v>
      </c>
      <c r="AP383">
        <f t="shared" si="112"/>
        <v>40.716828956514824</v>
      </c>
      <c r="AQ383">
        <f t="shared" si="112"/>
        <v>40.432359202262639</v>
      </c>
      <c r="AR383">
        <f t="shared" si="112"/>
        <v>40.090991978925054</v>
      </c>
      <c r="AS383">
        <f t="shared" si="112"/>
        <v>39.712758592002658</v>
      </c>
      <c r="AT383">
        <f t="shared" si="112"/>
        <v>39.311056106174206</v>
      </c>
      <c r="AU383">
        <f t="shared" si="112"/>
        <v>38.895026538372399</v>
      </c>
      <c r="AV383">
        <f t="shared" si="112"/>
        <v>38.471013066998175</v>
      </c>
      <c r="AW383">
        <f t="shared" si="112"/>
        <v>38.043475963739724</v>
      </c>
      <c r="AX383">
        <f t="shared" si="112"/>
        <v>37.615583179470029</v>
      </c>
      <c r="AY383">
        <f t="shared" si="112"/>
        <v>37.189599821922663</v>
      </c>
      <c r="AZ383">
        <f t="shared" si="112"/>
        <v>36.767150302199774</v>
      </c>
      <c r="BA383">
        <f t="shared" si="112"/>
        <v>36.349398071111317</v>
      </c>
      <c r="BB383">
        <f t="shared" si="112"/>
        <v>35.937170935328545</v>
      </c>
      <c r="BC383">
        <f t="shared" si="112"/>
        <v>35.531049768755956</v>
      </c>
      <c r="BD383">
        <f t="shared" si="112"/>
        <v>35.131432183015939</v>
      </c>
      <c r="BE383">
        <f t="shared" si="112"/>
        <v>34.73857880009227</v>
      </c>
      <c r="BF383">
        <f t="shared" si="112"/>
        <v>34.352647263804982</v>
      </c>
      <c r="BG383">
        <f t="shared" si="112"/>
        <v>33.973717496061624</v>
      </c>
      <c r="BH383">
        <f t="shared" si="112"/>
        <v>33.601810625288664</v>
      </c>
      <c r="BI383">
        <f t="shared" si="112"/>
        <v>33.236903290156718</v>
      </c>
      <c r="BJ383">
        <f t="shared" si="112"/>
        <v>32.878938528366959</v>
      </c>
      <c r="BK383">
        <f t="shared" si="112"/>
        <v>32.527834119746458</v>
      </c>
      <c r="BL383">
        <f t="shared" si="112"/>
        <v>32.183489014943213</v>
      </c>
      <c r="BM383">
        <f t="shared" si="112"/>
        <v>31.845788312788951</v>
      </c>
      <c r="BN383">
        <f t="shared" si="112"/>
        <v>31.514607129179662</v>
      </c>
      <c r="BO383">
        <f t="shared" si="112"/>
        <v>31.189813613532099</v>
      </c>
      <c r="BP383">
        <f t="shared" si="112"/>
        <v>30.871271305615291</v>
      </c>
      <c r="BQ383">
        <f t="shared" si="112"/>
        <v>30.558840979031952</v>
      </c>
      <c r="BR383">
        <f t="shared" si="112"/>
        <v>30.252382083118594</v>
      </c>
      <c r="BS383">
        <f t="shared" si="112"/>
        <v>29.95175386923594</v>
      </c>
      <c r="BT383">
        <f t="shared" si="112"/>
        <v>29.656816267989523</v>
      </c>
      <c r="BU383">
        <f t="shared" si="112"/>
        <v>29.36743056917971</v>
      </c>
      <c r="BV383">
        <f t="shared" si="112"/>
        <v>29.083459945022813</v>
      </c>
      <c r="BW383">
        <f t="shared" si="112"/>
        <v>28.804769848534164</v>
      </c>
      <c r="BX383">
        <f t="shared" si="112"/>
        <v>28.531228312274873</v>
      </c>
      <c r="BY383">
        <f t="shared" si="112"/>
        <v>28.262706167464756</v>
      </c>
      <c r="BZ383">
        <f t="shared" si="112"/>
        <v>27.999077199399107</v>
      </c>
      <c r="CA383">
        <f t="shared" si="112"/>
        <v>27.740218251914765</v>
      </c>
    </row>
    <row r="384" spans="31:79" x14ac:dyDescent="0.25">
      <c r="AE384">
        <f t="shared" si="110"/>
        <v>140</v>
      </c>
      <c r="AF384">
        <f t="shared" si="111"/>
        <v>0</v>
      </c>
      <c r="AG384">
        <f t="shared" si="111"/>
        <v>0</v>
      </c>
      <c r="AH384">
        <f t="shared" si="111"/>
        <v>0</v>
      </c>
      <c r="AI384">
        <f t="shared" si="111"/>
        <v>0</v>
      </c>
      <c r="AJ384">
        <f t="shared" si="111"/>
        <v>0</v>
      </c>
      <c r="AK384">
        <f t="shared" ref="AK384:CA384" si="113">IF(AK221&lt;0.9,0,AK303)</f>
        <v>0</v>
      </c>
      <c r="AL384">
        <f t="shared" si="113"/>
        <v>40.070271399686554</v>
      </c>
      <c r="AM384">
        <f t="shared" si="113"/>
        <v>40.453581707605899</v>
      </c>
      <c r="AN384">
        <f t="shared" si="113"/>
        <v>40.530516735903973</v>
      </c>
      <c r="AO384">
        <f t="shared" si="113"/>
        <v>40.419577404465016</v>
      </c>
      <c r="AP384">
        <f t="shared" si="113"/>
        <v>40.190587870230431</v>
      </c>
      <c r="AQ384">
        <f t="shared" si="113"/>
        <v>39.886233741820732</v>
      </c>
      <c r="AR384">
        <f t="shared" si="113"/>
        <v>39.533482999033637</v>
      </c>
      <c r="AS384">
        <f t="shared" si="113"/>
        <v>39.149867439558484</v>
      </c>
      <c r="AT384">
        <f t="shared" si="113"/>
        <v>38.747065425473842</v>
      </c>
      <c r="AU384">
        <f t="shared" si="113"/>
        <v>38.333016369415382</v>
      </c>
      <c r="AV384">
        <f t="shared" si="113"/>
        <v>37.913208348346664</v>
      </c>
      <c r="AW384">
        <f t="shared" si="113"/>
        <v>37.491484765759672</v>
      </c>
      <c r="AX384">
        <f t="shared" si="113"/>
        <v>37.070562826274944</v>
      </c>
      <c r="AY384">
        <f t="shared" si="113"/>
        <v>36.6523745724663</v>
      </c>
      <c r="AZ384">
        <f t="shared" si="113"/>
        <v>36.238295935025207</v>
      </c>
      <c r="BA384">
        <f t="shared" si="113"/>
        <v>35.829303492980372</v>
      </c>
      <c r="BB384">
        <f t="shared" si="113"/>
        <v>35.426083600044706</v>
      </c>
      <c r="BC384">
        <f t="shared" si="113"/>
        <v>35.029109529111011</v>
      </c>
      <c r="BD384">
        <f t="shared" si="113"/>
        <v>34.638696772122273</v>
      </c>
      <c r="BE384">
        <f t="shared" si="113"/>
        <v>34.25504318291938</v>
      </c>
      <c r="BF384">
        <f t="shared" si="113"/>
        <v>33.878258450465424</v>
      </c>
      <c r="BG384">
        <f t="shared" si="113"/>
        <v>33.508385961056931</v>
      </c>
      <c r="BH384">
        <f t="shared" si="113"/>
        <v>33.145419164700364</v>
      </c>
      <c r="BI384">
        <f t="shared" si="113"/>
        <v>32.789313928172383</v>
      </c>
      <c r="BJ384">
        <f t="shared" si="113"/>
        <v>32.439997926880821</v>
      </c>
      <c r="BK384">
        <f t="shared" si="113"/>
        <v>32.097377830889357</v>
      </c>
      <c r="BL384">
        <f t="shared" si="113"/>
        <v>31.761344833293197</v>
      </c>
      <c r="BM384">
        <f t="shared" si="113"/>
        <v>31.431778922792429</v>
      </c>
      <c r="BN384">
        <f t="shared" si="113"/>
        <v>31.108552197808347</v>
      </c>
      <c r="BO384">
        <f t="shared" si="113"/>
        <v>30.791531444092758</v>
      </c>
      <c r="BP384">
        <f t="shared" si="113"/>
        <v>30.480580142860312</v>
      </c>
      <c r="BQ384">
        <f t="shared" si="113"/>
        <v>30.175560036105029</v>
      </c>
      <c r="BR384">
        <f t="shared" si="113"/>
        <v>29.876332345835845</v>
      </c>
      <c r="BS384">
        <f t="shared" si="113"/>
        <v>29.582758721603113</v>
      </c>
      <c r="BT384">
        <f t="shared" si="113"/>
        <v>29.294701973849918</v>
      </c>
      <c r="BU384">
        <f t="shared" si="113"/>
        <v>29.012026637854412</v>
      </c>
      <c r="BV384">
        <f t="shared" si="113"/>
        <v>28.734599403281592</v>
      </c>
      <c r="BW384">
        <f t="shared" si="113"/>
        <v>28.462289436875917</v>
      </c>
      <c r="BX384">
        <f t="shared" si="113"/>
        <v>28.194968620037837</v>
      </c>
      <c r="BY384">
        <f t="shared" si="113"/>
        <v>27.932511718530964</v>
      </c>
      <c r="BZ384">
        <f t="shared" si="113"/>
        <v>27.674796498051506</v>
      </c>
      <c r="CA384">
        <f t="shared" si="113"/>
        <v>27.421703796632737</v>
      </c>
    </row>
    <row r="385" spans="31:79" x14ac:dyDescent="0.25">
      <c r="AE385">
        <f t="shared" si="110"/>
        <v>130</v>
      </c>
      <c r="AF385">
        <f t="shared" si="111"/>
        <v>0</v>
      </c>
      <c r="AG385">
        <f t="shared" si="111"/>
        <v>0</v>
      </c>
      <c r="AH385">
        <f t="shared" si="111"/>
        <v>0</v>
      </c>
      <c r="AI385">
        <f t="shared" si="111"/>
        <v>0</v>
      </c>
      <c r="AJ385">
        <f t="shared" si="111"/>
        <v>0</v>
      </c>
      <c r="AK385">
        <f t="shared" ref="AK385:CA385" si="114">IF(AK222&lt;0.9,0,AK304)</f>
        <v>0</v>
      </c>
      <c r="AL385">
        <f t="shared" si="114"/>
        <v>39.754252176530876</v>
      </c>
      <c r="AM385">
        <f t="shared" si="114"/>
        <v>40.028585496768549</v>
      </c>
      <c r="AN385">
        <f t="shared" si="114"/>
        <v>40.035043441140104</v>
      </c>
      <c r="AO385">
        <f t="shared" si="114"/>
        <v>39.878917312602283</v>
      </c>
      <c r="AP385">
        <f t="shared" si="114"/>
        <v>39.621633242439962</v>
      </c>
      <c r="AQ385">
        <f t="shared" si="114"/>
        <v>39.300472932352534</v>
      </c>
      <c r="AR385">
        <f t="shared" si="114"/>
        <v>38.938859885397534</v>
      </c>
      <c r="AS385">
        <f t="shared" si="114"/>
        <v>38.551952252263625</v>
      </c>
      <c r="AT385">
        <f t="shared" si="114"/>
        <v>38.149806415919976</v>
      </c>
      <c r="AU385">
        <f t="shared" si="114"/>
        <v>37.739232527238649</v>
      </c>
      <c r="AV385">
        <f t="shared" si="114"/>
        <v>37.324919057324429</v>
      </c>
      <c r="AW385">
        <f t="shared" si="114"/>
        <v>36.910134676361473</v>
      </c>
      <c r="AX385">
        <f t="shared" si="114"/>
        <v>36.497178032565898</v>
      </c>
      <c r="AY385">
        <f t="shared" si="114"/>
        <v>36.087672882655859</v>
      </c>
      <c r="AZ385">
        <f t="shared" si="114"/>
        <v>35.682765908750333</v>
      </c>
      <c r="BA385">
        <f t="shared" si="114"/>
        <v>35.283261870274821</v>
      </c>
      <c r="BB385">
        <f t="shared" si="114"/>
        <v>34.889717547770282</v>
      </c>
      <c r="BC385">
        <f t="shared" si="114"/>
        <v>34.502508066293331</v>
      </c>
      <c r="BD385">
        <f t="shared" si="114"/>
        <v>34.121874380531757</v>
      </c>
      <c r="BE385">
        <f t="shared" si="114"/>
        <v>33.747957705184724</v>
      </c>
      <c r="BF385">
        <f t="shared" si="114"/>
        <v>33.38082476562262</v>
      </c>
      <c r="BG385">
        <f t="shared" si="114"/>
        <v>33.020486506664994</v>
      </c>
      <c r="BH385">
        <f t="shared" si="114"/>
        <v>32.666912081651724</v>
      </c>
      <c r="BI385">
        <f t="shared" si="114"/>
        <v>32.320039397726752</v>
      </c>
      <c r="BJ385">
        <f t="shared" si="114"/>
        <v>31.979783122059949</v>
      </c>
      <c r="BK385">
        <f t="shared" si="114"/>
        <v>31.646040798058944</v>
      </c>
      <c r="BL385">
        <f t="shared" si="114"/>
        <v>31.318697542284163</v>
      </c>
      <c r="BM385">
        <f t="shared" si="114"/>
        <v>30.99762966690831</v>
      </c>
      <c r="BN385">
        <f t="shared" si="114"/>
        <v>30.682707482738582</v>
      </c>
      <c r="BO385">
        <f t="shared" si="114"/>
        <v>30.373797473055621</v>
      </c>
      <c r="BP385">
        <f t="shared" si="114"/>
        <v>30.070763981373499</v>
      </c>
      <c r="BQ385">
        <f t="shared" si="114"/>
        <v>29.773470521585114</v>
      </c>
      <c r="BR385">
        <f t="shared" si="114"/>
        <v>29.481780793290415</v>
      </c>
      <c r="BS385">
        <f t="shared" si="114"/>
        <v>29.195559465932632</v>
      </c>
      <c r="BT385">
        <f t="shared" si="114"/>
        <v>28.914672780938226</v>
      </c>
      <c r="BU385">
        <f t="shared" si="114"/>
        <v>28.638989010118859</v>
      </c>
      <c r="BV385">
        <f t="shared" si="114"/>
        <v>28.368378800246401</v>
      </c>
      <c r="BW385">
        <f t="shared" si="114"/>
        <v>28.102715427302808</v>
      </c>
      <c r="BX385">
        <f t="shared" si="114"/>
        <v>27.841874978953602</v>
      </c>
      <c r="BY385">
        <f t="shared" si="114"/>
        <v>27.585736479947133</v>
      </c>
      <c r="BZ385">
        <f t="shared" si="114"/>
        <v>27.334181972136143</v>
      </c>
      <c r="CA385">
        <f t="shared" si="114"/>
        <v>27.087096558459766</v>
      </c>
    </row>
    <row r="386" spans="31:79" x14ac:dyDescent="0.25">
      <c r="AE386">
        <f t="shared" si="110"/>
        <v>120</v>
      </c>
      <c r="AF386">
        <f t="shared" si="111"/>
        <v>0</v>
      </c>
      <c r="AG386">
        <f t="shared" si="111"/>
        <v>0</v>
      </c>
      <c r="AH386">
        <f t="shared" si="111"/>
        <v>0</v>
      </c>
      <c r="AI386">
        <f t="shared" si="111"/>
        <v>0</v>
      </c>
      <c r="AJ386">
        <f t="shared" si="111"/>
        <v>0</v>
      </c>
      <c r="AK386">
        <f t="shared" ref="AK386:CA386" si="115">IF(AK223&lt;0.9,0,AK305)</f>
        <v>38.798405479900609</v>
      </c>
      <c r="AL386">
        <f t="shared" si="115"/>
        <v>39.369165514000677</v>
      </c>
      <c r="AM386">
        <f t="shared" si="115"/>
        <v>39.54199430017291</v>
      </c>
      <c r="AN386">
        <f t="shared" si="115"/>
        <v>39.484152787688316</v>
      </c>
      <c r="AO386">
        <f t="shared" si="115"/>
        <v>39.287796582421215</v>
      </c>
      <c r="AP386">
        <f t="shared" si="115"/>
        <v>39.006182772833803</v>
      </c>
      <c r="AQ386">
        <f t="shared" si="115"/>
        <v>38.671412759487296</v>
      </c>
      <c r="AR386">
        <f t="shared" si="115"/>
        <v>38.303547069396579</v>
      </c>
      <c r="AS386">
        <f t="shared" si="115"/>
        <v>37.915508878204832</v>
      </c>
      <c r="AT386">
        <f t="shared" si="115"/>
        <v>37.515836351801916</v>
      </c>
      <c r="AU386">
        <f t="shared" si="115"/>
        <v>37.110287671314509</v>
      </c>
      <c r="AV386">
        <f t="shared" si="115"/>
        <v>36.702809453273403</v>
      </c>
      <c r="AW386">
        <f t="shared" si="115"/>
        <v>36.296139075870947</v>
      </c>
      <c r="AX386">
        <f t="shared" si="115"/>
        <v>35.892189584993353</v>
      </c>
      <c r="AY386">
        <f t="shared" si="115"/>
        <v>35.492301680430884</v>
      </c>
      <c r="AZ386">
        <f t="shared" si="115"/>
        <v>35.097412292395596</v>
      </c>
      <c r="BA386">
        <f t="shared" si="115"/>
        <v>34.708169568245701</v>
      </c>
      <c r="BB386">
        <f t="shared" si="115"/>
        <v>34.32501268538541</v>
      </c>
      <c r="BC386">
        <f t="shared" si="115"/>
        <v>33.948228125788184</v>
      </c>
      <c r="BD386">
        <f t="shared" si="115"/>
        <v>33.577989918116835</v>
      </c>
      <c r="BE386">
        <f t="shared" si="115"/>
        <v>33.2143887825804</v>
      </c>
      <c r="BF386">
        <f t="shared" si="115"/>
        <v>32.857453480542702</v>
      </c>
      <c r="BG386">
        <f t="shared" si="115"/>
        <v>32.507166613993121</v>
      </c>
      <c r="BH386">
        <f t="shared" si="115"/>
        <v>32.163476424167257</v>
      </c>
      <c r="BI386">
        <f t="shared" si="115"/>
        <v>31.826305673177114</v>
      </c>
      <c r="BJ386">
        <f t="shared" si="115"/>
        <v>31.495558376578675</v>
      </c>
      <c r="BK386">
        <f t="shared" si="115"/>
        <v>31.171124937397433</v>
      </c>
      <c r="BL386">
        <f t="shared" si="115"/>
        <v>30.852886080610364</v>
      </c>
      <c r="BM386">
        <f t="shared" si="115"/>
        <v>30.540715880215732</v>
      </c>
      <c r="BN386">
        <f t="shared" si="115"/>
        <v>30.23448409481059</v>
      </c>
      <c r="BO386">
        <f t="shared" si="115"/>
        <v>29.934057972677316</v>
      </c>
      <c r="BP386">
        <f t="shared" si="115"/>
        <v>29.639303647420316</v>
      </c>
      <c r="BQ386">
        <f t="shared" si="115"/>
        <v>29.350087215849356</v>
      </c>
      <c r="BR386">
        <f t="shared" si="115"/>
        <v>29.06627556807285</v>
      </c>
      <c r="BS386">
        <f t="shared" si="115"/>
        <v>28.787737023536678</v>
      </c>
      <c r="BT386">
        <f t="shared" si="115"/>
        <v>28.514341814535946</v>
      </c>
      <c r="BU386">
        <f t="shared" si="115"/>
        <v>28.245962449476146</v>
      </c>
      <c r="BV386">
        <f t="shared" si="115"/>
        <v>27.982473981103343</v>
      </c>
      <c r="BW386">
        <f t="shared" si="115"/>
        <v>27.723754199505557</v>
      </c>
      <c r="BX386">
        <f t="shared" si="115"/>
        <v>27.46968376550323</v>
      </c>
      <c r="BY386">
        <f t="shared" si="115"/>
        <v>27.220146296797502</v>
      </c>
      <c r="BZ386">
        <f t="shared" si="115"/>
        <v>26.975028416707953</v>
      </c>
      <c r="CA386">
        <f t="shared" si="115"/>
        <v>26.734219773340321</v>
      </c>
    </row>
    <row r="387" spans="31:79" x14ac:dyDescent="0.25">
      <c r="AE387">
        <f t="shared" si="110"/>
        <v>110</v>
      </c>
      <c r="AF387">
        <f t="shared" si="111"/>
        <v>0</v>
      </c>
      <c r="AG387">
        <f t="shared" si="111"/>
        <v>0</v>
      </c>
      <c r="AH387">
        <f t="shared" si="111"/>
        <v>0</v>
      </c>
      <c r="AI387">
        <f t="shared" si="111"/>
        <v>0</v>
      </c>
      <c r="AJ387">
        <f t="shared" si="111"/>
        <v>0</v>
      </c>
      <c r="AK387">
        <f t="shared" ref="AK387:CA387" si="116">IF(AK224&lt;0.9,0,AK306)</f>
        <v>38.488192759774186</v>
      </c>
      <c r="AL387">
        <f t="shared" si="116"/>
        <v>38.908695262717671</v>
      </c>
      <c r="AM387">
        <f t="shared" si="116"/>
        <v>38.988306383051352</v>
      </c>
      <c r="AN387">
        <f t="shared" si="116"/>
        <v>38.87279244186783</v>
      </c>
      <c r="AO387">
        <f t="shared" si="116"/>
        <v>38.641429324795624</v>
      </c>
      <c r="AP387">
        <f t="shared" si="116"/>
        <v>38.33962278067407</v>
      </c>
      <c r="AQ387">
        <f t="shared" si="116"/>
        <v>37.994561721207738</v>
      </c>
      <c r="AR387">
        <f t="shared" si="116"/>
        <v>37.623147857146492</v>
      </c>
      <c r="AS387">
        <f t="shared" si="116"/>
        <v>37.236220004295951</v>
      </c>
      <c r="AT387">
        <f t="shared" si="116"/>
        <v>36.840908327939644</v>
      </c>
      <c r="AU387">
        <f t="shared" si="116"/>
        <v>36.441999893781578</v>
      </c>
      <c r="AV387">
        <f t="shared" si="116"/>
        <v>36.042759214048516</v>
      </c>
      <c r="AW387">
        <f t="shared" si="116"/>
        <v>35.645436951315801</v>
      </c>
      <c r="AX387">
        <f t="shared" si="116"/>
        <v>35.251594152008288</v>
      </c>
      <c r="AY387">
        <f t="shared" si="116"/>
        <v>34.862314059073121</v>
      </c>
      <c r="AZ387">
        <f t="shared" si="116"/>
        <v>34.478343558550364</v>
      </c>
      <c r="BA387">
        <f t="shared" si="116"/>
        <v>34.100189511594074</v>
      </c>
      <c r="BB387">
        <f t="shared" si="116"/>
        <v>33.728185527197063</v>
      </c>
      <c r="BC387">
        <f t="shared" si="116"/>
        <v>33.362538982991126</v>
      </c>
      <c r="BD387">
        <f t="shared" si="116"/>
        <v>33.003364609664409</v>
      </c>
      <c r="BE387">
        <f t="shared" si="116"/>
        <v>32.650708785237775</v>
      </c>
      <c r="BF387">
        <f t="shared" si="116"/>
        <v>32.304567309840003</v>
      </c>
      <c r="BG387">
        <f t="shared" si="116"/>
        <v>31.964898542730644</v>
      </c>
      <c r="BH387">
        <f t="shared" si="116"/>
        <v>31.631633198871775</v>
      </c>
      <c r="BI387">
        <f t="shared" si="116"/>
        <v>31.304681711861193</v>
      </c>
      <c r="BJ387">
        <f t="shared" si="116"/>
        <v>30.983939805237814</v>
      </c>
      <c r="BK387">
        <f t="shared" si="116"/>
        <v>30.669292732103113</v>
      </c>
      <c r="BL387">
        <f t="shared" si="116"/>
        <v>30.360618516208302</v>
      </c>
      <c r="BM387">
        <f t="shared" si="116"/>
        <v>30.057790438289651</v>
      </c>
      <c r="BN387">
        <f t="shared" si="116"/>
        <v>29.760678947740971</v>
      </c>
      <c r="BO387">
        <f t="shared" si="116"/>
        <v>29.469153133839541</v>
      </c>
      <c r="BP387">
        <f t="shared" si="116"/>
        <v>29.183081857379278</v>
      </c>
      <c r="BQ387">
        <f t="shared" si="116"/>
        <v>28.902334619076846</v>
      </c>
      <c r="BR387">
        <f t="shared" si="116"/>
        <v>28.626782222986954</v>
      </c>
      <c r="BS387">
        <f t="shared" si="116"/>
        <v>28.356297279632184</v>
      </c>
      <c r="BT387">
        <f t="shared" si="116"/>
        <v>28.090754583376246</v>
      </c>
      <c r="BU387">
        <f t="shared" si="116"/>
        <v>27.830031390861929</v>
      </c>
      <c r="BV387">
        <f t="shared" si="116"/>
        <v>27.574007621456225</v>
      </c>
      <c r="BW387">
        <f t="shared" si="116"/>
        <v>27.322565996135189</v>
      </c>
      <c r="BX387">
        <f t="shared" si="116"/>
        <v>27.075592127757357</v>
      </c>
      <c r="BY387">
        <f t="shared" si="116"/>
        <v>26.832974572971697</v>
      </c>
      <c r="BZ387">
        <f t="shared" si="116"/>
        <v>26.594604853895543</v>
      </c>
      <c r="CA387">
        <f t="shared" si="116"/>
        <v>26.360377456042738</v>
      </c>
    </row>
    <row r="388" spans="31:79" x14ac:dyDescent="0.25">
      <c r="AE388">
        <f t="shared" si="110"/>
        <v>100</v>
      </c>
      <c r="AF388">
        <f t="shared" si="111"/>
        <v>0</v>
      </c>
      <c r="AG388">
        <f t="shared" si="111"/>
        <v>0</v>
      </c>
      <c r="AH388">
        <f t="shared" si="111"/>
        <v>0</v>
      </c>
      <c r="AI388">
        <f t="shared" si="111"/>
        <v>0</v>
      </c>
      <c r="AJ388">
        <f t="shared" si="111"/>
        <v>0</v>
      </c>
      <c r="AK388">
        <f t="shared" ref="AK388:CA388" si="117">IF(AK225&lt;0.9,0,AK307)</f>
        <v>38.083945389607109</v>
      </c>
      <c r="AL388">
        <f t="shared" si="117"/>
        <v>38.365421095211957</v>
      </c>
      <c r="AM388">
        <f t="shared" si="117"/>
        <v>38.360898036845846</v>
      </c>
      <c r="AN388">
        <f t="shared" si="117"/>
        <v>38.194776692265798</v>
      </c>
      <c r="AO388">
        <f t="shared" si="117"/>
        <v>37.933893259727434</v>
      </c>
      <c r="AP388">
        <f t="shared" si="117"/>
        <v>37.616206513963455</v>
      </c>
      <c r="AQ388">
        <f t="shared" si="117"/>
        <v>37.264302789534263</v>
      </c>
      <c r="AR388">
        <f t="shared" si="117"/>
        <v>36.892150274376291</v>
      </c>
      <c r="AS388">
        <f t="shared" si="117"/>
        <v>36.508664970681494</v>
      </c>
      <c r="AT388">
        <f t="shared" si="117"/>
        <v>36.119685058291118</v>
      </c>
      <c r="AU388">
        <f t="shared" si="117"/>
        <v>35.729110479931997</v>
      </c>
      <c r="AV388">
        <f t="shared" si="117"/>
        <v>35.339585116331953</v>
      </c>
      <c r="AW388">
        <f t="shared" si="117"/>
        <v>34.952918443772312</v>
      </c>
      <c r="AX388">
        <f t="shared" si="117"/>
        <v>34.570353639577945</v>
      </c>
      <c r="AY388">
        <f t="shared" si="117"/>
        <v>34.192742379504686</v>
      </c>
      <c r="AZ388">
        <f t="shared" si="117"/>
        <v>33.820661368947619</v>
      </c>
      <c r="BA388">
        <f t="shared" si="117"/>
        <v>33.454491589464475</v>
      </c>
      <c r="BB388">
        <f t="shared" si="117"/>
        <v>33.094473155542936</v>
      </c>
      <c r="BC388">
        <f t="shared" si="117"/>
        <v>32.740743896044648</v>
      </c>
      <c r="BD388">
        <f t="shared" si="117"/>
        <v>32.393366877246685</v>
      </c>
      <c r="BE388">
        <f t="shared" si="117"/>
        <v>32.052350287773969</v>
      </c>
      <c r="BF388">
        <f t="shared" si="117"/>
        <v>31.717661968287974</v>
      </c>
      <c r="BG388">
        <f t="shared" si="117"/>
        <v>31.389240134829773</v>
      </c>
      <c r="BH388">
        <f t="shared" si="117"/>
        <v>31.067001362707249</v>
      </c>
      <c r="BI388">
        <f t="shared" si="117"/>
        <v>30.750846576103108</v>
      </c>
      <c r="BJ388">
        <f t="shared" si="117"/>
        <v>30.440665570613703</v>
      </c>
      <c r="BK388">
        <f t="shared" si="117"/>
        <v>30.136340446182039</v>
      </c>
      <c r="BL388">
        <f t="shared" si="117"/>
        <v>29.837748223674591</v>
      </c>
      <c r="BM388">
        <f t="shared" si="117"/>
        <v>29.544762844945332</v>
      </c>
      <c r="BN388">
        <f t="shared" si="117"/>
        <v>29.257256703941092</v>
      </c>
      <c r="BO388">
        <f t="shared" si="117"/>
        <v>28.975101818762283</v>
      </c>
      <c r="BP388">
        <f t="shared" si="117"/>
        <v>28.698170727229726</v>
      </c>
      <c r="BQ388">
        <f t="shared" si="117"/>
        <v>28.42633716843288</v>
      </c>
      <c r="BR388">
        <f t="shared" si="117"/>
        <v>28.159476597877216</v>
      </c>
      <c r="BS388">
        <f t="shared" si="117"/>
        <v>27.897466572764234</v>
      </c>
      <c r="BT388">
        <f t="shared" si="117"/>
        <v>27.640187035603848</v>
      </c>
      <c r="BU388">
        <f t="shared" si="117"/>
        <v>27.387520518049268</v>
      </c>
      <c r="BV388">
        <f t="shared" si="117"/>
        <v>27.139352282033766</v>
      </c>
      <c r="BW388">
        <f t="shared" si="117"/>
        <v>26.895570411599273</v>
      </c>
      <c r="BX388">
        <f t="shared" si="117"/>
        <v>26.656065865957974</v>
      </c>
      <c r="BY388">
        <f t="shared" si="117"/>
        <v>26.4207325021187</v>
      </c>
      <c r="BZ388">
        <f t="shared" si="117"/>
        <v>26.189467073685464</v>
      </c>
      <c r="CA388">
        <f t="shared" si="117"/>
        <v>25.962169211083534</v>
      </c>
    </row>
    <row r="389" spans="31:79" x14ac:dyDescent="0.25">
      <c r="AE389">
        <f t="shared" si="110"/>
        <v>90</v>
      </c>
      <c r="AF389">
        <f t="shared" si="111"/>
        <v>0</v>
      </c>
      <c r="AG389">
        <f t="shared" si="111"/>
        <v>0</v>
      </c>
      <c r="AH389">
        <f t="shared" si="111"/>
        <v>0</v>
      </c>
      <c r="AI389">
        <f t="shared" si="111"/>
        <v>0</v>
      </c>
      <c r="AJ389">
        <f t="shared" si="111"/>
        <v>36.976696857957023</v>
      </c>
      <c r="AK389">
        <f t="shared" ref="AK389:CA389" si="118">IF(AK226&lt;0.9,0,AK308)</f>
        <v>37.575150372502527</v>
      </c>
      <c r="AL389">
        <f t="shared" si="118"/>
        <v>37.730361744819092</v>
      </c>
      <c r="AM389">
        <f t="shared" si="118"/>
        <v>37.651561375169884</v>
      </c>
      <c r="AN389">
        <f t="shared" si="118"/>
        <v>37.442325524726819</v>
      </c>
      <c r="AO389">
        <f t="shared" si="118"/>
        <v>37.157672864688294</v>
      </c>
      <c r="AP389">
        <f t="shared" si="118"/>
        <v>36.828602555278387</v>
      </c>
      <c r="AQ389">
        <f t="shared" si="118"/>
        <v>36.473447573397607</v>
      </c>
      <c r="AR389">
        <f t="shared" si="118"/>
        <v>36.103487179993124</v>
      </c>
      <c r="AS389">
        <f t="shared" si="118"/>
        <v>35.725885884775309</v>
      </c>
      <c r="AT389">
        <f t="shared" si="118"/>
        <v>35.345310969286601</v>
      </c>
      <c r="AU389">
        <f t="shared" si="118"/>
        <v>34.964861923227687</v>
      </c>
      <c r="AV389">
        <f t="shared" si="118"/>
        <v>34.586624895457419</v>
      </c>
      <c r="AW389">
        <f t="shared" si="118"/>
        <v>34.212014465820026</v>
      </c>
      <c r="AX389">
        <f t="shared" si="118"/>
        <v>33.841990473671629</v>
      </c>
      <c r="AY389">
        <f t="shared" si="118"/>
        <v>33.477199122555689</v>
      </c>
      <c r="AZ389">
        <f t="shared" si="118"/>
        <v>33.118066900247676</v>
      </c>
      <c r="BA389">
        <f t="shared" si="118"/>
        <v>32.764864358457707</v>
      </c>
      <c r="BB389">
        <f t="shared" si="118"/>
        <v>32.417750205346671</v>
      </c>
      <c r="BC389">
        <f t="shared" si="118"/>
        <v>32.076802277248461</v>
      </c>
      <c r="BD389">
        <f t="shared" si="118"/>
        <v>31.742039605055584</v>
      </c>
      <c r="BE389">
        <f t="shared" si="118"/>
        <v>31.41343833554529</v>
      </c>
      <c r="BF389">
        <f t="shared" si="118"/>
        <v>31.090943348020502</v>
      </c>
      <c r="BG389">
        <f t="shared" si="118"/>
        <v>30.774476813786446</v>
      </c>
      <c r="BH389">
        <f t="shared" si="118"/>
        <v>30.463944557068917</v>
      </c>
      <c r="BI389">
        <f t="shared" si="118"/>
        <v>30.159240816645493</v>
      </c>
      <c r="BJ389">
        <f t="shared" si="118"/>
        <v>29.860251831899777</v>
      </c>
      <c r="BK389">
        <f t="shared" si="118"/>
        <v>29.566858556482057</v>
      </c>
      <c r="BL389">
        <f t="shared" si="118"/>
        <v>29.278938718934548</v>
      </c>
      <c r="BM389">
        <f t="shared" si="118"/>
        <v>28.996368390627055</v>
      </c>
      <c r="BN389">
        <f t="shared" si="118"/>
        <v>28.71902317933483</v>
      </c>
      <c r="BO389">
        <f t="shared" si="118"/>
        <v>28.446779136559964</v>
      </c>
      <c r="BP389">
        <f t="shared" si="118"/>
        <v>28.179513444730794</v>
      </c>
      <c r="BQ389">
        <f t="shared" si="118"/>
        <v>27.917104934303566</v>
      </c>
      <c r="BR389">
        <f t="shared" si="118"/>
        <v>27.659434468872139</v>
      </c>
      <c r="BS389">
        <f t="shared" si="118"/>
        <v>27.406385227503005</v>
      </c>
      <c r="BT389">
        <f t="shared" si="118"/>
        <v>27.157842906832428</v>
      </c>
      <c r="BU389">
        <f t="shared" si="118"/>
        <v>26.913695860406449</v>
      </c>
      <c r="BV389">
        <f t="shared" si="118"/>
        <v>26.67383518889071</v>
      </c>
      <c r="BW389">
        <f t="shared" si="118"/>
        <v>26.4381547918228</v>
      </c>
      <c r="BX389">
        <f t="shared" si="118"/>
        <v>26.206551389299491</v>
      </c>
      <c r="BY389">
        <f t="shared" si="118"/>
        <v>25.978924520223583</v>
      </c>
      <c r="BZ389">
        <f t="shared" si="118"/>
        <v>25.755176522355764</v>
      </c>
      <c r="CA389">
        <f t="shared" si="118"/>
        <v>25.535212498336506</v>
      </c>
    </row>
    <row r="390" spans="31:79" x14ac:dyDescent="0.25">
      <c r="AE390">
        <f t="shared" si="110"/>
        <v>80</v>
      </c>
      <c r="AF390">
        <f t="shared" si="111"/>
        <v>0</v>
      </c>
      <c r="AG390">
        <f t="shared" si="111"/>
        <v>0</v>
      </c>
      <c r="AH390">
        <f t="shared" si="111"/>
        <v>0</v>
      </c>
      <c r="AI390">
        <f t="shared" si="111"/>
        <v>0</v>
      </c>
      <c r="AJ390">
        <f t="shared" si="111"/>
        <v>36.548307243114046</v>
      </c>
      <c r="AK390">
        <f t="shared" ref="AK390:CA390" si="119">IF(AK227&lt;0.9,0,AK309)</f>
        <v>36.949054121967933</v>
      </c>
      <c r="AL390">
        <f t="shared" si="119"/>
        <v>36.992253911945326</v>
      </c>
      <c r="AM390">
        <f t="shared" si="119"/>
        <v>36.849781056279419</v>
      </c>
      <c r="AN390">
        <f t="shared" si="119"/>
        <v>36.60534621470849</v>
      </c>
      <c r="AO390">
        <f t="shared" si="119"/>
        <v>36.302948639918696</v>
      </c>
      <c r="AP390">
        <f t="shared" si="119"/>
        <v>35.96719289240675</v>
      </c>
      <c r="AQ390">
        <f t="shared" si="119"/>
        <v>35.612543633362918</v>
      </c>
      <c r="AR390">
        <f t="shared" si="119"/>
        <v>35.247852957769204</v>
      </c>
      <c r="AS390">
        <f t="shared" si="119"/>
        <v>34.878713679951566</v>
      </c>
      <c r="AT390">
        <f t="shared" si="119"/>
        <v>34.508747545444812</v>
      </c>
      <c r="AU390">
        <f t="shared" si="119"/>
        <v>34.140342441989851</v>
      </c>
      <c r="AV390">
        <f t="shared" si="119"/>
        <v>33.775090798681006</v>
      </c>
      <c r="AW390">
        <f t="shared" si="119"/>
        <v>33.414059147255543</v>
      </c>
      <c r="AX390">
        <f t="shared" si="119"/>
        <v>33.057958789580958</v>
      </c>
      <c r="AY390">
        <f t="shared" si="119"/>
        <v>32.707256671199396</v>
      </c>
      <c r="AZ390">
        <f t="shared" si="119"/>
        <v>32.362249068336332</v>
      </c>
      <c r="BA390">
        <f t="shared" si="119"/>
        <v>32.023111559021778</v>
      </c>
      <c r="BB390">
        <f t="shared" si="119"/>
        <v>31.689933524172115</v>
      </c>
      <c r="BC390">
        <f t="shared" si="119"/>
        <v>31.362742350309428</v>
      </c>
      <c r="BD390">
        <f t="shared" si="119"/>
        <v>31.041520649615599</v>
      </c>
      <c r="BE390">
        <f t="shared" si="119"/>
        <v>30.726218665999564</v>
      </c>
      <c r="BF390">
        <f t="shared" si="119"/>
        <v>30.416763311719652</v>
      </c>
      <c r="BG390">
        <f t="shared" si="119"/>
        <v>30.11306481294319</v>
      </c>
      <c r="BH390">
        <f t="shared" si="119"/>
        <v>29.815021637119898</v>
      </c>
      <c r="BI390">
        <f t="shared" si="119"/>
        <v>29.52252417150067</v>
      </c>
      <c r="BJ390">
        <f t="shared" si="119"/>
        <v>29.235457484441451</v>
      </c>
      <c r="BK390">
        <f t="shared" si="119"/>
        <v>28.95370340666409</v>
      </c>
      <c r="BL390">
        <f t="shared" si="119"/>
        <v>28.677142103982291</v>
      </c>
      <c r="BM390">
        <f t="shared" si="119"/>
        <v>28.405653266797106</v>
      </c>
      <c r="BN390">
        <f t="shared" si="119"/>
        <v>28.13911700878716</v>
      </c>
      <c r="BO390">
        <f t="shared" si="119"/>
        <v>27.877414543570836</v>
      </c>
      <c r="BP390">
        <f t="shared" si="119"/>
        <v>27.620428690940638</v>
      </c>
      <c r="BQ390">
        <f t="shared" si="119"/>
        <v>27.368044251677304</v>
      </c>
      <c r="BR390">
        <f t="shared" si="119"/>
        <v>27.12014828063819</v>
      </c>
      <c r="BS390">
        <f t="shared" si="119"/>
        <v>26.876630280871666</v>
      </c>
      <c r="BT390">
        <f t="shared" si="119"/>
        <v>26.637382336292976</v>
      </c>
      <c r="BU390">
        <f t="shared" si="119"/>
        <v>26.402299196510043</v>
      </c>
      <c r="BV390">
        <f t="shared" si="119"/>
        <v>26.171278324381159</v>
      </c>
      <c r="BW390">
        <f t="shared" si="119"/>
        <v>25.944219914582149</v>
      </c>
      <c r="BX390">
        <f t="shared" si="119"/>
        <v>25.72102688968258</v>
      </c>
      <c r="BY390">
        <f t="shared" si="119"/>
        <v>25.501604878853602</v>
      </c>
      <c r="BZ390">
        <f t="shared" si="119"/>
        <v>25.285862183255134</v>
      </c>
      <c r="CA390">
        <f t="shared" si="119"/>
        <v>25.073709731309922</v>
      </c>
    </row>
    <row r="391" spans="31:79" x14ac:dyDescent="0.25">
      <c r="AE391">
        <f t="shared" si="110"/>
        <v>70</v>
      </c>
      <c r="AF391">
        <f t="shared" si="111"/>
        <v>0</v>
      </c>
      <c r="AG391">
        <f t="shared" si="111"/>
        <v>0</v>
      </c>
      <c r="AH391">
        <f t="shared" si="111"/>
        <v>0</v>
      </c>
      <c r="AI391">
        <f t="shared" si="111"/>
        <v>35.149501043109964</v>
      </c>
      <c r="AJ391">
        <f t="shared" si="111"/>
        <v>35.965029997731619</v>
      </c>
      <c r="AK391">
        <f t="shared" ref="AK391:CA391" si="120">IF(AK228&lt;0.9,0,AK310)</f>
        <v>36.18949162816066</v>
      </c>
      <c r="AL391">
        <f t="shared" si="120"/>
        <v>36.136365670095351</v>
      </c>
      <c r="AM391">
        <f t="shared" si="120"/>
        <v>35.941551686912149</v>
      </c>
      <c r="AN391">
        <f t="shared" si="120"/>
        <v>35.670261959323149</v>
      </c>
      <c r="AO391">
        <f t="shared" si="120"/>
        <v>35.356439705437047</v>
      </c>
      <c r="AP391">
        <f t="shared" si="120"/>
        <v>35.018930509689518</v>
      </c>
      <c r="AQ391">
        <f t="shared" si="120"/>
        <v>34.66874740027923</v>
      </c>
      <c r="AR391">
        <f t="shared" si="120"/>
        <v>34.312591790788716</v>
      </c>
      <c r="AS391">
        <f t="shared" si="120"/>
        <v>33.954671632633058</v>
      </c>
      <c r="AT391">
        <f t="shared" si="120"/>
        <v>33.597691906692958</v>
      </c>
      <c r="AU391">
        <f t="shared" si="120"/>
        <v>33.243419399594679</v>
      </c>
      <c r="AV391">
        <f t="shared" si="120"/>
        <v>32.893017613208187</v>
      </c>
      <c r="AW391">
        <f t="shared" si="120"/>
        <v>32.547252227389606</v>
      </c>
      <c r="AX391">
        <f t="shared" si="120"/>
        <v>32.206620941530858</v>
      </c>
      <c r="AY391">
        <f t="shared" si="120"/>
        <v>31.871437690110934</v>
      </c>
      <c r="AZ391">
        <f t="shared" si="120"/>
        <v>31.541888531859996</v>
      </c>
      <c r="BA391">
        <f t="shared" si="120"/>
        <v>31.218069499510069</v>
      </c>
      <c r="BB391">
        <f t="shared" si="120"/>
        <v>30.900012696579523</v>
      </c>
      <c r="BC391">
        <f t="shared" si="120"/>
        <v>30.58770457845468</v>
      </c>
      <c r="BD391">
        <f t="shared" si="120"/>
        <v>30.281098939085545</v>
      </c>
      <c r="BE391">
        <f t="shared" si="120"/>
        <v>29.980126250750288</v>
      </c>
      <c r="BF391">
        <f t="shared" si="120"/>
        <v>29.684700453301989</v>
      </c>
      <c r="BG391">
        <f t="shared" si="120"/>
        <v>29.394723934935989</v>
      </c>
      <c r="BH391">
        <f t="shared" si="120"/>
        <v>29.11009121447054</v>
      </c>
      <c r="BI391">
        <f t="shared" si="120"/>
        <v>28.830691680646503</v>
      </c>
      <c r="BJ391">
        <f t="shared" si="120"/>
        <v>28.556411639514447</v>
      </c>
      <c r="BK391">
        <f t="shared" si="120"/>
        <v>28.287135849366319</v>
      </c>
      <c r="BL391">
        <f t="shared" si="120"/>
        <v>28.022748672916887</v>
      </c>
      <c r="BM391">
        <f t="shared" si="120"/>
        <v>27.763134941450357</v>
      </c>
      <c r="BN391">
        <f t="shared" si="120"/>
        <v>27.508180600756713</v>
      </c>
      <c r="BO391">
        <f t="shared" si="120"/>
        <v>27.257773190788633</v>
      </c>
      <c r="BP391">
        <f t="shared" si="120"/>
        <v>27.011802197975861</v>
      </c>
      <c r="BQ391">
        <f t="shared" si="120"/>
        <v>26.770159309612211</v>
      </c>
      <c r="BR391">
        <f t="shared" si="120"/>
        <v>26.532738592690215</v>
      </c>
      <c r="BS391">
        <f t="shared" si="120"/>
        <v>26.299436614312445</v>
      </c>
      <c r="BT391">
        <f t="shared" si="120"/>
        <v>26.070152516868006</v>
      </c>
      <c r="BU391">
        <f t="shared" si="120"/>
        <v>25.844788058182665</v>
      </c>
      <c r="BV391">
        <f t="shared" si="120"/>
        <v>25.623247624581683</v>
      </c>
      <c r="BW391">
        <f t="shared" si="120"/>
        <v>25.40543822306574</v>
      </c>
      <c r="BX391">
        <f t="shared" si="120"/>
        <v>25.19126945746013</v>
      </c>
      <c r="BY391">
        <f t="shared" si="120"/>
        <v>24.980653492358908</v>
      </c>
      <c r="BZ391">
        <f t="shared" si="120"/>
        <v>24.77350500787696</v>
      </c>
      <c r="CA391">
        <f t="shared" si="120"/>
        <v>24.569741147589713</v>
      </c>
    </row>
    <row r="392" spans="31:79" x14ac:dyDescent="0.25">
      <c r="AE392">
        <f t="shared" si="110"/>
        <v>60</v>
      </c>
      <c r="AF392">
        <f t="shared" si="111"/>
        <v>0</v>
      </c>
      <c r="AG392">
        <f t="shared" si="111"/>
        <v>0</v>
      </c>
      <c r="AH392">
        <f t="shared" si="111"/>
        <v>0</v>
      </c>
      <c r="AI392">
        <f t="shared" si="111"/>
        <v>34.68282081755293</v>
      </c>
      <c r="AJ392">
        <f t="shared" si="111"/>
        <v>35.20214547618172</v>
      </c>
      <c r="AK392">
        <f t="shared" ref="AK392:CA392" si="121">IF(AK229&lt;0.9,0,AK311)</f>
        <v>35.274831094988016</v>
      </c>
      <c r="AL392">
        <f t="shared" si="121"/>
        <v>35.14243614387275</v>
      </c>
      <c r="AM392">
        <f t="shared" si="121"/>
        <v>34.907333395815101</v>
      </c>
      <c r="AN392">
        <f t="shared" si="121"/>
        <v>34.617990556189561</v>
      </c>
      <c r="AO392">
        <f t="shared" si="121"/>
        <v>34.299408143619495</v>
      </c>
      <c r="AP392">
        <f t="shared" si="121"/>
        <v>33.965370229310231</v>
      </c>
      <c r="AQ392">
        <f t="shared" si="121"/>
        <v>33.623881654918819</v>
      </c>
      <c r="AR392">
        <f t="shared" si="121"/>
        <v>33.27978161597607</v>
      </c>
      <c r="AS392">
        <f t="shared" si="121"/>
        <v>32.936085487421629</v>
      </c>
      <c r="AT392">
        <f t="shared" si="121"/>
        <v>32.594712731443778</v>
      </c>
      <c r="AU392">
        <f t="shared" si="121"/>
        <v>32.256900619196436</v>
      </c>
      <c r="AV392">
        <f t="shared" si="121"/>
        <v>31.923448950369028</v>
      </c>
      <c r="AW392">
        <f t="shared" si="121"/>
        <v>31.594869880200235</v>
      </c>
      <c r="AX392">
        <f t="shared" si="121"/>
        <v>31.271482439528462</v>
      </c>
      <c r="AY392">
        <f t="shared" si="121"/>
        <v>30.953473747369973</v>
      </c>
      <c r="AZ392">
        <f t="shared" si="121"/>
        <v>30.640939576369625</v>
      </c>
      <c r="BA392">
        <f t="shared" si="121"/>
        <v>30.333911786028999</v>
      </c>
      <c r="BB392">
        <f t="shared" si="121"/>
        <v>30.032377209402028</v>
      </c>
      <c r="BC392">
        <f t="shared" si="121"/>
        <v>29.736290861818713</v>
      </c>
      <c r="BD392">
        <f t="shared" si="121"/>
        <v>29.445585306696941</v>
      </c>
      <c r="BE392">
        <f t="shared" si="121"/>
        <v>29.160177376437652</v>
      </c>
      <c r="BF392">
        <f t="shared" si="121"/>
        <v>28.879973045086039</v>
      </c>
      <c r="BG392">
        <f t="shared" si="121"/>
        <v>28.60487099158258</v>
      </c>
      <c r="BH392">
        <f t="shared" si="121"/>
        <v>28.334765223706164</v>
      </c>
      <c r="BI392">
        <f t="shared" si="121"/>
        <v>28.069547020557348</v>
      </c>
      <c r="BJ392">
        <f t="shared" si="121"/>
        <v>27.809106375585444</v>
      </c>
      <c r="BK392">
        <f t="shared" si="121"/>
        <v>27.553333070183623</v>
      </c>
      <c r="BL392">
        <f t="shared" si="121"/>
        <v>27.30211747178079</v>
      </c>
      <c r="BM392">
        <f t="shared" si="121"/>
        <v>27.05535112498216</v>
      </c>
      <c r="BN392">
        <f t="shared" si="121"/>
        <v>26.81292718626695</v>
      </c>
      <c r="BO392">
        <f t="shared" si="121"/>
        <v>26.574740739782971</v>
      </c>
      <c r="BP392">
        <f t="shared" si="121"/>
        <v>26.340689022365595</v>
      </c>
      <c r="BQ392">
        <f t="shared" si="121"/>
        <v>26.11067157901174</v>
      </c>
      <c r="BR392">
        <f t="shared" si="121"/>
        <v>25.884590364944216</v>
      </c>
      <c r="BS392">
        <f t="shared" si="121"/>
        <v>25.662349806603942</v>
      </c>
      <c r="BT392">
        <f t="shared" si="121"/>
        <v>25.443856831058223</v>
      </c>
      <c r="BU392">
        <f t="shared" si="121"/>
        <v>25.229020871157484</v>
      </c>
      <c r="BV392">
        <f t="shared" si="121"/>
        <v>25.017753852133257</v>
      </c>
      <c r="BW392">
        <f t="shared" si="121"/>
        <v>24.809970164074091</v>
      </c>
      <c r="BX392">
        <f t="shared" si="121"/>
        <v>24.60558662374828</v>
      </c>
      <c r="BY392">
        <f t="shared" si="121"/>
        <v>24.404522428493689</v>
      </c>
      <c r="BZ392">
        <f t="shared" si="121"/>
        <v>24.206699104311141</v>
      </c>
      <c r="CA392">
        <f t="shared" si="121"/>
        <v>24.012040449842903</v>
      </c>
    </row>
    <row r="393" spans="31:79" x14ac:dyDescent="0.25">
      <c r="AE393">
        <f t="shared" si="110"/>
        <v>50</v>
      </c>
      <c r="AF393">
        <f t="shared" si="111"/>
        <v>0</v>
      </c>
      <c r="AG393">
        <f t="shared" si="111"/>
        <v>0</v>
      </c>
      <c r="AH393">
        <f t="shared" si="111"/>
        <v>32.890454615485858</v>
      </c>
      <c r="AI393">
        <f t="shared" si="111"/>
        <v>33.961716828220453</v>
      </c>
      <c r="AJ393">
        <f t="shared" si="111"/>
        <v>34.225773682490789</v>
      </c>
      <c r="AK393">
        <f t="shared" ref="AK393:CA393" si="122">IF(AK230&lt;0.9,0,AK312)</f>
        <v>34.174115286269711</v>
      </c>
      <c r="AL393">
        <f t="shared" si="122"/>
        <v>33.980835690195043</v>
      </c>
      <c r="AM393">
        <f t="shared" si="122"/>
        <v>33.718252168085208</v>
      </c>
      <c r="AN393">
        <f t="shared" si="122"/>
        <v>33.420191799157912</v>
      </c>
      <c r="AO393">
        <f t="shared" si="122"/>
        <v>33.103955633202325</v>
      </c>
      <c r="AP393">
        <f t="shared" si="122"/>
        <v>32.779015033267633</v>
      </c>
      <c r="AQ393">
        <f t="shared" si="122"/>
        <v>32.450831292341846</v>
      </c>
      <c r="AR393">
        <f t="shared" si="122"/>
        <v>32.122678781482087</v>
      </c>
      <c r="AS393">
        <f t="shared" si="122"/>
        <v>31.796576317311519</v>
      </c>
      <c r="AT393">
        <f t="shared" si="122"/>
        <v>31.473790562502021</v>
      </c>
      <c r="AU393">
        <f t="shared" si="122"/>
        <v>31.155121347432512</v>
      </c>
      <c r="AV393">
        <f t="shared" si="122"/>
        <v>30.841070067426877</v>
      </c>
      <c r="AW393">
        <f t="shared" si="122"/>
        <v>30.531942593280878</v>
      </c>
      <c r="AX393">
        <f t="shared" si="122"/>
        <v>30.227914089348523</v>
      </c>
      <c r="AY393">
        <f t="shared" si="122"/>
        <v>29.929070927941897</v>
      </c>
      <c r="AZ393">
        <f t="shared" si="122"/>
        <v>29.635438424602757</v>
      </c>
      <c r="BA393">
        <f t="shared" si="122"/>
        <v>29.34699956509731</v>
      </c>
      <c r="BB393">
        <f t="shared" si="122"/>
        <v>29.063707875511604</v>
      </c>
      <c r="BC393">
        <f t="shared" si="122"/>
        <v>28.785496404725521</v>
      </c>
      <c r="BD393">
        <f t="shared" si="122"/>
        <v>28.512284077930641</v>
      </c>
      <c r="BE393">
        <f t="shared" si="122"/>
        <v>28.243980242272055</v>
      </c>
      <c r="BF393">
        <f t="shared" si="122"/>
        <v>27.980487950281216</v>
      </c>
      <c r="BG393">
        <f t="shared" si="122"/>
        <v>27.721706349932305</v>
      </c>
      <c r="BH393">
        <f t="shared" si="122"/>
        <v>27.467532434523847</v>
      </c>
      <c r="BI393">
        <f t="shared" si="122"/>
        <v>27.217862328696619</v>
      </c>
      <c r="BJ393">
        <f t="shared" si="122"/>
        <v>26.972592234974023</v>
      </c>
      <c r="BK393">
        <f t="shared" si="122"/>
        <v>26.731619129639853</v>
      </c>
      <c r="BL393">
        <f t="shared" si="122"/>
        <v>26.494841272076329</v>
      </c>
      <c r="BM393">
        <f t="shared" si="122"/>
        <v>26.262158574333078</v>
      </c>
      <c r="BN393">
        <f t="shared" si="122"/>
        <v>26.033472865362722</v>
      </c>
      <c r="BO393">
        <f t="shared" si="122"/>
        <v>25.808688075497429</v>
      </c>
      <c r="BP393">
        <f t="shared" si="122"/>
        <v>25.587710360310496</v>
      </c>
      <c r="BQ393">
        <f t="shared" si="122"/>
        <v>25.370448178298016</v>
      </c>
      <c r="BR393">
        <f t="shared" si="122"/>
        <v>25.156812333336763</v>
      </c>
      <c r="BS393">
        <f t="shared" si="122"/>
        <v>24.946715990283998</v>
      </c>
      <c r="BT393">
        <f t="shared" si="122"/>
        <v>24.740074670140537</v>
      </c>
      <c r="BU393">
        <f t="shared" si="122"/>
        <v>24.536806229729891</v>
      </c>
      <c r="BV393">
        <f t="shared" si="122"/>
        <v>24.336830829728438</v>
      </c>
      <c r="BW393">
        <f t="shared" si="122"/>
        <v>24.140070894027058</v>
      </c>
      <c r="BX393">
        <f t="shared" si="122"/>
        <v>23.946451062745862</v>
      </c>
      <c r="BY393">
        <f t="shared" si="122"/>
        <v>23.755898140715097</v>
      </c>
      <c r="BZ393">
        <f t="shared" si="122"/>
        <v>23.568341042839094</v>
      </c>
      <c r="CA393">
        <f t="shared" si="122"/>
        <v>23.383710737451111</v>
      </c>
    </row>
  </sheetData>
  <conditionalFormatting sqref="C47:G51 C53:G53 I47:I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5:CA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29"/>
  <sheetViews>
    <sheetView workbookViewId="0">
      <selection activeCell="M33" sqref="M33"/>
    </sheetView>
  </sheetViews>
  <sheetFormatPr defaultRowHeight="15" x14ac:dyDescent="0.25"/>
  <cols>
    <col min="3" max="7" width="11.85546875" bestFit="1" customWidth="1"/>
    <col min="8" max="22" width="12.85546875" bestFit="1" customWidth="1"/>
    <col min="23" max="32" width="11.85546875" bestFit="1" customWidth="1"/>
    <col min="33" max="47" width="12.85546875" bestFit="1" customWidth="1"/>
    <col min="48" max="52" width="11.85546875" bestFit="1" customWidth="1"/>
  </cols>
  <sheetData>
    <row r="2" spans="3:52" x14ac:dyDescent="0.25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3:52" x14ac:dyDescent="0.25"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f>H3</f>
        <v>1</v>
      </c>
      <c r="J3">
        <f t="shared" ref="J3:AA3" si="0">I3</f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>C3</f>
        <v>0</v>
      </c>
      <c r="AC3">
        <f t="shared" ref="AC3:AZ3" si="1">D3</f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1</v>
      </c>
      <c r="AH3">
        <f t="shared" si="1"/>
        <v>1</v>
      </c>
      <c r="AI3">
        <f t="shared" si="1"/>
        <v>1</v>
      </c>
      <c r="AJ3">
        <f t="shared" si="1"/>
        <v>1</v>
      </c>
      <c r="AK3">
        <f t="shared" si="1"/>
        <v>1</v>
      </c>
      <c r="AL3">
        <f t="shared" si="1"/>
        <v>1</v>
      </c>
      <c r="AM3">
        <f t="shared" si="1"/>
        <v>1</v>
      </c>
      <c r="AN3">
        <f t="shared" si="1"/>
        <v>1</v>
      </c>
      <c r="AO3">
        <f t="shared" si="1"/>
        <v>1</v>
      </c>
      <c r="AP3">
        <f t="shared" si="1"/>
        <v>1</v>
      </c>
      <c r="AQ3">
        <f t="shared" si="1"/>
        <v>1</v>
      </c>
      <c r="AR3">
        <f t="shared" si="1"/>
        <v>1</v>
      </c>
      <c r="AS3">
        <f t="shared" si="1"/>
        <v>1</v>
      </c>
      <c r="AT3">
        <f t="shared" si="1"/>
        <v>1</v>
      </c>
      <c r="AU3">
        <f t="shared" si="1"/>
        <v>1</v>
      </c>
      <c r="AV3">
        <f t="shared" si="1"/>
        <v>1</v>
      </c>
      <c r="AW3">
        <f t="shared" si="1"/>
        <v>1</v>
      </c>
      <c r="AX3">
        <f t="shared" si="1"/>
        <v>1</v>
      </c>
      <c r="AY3">
        <f t="shared" si="1"/>
        <v>1</v>
      </c>
      <c r="AZ3">
        <f t="shared" si="1"/>
        <v>1</v>
      </c>
    </row>
    <row r="4" spans="3:52" x14ac:dyDescent="0.25"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ref="I4:AA4" si="2">H4</f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1</v>
      </c>
      <c r="T4">
        <f t="shared" si="2"/>
        <v>1</v>
      </c>
      <c r="U4">
        <f t="shared" si="2"/>
        <v>1</v>
      </c>
      <c r="V4">
        <f t="shared" si="2"/>
        <v>1</v>
      </c>
      <c r="W4">
        <f t="shared" si="2"/>
        <v>1</v>
      </c>
      <c r="X4">
        <f t="shared" si="2"/>
        <v>1</v>
      </c>
      <c r="Y4">
        <f t="shared" si="2"/>
        <v>1</v>
      </c>
      <c r="Z4">
        <f t="shared" si="2"/>
        <v>1</v>
      </c>
      <c r="AA4">
        <f t="shared" si="2"/>
        <v>1</v>
      </c>
      <c r="AB4">
        <f t="shared" ref="AB4:AB29" si="3">C4</f>
        <v>0</v>
      </c>
      <c r="AC4">
        <f t="shared" ref="AC4:AC29" si="4">D4</f>
        <v>0</v>
      </c>
      <c r="AD4">
        <f t="shared" ref="AD4:AD29" si="5">E4</f>
        <v>0</v>
      </c>
      <c r="AE4">
        <f t="shared" ref="AE4:AE29" si="6">F4</f>
        <v>0</v>
      </c>
      <c r="AF4">
        <f t="shared" ref="AF4:AF29" si="7">G4</f>
        <v>0</v>
      </c>
      <c r="AG4">
        <f t="shared" ref="AG4:AG29" si="8">H4</f>
        <v>1</v>
      </c>
      <c r="AH4">
        <f t="shared" ref="AH4:AH29" si="9">I4</f>
        <v>1</v>
      </c>
      <c r="AI4">
        <f t="shared" ref="AI4:AI29" si="10">J4</f>
        <v>1</v>
      </c>
      <c r="AJ4">
        <f t="shared" ref="AJ4:AJ29" si="11">K4</f>
        <v>1</v>
      </c>
      <c r="AK4">
        <f t="shared" ref="AK4:AK29" si="12">L4</f>
        <v>1</v>
      </c>
      <c r="AL4">
        <f t="shared" ref="AL4:AL29" si="13">M4</f>
        <v>1</v>
      </c>
      <c r="AM4">
        <f t="shared" ref="AM4:AM29" si="14">N4</f>
        <v>1</v>
      </c>
      <c r="AN4">
        <f t="shared" ref="AN4:AN29" si="15">O4</f>
        <v>1</v>
      </c>
      <c r="AO4">
        <f t="shared" ref="AO4:AO29" si="16">P4</f>
        <v>1</v>
      </c>
      <c r="AP4">
        <f t="shared" ref="AP4:AP29" si="17">Q4</f>
        <v>1</v>
      </c>
      <c r="AQ4">
        <f t="shared" ref="AQ4:AQ29" si="18">R4</f>
        <v>1</v>
      </c>
      <c r="AR4">
        <f t="shared" ref="AR4:AR29" si="19">S4</f>
        <v>1</v>
      </c>
      <c r="AS4">
        <f t="shared" ref="AS4:AS29" si="20">T4</f>
        <v>1</v>
      </c>
      <c r="AT4">
        <f t="shared" ref="AT4:AT29" si="21">U4</f>
        <v>1</v>
      </c>
      <c r="AU4">
        <f t="shared" ref="AU4:AU29" si="22">V4</f>
        <v>1</v>
      </c>
      <c r="AV4">
        <f t="shared" ref="AV4:AV29" si="23">W4</f>
        <v>1</v>
      </c>
      <c r="AW4">
        <f t="shared" ref="AW4:AW29" si="24">X4</f>
        <v>1</v>
      </c>
      <c r="AX4">
        <f t="shared" ref="AX4:AX29" si="25">Y4</f>
        <v>1</v>
      </c>
      <c r="AY4">
        <f t="shared" ref="AY4:AY29" si="26">Z4</f>
        <v>1</v>
      </c>
      <c r="AZ4">
        <f t="shared" ref="AZ4:AZ29" si="27">AA4</f>
        <v>1</v>
      </c>
    </row>
    <row r="5" spans="3:52" x14ac:dyDescent="0.25"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f t="shared" ref="I5:AA5" si="28">H5</f>
        <v>1</v>
      </c>
      <c r="J5">
        <f t="shared" si="28"/>
        <v>1</v>
      </c>
      <c r="K5">
        <f t="shared" si="28"/>
        <v>1</v>
      </c>
      <c r="L5">
        <f t="shared" si="28"/>
        <v>1</v>
      </c>
      <c r="M5">
        <f t="shared" si="28"/>
        <v>1</v>
      </c>
      <c r="N5">
        <f t="shared" si="28"/>
        <v>1</v>
      </c>
      <c r="O5">
        <f t="shared" si="28"/>
        <v>1</v>
      </c>
      <c r="P5">
        <f t="shared" si="28"/>
        <v>1</v>
      </c>
      <c r="Q5">
        <f t="shared" si="28"/>
        <v>1</v>
      </c>
      <c r="R5">
        <f t="shared" si="28"/>
        <v>1</v>
      </c>
      <c r="S5">
        <f t="shared" si="28"/>
        <v>1</v>
      </c>
      <c r="T5">
        <f t="shared" si="28"/>
        <v>1</v>
      </c>
      <c r="U5">
        <f t="shared" si="28"/>
        <v>1</v>
      </c>
      <c r="V5">
        <f t="shared" si="28"/>
        <v>1</v>
      </c>
      <c r="W5">
        <f t="shared" si="28"/>
        <v>1</v>
      </c>
      <c r="X5">
        <f t="shared" si="28"/>
        <v>1</v>
      </c>
      <c r="Y5">
        <f t="shared" si="28"/>
        <v>1</v>
      </c>
      <c r="Z5">
        <f t="shared" si="28"/>
        <v>1</v>
      </c>
      <c r="AA5">
        <f t="shared" si="28"/>
        <v>1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1</v>
      </c>
      <c r="AH5">
        <f t="shared" si="9"/>
        <v>1</v>
      </c>
      <c r="AI5">
        <f t="shared" si="10"/>
        <v>1</v>
      </c>
      <c r="AJ5">
        <f t="shared" si="11"/>
        <v>1</v>
      </c>
      <c r="AK5">
        <f t="shared" si="12"/>
        <v>1</v>
      </c>
      <c r="AL5">
        <f t="shared" si="13"/>
        <v>1</v>
      </c>
      <c r="AM5">
        <f t="shared" si="14"/>
        <v>1</v>
      </c>
      <c r="AN5">
        <f t="shared" si="15"/>
        <v>1</v>
      </c>
      <c r="AO5">
        <f t="shared" si="16"/>
        <v>1</v>
      </c>
      <c r="AP5">
        <f t="shared" si="17"/>
        <v>1</v>
      </c>
      <c r="AQ5">
        <f t="shared" si="18"/>
        <v>1</v>
      </c>
      <c r="AR5">
        <f t="shared" si="19"/>
        <v>1</v>
      </c>
      <c r="AS5">
        <f t="shared" si="20"/>
        <v>1</v>
      </c>
      <c r="AT5">
        <f t="shared" si="21"/>
        <v>1</v>
      </c>
      <c r="AU5">
        <f t="shared" si="22"/>
        <v>1</v>
      </c>
      <c r="AV5">
        <f t="shared" si="23"/>
        <v>1</v>
      </c>
      <c r="AW5">
        <f t="shared" si="24"/>
        <v>1</v>
      </c>
      <c r="AX5">
        <f t="shared" si="25"/>
        <v>1</v>
      </c>
      <c r="AY5">
        <f t="shared" si="26"/>
        <v>1</v>
      </c>
      <c r="AZ5">
        <f t="shared" si="27"/>
        <v>1</v>
      </c>
    </row>
    <row r="6" spans="3:52" x14ac:dyDescent="0.25"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f t="shared" ref="I6:AA6" si="29">H6</f>
        <v>1</v>
      </c>
      <c r="J6">
        <f t="shared" si="29"/>
        <v>1</v>
      </c>
      <c r="K6">
        <f t="shared" si="29"/>
        <v>1</v>
      </c>
      <c r="L6">
        <f t="shared" si="29"/>
        <v>1</v>
      </c>
      <c r="M6">
        <f t="shared" si="29"/>
        <v>1</v>
      </c>
      <c r="N6">
        <f t="shared" si="29"/>
        <v>1</v>
      </c>
      <c r="O6">
        <f t="shared" si="29"/>
        <v>1</v>
      </c>
      <c r="P6">
        <f t="shared" si="29"/>
        <v>1</v>
      </c>
      <c r="Q6">
        <f t="shared" si="29"/>
        <v>1</v>
      </c>
      <c r="R6">
        <f t="shared" si="29"/>
        <v>1</v>
      </c>
      <c r="S6">
        <f t="shared" si="29"/>
        <v>1</v>
      </c>
      <c r="T6">
        <f t="shared" si="29"/>
        <v>1</v>
      </c>
      <c r="U6">
        <f t="shared" si="29"/>
        <v>1</v>
      </c>
      <c r="V6">
        <f t="shared" si="29"/>
        <v>1</v>
      </c>
      <c r="W6">
        <f t="shared" si="29"/>
        <v>1</v>
      </c>
      <c r="X6">
        <f t="shared" si="29"/>
        <v>1</v>
      </c>
      <c r="Y6">
        <f t="shared" si="29"/>
        <v>1</v>
      </c>
      <c r="Z6">
        <f t="shared" si="29"/>
        <v>1</v>
      </c>
      <c r="AA6">
        <f t="shared" si="29"/>
        <v>1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1</v>
      </c>
      <c r="AH6">
        <f t="shared" si="9"/>
        <v>1</v>
      </c>
      <c r="AI6">
        <f t="shared" si="10"/>
        <v>1</v>
      </c>
      <c r="AJ6">
        <f t="shared" si="11"/>
        <v>1</v>
      </c>
      <c r="AK6">
        <f t="shared" si="12"/>
        <v>1</v>
      </c>
      <c r="AL6">
        <f t="shared" si="13"/>
        <v>1</v>
      </c>
      <c r="AM6">
        <f t="shared" si="14"/>
        <v>1</v>
      </c>
      <c r="AN6">
        <f t="shared" si="15"/>
        <v>1</v>
      </c>
      <c r="AO6">
        <f t="shared" si="16"/>
        <v>1</v>
      </c>
      <c r="AP6">
        <f t="shared" si="17"/>
        <v>1</v>
      </c>
      <c r="AQ6">
        <f t="shared" si="18"/>
        <v>1</v>
      </c>
      <c r="AR6">
        <f t="shared" si="19"/>
        <v>1</v>
      </c>
      <c r="AS6">
        <f t="shared" si="20"/>
        <v>1</v>
      </c>
      <c r="AT6">
        <f t="shared" si="21"/>
        <v>1</v>
      </c>
      <c r="AU6">
        <f t="shared" si="22"/>
        <v>1</v>
      </c>
      <c r="AV6">
        <f t="shared" si="23"/>
        <v>1</v>
      </c>
      <c r="AW6">
        <f t="shared" si="24"/>
        <v>1</v>
      </c>
      <c r="AX6">
        <f t="shared" si="25"/>
        <v>1</v>
      </c>
      <c r="AY6">
        <f t="shared" si="26"/>
        <v>1</v>
      </c>
      <c r="AZ6">
        <f t="shared" si="27"/>
        <v>1</v>
      </c>
    </row>
    <row r="7" spans="3:52" x14ac:dyDescent="0.25"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f t="shared" ref="I7:AA7" si="30">H7</f>
        <v>1</v>
      </c>
      <c r="J7">
        <f t="shared" si="30"/>
        <v>1</v>
      </c>
      <c r="K7">
        <f t="shared" si="30"/>
        <v>1</v>
      </c>
      <c r="L7">
        <f t="shared" si="30"/>
        <v>1</v>
      </c>
      <c r="M7">
        <f t="shared" si="30"/>
        <v>1</v>
      </c>
      <c r="N7">
        <f t="shared" si="30"/>
        <v>1</v>
      </c>
      <c r="O7">
        <f t="shared" si="30"/>
        <v>1</v>
      </c>
      <c r="P7">
        <f t="shared" si="30"/>
        <v>1</v>
      </c>
      <c r="Q7">
        <f t="shared" si="30"/>
        <v>1</v>
      </c>
      <c r="R7">
        <f t="shared" si="30"/>
        <v>1</v>
      </c>
      <c r="S7">
        <f t="shared" si="30"/>
        <v>1</v>
      </c>
      <c r="T7">
        <f t="shared" si="30"/>
        <v>1</v>
      </c>
      <c r="U7">
        <f t="shared" si="30"/>
        <v>1</v>
      </c>
      <c r="V7">
        <f t="shared" si="30"/>
        <v>1</v>
      </c>
      <c r="W7">
        <f t="shared" si="30"/>
        <v>1</v>
      </c>
      <c r="X7">
        <f t="shared" si="30"/>
        <v>1</v>
      </c>
      <c r="Y7">
        <f t="shared" si="30"/>
        <v>1</v>
      </c>
      <c r="Z7">
        <f t="shared" si="30"/>
        <v>1</v>
      </c>
      <c r="AA7">
        <f t="shared" si="30"/>
        <v>1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1</v>
      </c>
      <c r="AH7">
        <f t="shared" si="9"/>
        <v>1</v>
      </c>
      <c r="AI7">
        <f t="shared" si="10"/>
        <v>1</v>
      </c>
      <c r="AJ7">
        <f t="shared" si="11"/>
        <v>1</v>
      </c>
      <c r="AK7">
        <f t="shared" si="12"/>
        <v>1</v>
      </c>
      <c r="AL7">
        <f t="shared" si="13"/>
        <v>1</v>
      </c>
      <c r="AM7">
        <f t="shared" si="14"/>
        <v>1</v>
      </c>
      <c r="AN7">
        <f t="shared" si="15"/>
        <v>1</v>
      </c>
      <c r="AO7">
        <f t="shared" si="16"/>
        <v>1</v>
      </c>
      <c r="AP7">
        <f t="shared" si="17"/>
        <v>1</v>
      </c>
      <c r="AQ7">
        <f t="shared" si="18"/>
        <v>1</v>
      </c>
      <c r="AR7">
        <f t="shared" si="19"/>
        <v>1</v>
      </c>
      <c r="AS7">
        <f t="shared" si="20"/>
        <v>1</v>
      </c>
      <c r="AT7">
        <f t="shared" si="21"/>
        <v>1</v>
      </c>
      <c r="AU7">
        <f t="shared" si="22"/>
        <v>1</v>
      </c>
      <c r="AV7">
        <f t="shared" si="23"/>
        <v>1</v>
      </c>
      <c r="AW7">
        <f t="shared" si="24"/>
        <v>1</v>
      </c>
      <c r="AX7">
        <f t="shared" si="25"/>
        <v>1</v>
      </c>
      <c r="AY7">
        <f t="shared" si="26"/>
        <v>1</v>
      </c>
      <c r="AZ7">
        <f t="shared" si="27"/>
        <v>1</v>
      </c>
    </row>
    <row r="8" spans="3:52" x14ac:dyDescent="0.25"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 t="shared" ref="I8:AA8" si="31">H8</f>
        <v>1</v>
      </c>
      <c r="J8">
        <f t="shared" si="31"/>
        <v>1</v>
      </c>
      <c r="K8">
        <f t="shared" si="31"/>
        <v>1</v>
      </c>
      <c r="L8">
        <f t="shared" si="31"/>
        <v>1</v>
      </c>
      <c r="M8">
        <f t="shared" si="31"/>
        <v>1</v>
      </c>
      <c r="N8">
        <f t="shared" si="31"/>
        <v>1</v>
      </c>
      <c r="O8">
        <f t="shared" si="31"/>
        <v>1</v>
      </c>
      <c r="P8">
        <f t="shared" si="31"/>
        <v>1</v>
      </c>
      <c r="Q8">
        <f t="shared" si="31"/>
        <v>1</v>
      </c>
      <c r="R8">
        <f t="shared" si="31"/>
        <v>1</v>
      </c>
      <c r="S8">
        <f t="shared" si="31"/>
        <v>1</v>
      </c>
      <c r="T8">
        <f t="shared" si="31"/>
        <v>1</v>
      </c>
      <c r="U8">
        <f t="shared" si="31"/>
        <v>1</v>
      </c>
      <c r="V8">
        <f t="shared" si="31"/>
        <v>1</v>
      </c>
      <c r="W8">
        <f t="shared" si="31"/>
        <v>1</v>
      </c>
      <c r="X8">
        <f t="shared" si="31"/>
        <v>1</v>
      </c>
      <c r="Y8">
        <f t="shared" si="31"/>
        <v>1</v>
      </c>
      <c r="Z8">
        <f t="shared" si="31"/>
        <v>1</v>
      </c>
      <c r="AA8">
        <f t="shared" si="31"/>
        <v>1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1</v>
      </c>
      <c r="AH8">
        <f t="shared" si="9"/>
        <v>1</v>
      </c>
      <c r="AI8">
        <f t="shared" si="10"/>
        <v>1</v>
      </c>
      <c r="AJ8">
        <f t="shared" si="11"/>
        <v>1</v>
      </c>
      <c r="AK8">
        <f t="shared" si="12"/>
        <v>1</v>
      </c>
      <c r="AL8">
        <f t="shared" si="13"/>
        <v>1</v>
      </c>
      <c r="AM8">
        <f t="shared" si="14"/>
        <v>1</v>
      </c>
      <c r="AN8">
        <f t="shared" si="15"/>
        <v>1</v>
      </c>
      <c r="AO8">
        <f t="shared" si="16"/>
        <v>1</v>
      </c>
      <c r="AP8">
        <f t="shared" si="17"/>
        <v>1</v>
      </c>
      <c r="AQ8">
        <f t="shared" si="18"/>
        <v>1</v>
      </c>
      <c r="AR8">
        <f t="shared" si="19"/>
        <v>1</v>
      </c>
      <c r="AS8">
        <f t="shared" si="20"/>
        <v>1</v>
      </c>
      <c r="AT8">
        <f t="shared" si="21"/>
        <v>1</v>
      </c>
      <c r="AU8">
        <f t="shared" si="22"/>
        <v>1</v>
      </c>
      <c r="AV8">
        <f t="shared" si="23"/>
        <v>1</v>
      </c>
      <c r="AW8">
        <f t="shared" si="24"/>
        <v>1</v>
      </c>
      <c r="AX8">
        <f t="shared" si="25"/>
        <v>1</v>
      </c>
      <c r="AY8">
        <f t="shared" si="26"/>
        <v>1</v>
      </c>
      <c r="AZ8">
        <f t="shared" si="27"/>
        <v>1</v>
      </c>
    </row>
    <row r="9" spans="3:52" x14ac:dyDescent="0.25"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ref="I9:AA9" si="32">H9</f>
        <v>1</v>
      </c>
      <c r="J9">
        <f t="shared" si="32"/>
        <v>1</v>
      </c>
      <c r="K9">
        <f t="shared" si="32"/>
        <v>1</v>
      </c>
      <c r="L9">
        <f t="shared" si="32"/>
        <v>1</v>
      </c>
      <c r="M9">
        <f t="shared" si="32"/>
        <v>1</v>
      </c>
      <c r="N9">
        <f t="shared" si="32"/>
        <v>1</v>
      </c>
      <c r="O9">
        <f t="shared" si="32"/>
        <v>1</v>
      </c>
      <c r="P9">
        <f t="shared" si="32"/>
        <v>1</v>
      </c>
      <c r="Q9">
        <f t="shared" si="32"/>
        <v>1</v>
      </c>
      <c r="R9">
        <f t="shared" si="32"/>
        <v>1</v>
      </c>
      <c r="S9">
        <f t="shared" si="32"/>
        <v>1</v>
      </c>
      <c r="T9">
        <f t="shared" si="32"/>
        <v>1</v>
      </c>
      <c r="U9">
        <f t="shared" si="32"/>
        <v>1</v>
      </c>
      <c r="V9">
        <f t="shared" si="32"/>
        <v>1</v>
      </c>
      <c r="W9">
        <f t="shared" si="32"/>
        <v>1</v>
      </c>
      <c r="X9">
        <f t="shared" si="32"/>
        <v>1</v>
      </c>
      <c r="Y9">
        <f t="shared" si="32"/>
        <v>1</v>
      </c>
      <c r="Z9">
        <f t="shared" si="32"/>
        <v>1</v>
      </c>
      <c r="AA9">
        <f t="shared" si="32"/>
        <v>1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1</v>
      </c>
      <c r="AH9">
        <f t="shared" si="9"/>
        <v>1</v>
      </c>
      <c r="AI9">
        <f t="shared" si="10"/>
        <v>1</v>
      </c>
      <c r="AJ9">
        <f t="shared" si="11"/>
        <v>1</v>
      </c>
      <c r="AK9">
        <f t="shared" si="12"/>
        <v>1</v>
      </c>
      <c r="AL9">
        <f t="shared" si="13"/>
        <v>1</v>
      </c>
      <c r="AM9">
        <f t="shared" si="14"/>
        <v>1</v>
      </c>
      <c r="AN9">
        <f t="shared" si="15"/>
        <v>1</v>
      </c>
      <c r="AO9">
        <f t="shared" si="16"/>
        <v>1</v>
      </c>
      <c r="AP9">
        <f t="shared" si="17"/>
        <v>1</v>
      </c>
      <c r="AQ9">
        <f t="shared" si="18"/>
        <v>1</v>
      </c>
      <c r="AR9">
        <f t="shared" si="19"/>
        <v>1</v>
      </c>
      <c r="AS9">
        <f t="shared" si="20"/>
        <v>1</v>
      </c>
      <c r="AT9">
        <f t="shared" si="21"/>
        <v>1</v>
      </c>
      <c r="AU9">
        <f t="shared" si="22"/>
        <v>1</v>
      </c>
      <c r="AV9">
        <f t="shared" si="23"/>
        <v>1</v>
      </c>
      <c r="AW9">
        <f t="shared" si="24"/>
        <v>1</v>
      </c>
      <c r="AX9">
        <f t="shared" si="25"/>
        <v>1</v>
      </c>
      <c r="AY9">
        <f t="shared" si="26"/>
        <v>1</v>
      </c>
      <c r="AZ9">
        <f t="shared" si="27"/>
        <v>1</v>
      </c>
    </row>
    <row r="10" spans="3:52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f t="shared" ref="I10:AA10" si="33">H10</f>
        <v>1</v>
      </c>
      <c r="J10">
        <f t="shared" si="33"/>
        <v>1</v>
      </c>
      <c r="K10">
        <f t="shared" si="33"/>
        <v>1</v>
      </c>
      <c r="L10">
        <f t="shared" si="33"/>
        <v>1</v>
      </c>
      <c r="M10">
        <f t="shared" si="33"/>
        <v>1</v>
      </c>
      <c r="N10">
        <f t="shared" si="33"/>
        <v>1</v>
      </c>
      <c r="O10">
        <f t="shared" si="33"/>
        <v>1</v>
      </c>
      <c r="P10">
        <f t="shared" si="33"/>
        <v>1</v>
      </c>
      <c r="Q10">
        <f t="shared" si="33"/>
        <v>1</v>
      </c>
      <c r="R10">
        <f t="shared" si="33"/>
        <v>1</v>
      </c>
      <c r="S10">
        <f t="shared" si="33"/>
        <v>1</v>
      </c>
      <c r="T10">
        <f t="shared" si="33"/>
        <v>1</v>
      </c>
      <c r="U10">
        <f t="shared" si="33"/>
        <v>1</v>
      </c>
      <c r="V10">
        <f t="shared" si="33"/>
        <v>1</v>
      </c>
      <c r="W10">
        <f t="shared" si="33"/>
        <v>1</v>
      </c>
      <c r="X10">
        <f t="shared" si="33"/>
        <v>1</v>
      </c>
      <c r="Y10">
        <f t="shared" si="33"/>
        <v>1</v>
      </c>
      <c r="Z10">
        <f t="shared" si="33"/>
        <v>1</v>
      </c>
      <c r="AA10">
        <f t="shared" si="33"/>
        <v>1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1</v>
      </c>
      <c r="AH10">
        <f t="shared" si="9"/>
        <v>1</v>
      </c>
      <c r="AI10">
        <f t="shared" si="10"/>
        <v>1</v>
      </c>
      <c r="AJ10">
        <f t="shared" si="11"/>
        <v>1</v>
      </c>
      <c r="AK10">
        <f t="shared" si="12"/>
        <v>1</v>
      </c>
      <c r="AL10">
        <f t="shared" si="13"/>
        <v>1</v>
      </c>
      <c r="AM10">
        <f t="shared" si="14"/>
        <v>1</v>
      </c>
      <c r="AN10">
        <f t="shared" si="15"/>
        <v>1</v>
      </c>
      <c r="AO10">
        <f t="shared" si="16"/>
        <v>1</v>
      </c>
      <c r="AP10">
        <f t="shared" si="17"/>
        <v>1</v>
      </c>
      <c r="AQ10">
        <f t="shared" si="18"/>
        <v>1</v>
      </c>
      <c r="AR10">
        <f t="shared" si="19"/>
        <v>1</v>
      </c>
      <c r="AS10">
        <f t="shared" si="20"/>
        <v>1</v>
      </c>
      <c r="AT10">
        <f t="shared" si="21"/>
        <v>1</v>
      </c>
      <c r="AU10">
        <f t="shared" si="22"/>
        <v>1</v>
      </c>
      <c r="AV10">
        <f t="shared" si="23"/>
        <v>1</v>
      </c>
      <c r="AW10">
        <f t="shared" si="24"/>
        <v>1</v>
      </c>
      <c r="AX10">
        <f t="shared" si="25"/>
        <v>1</v>
      </c>
      <c r="AY10">
        <f t="shared" si="26"/>
        <v>1</v>
      </c>
      <c r="AZ10">
        <f t="shared" si="27"/>
        <v>1</v>
      </c>
    </row>
    <row r="11" spans="3:52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f t="shared" ref="I11:AA11" si="34">H11</f>
        <v>1</v>
      </c>
      <c r="J11">
        <f t="shared" si="34"/>
        <v>1</v>
      </c>
      <c r="K11">
        <f t="shared" si="34"/>
        <v>1</v>
      </c>
      <c r="L11">
        <f t="shared" si="34"/>
        <v>1</v>
      </c>
      <c r="M11">
        <f t="shared" si="34"/>
        <v>1</v>
      </c>
      <c r="N11">
        <f t="shared" si="34"/>
        <v>1</v>
      </c>
      <c r="O11">
        <f t="shared" si="34"/>
        <v>1</v>
      </c>
      <c r="P11">
        <f t="shared" si="34"/>
        <v>1</v>
      </c>
      <c r="Q11">
        <f t="shared" si="34"/>
        <v>1</v>
      </c>
      <c r="R11">
        <f t="shared" si="34"/>
        <v>1</v>
      </c>
      <c r="S11">
        <f t="shared" si="34"/>
        <v>1</v>
      </c>
      <c r="T11">
        <f t="shared" si="34"/>
        <v>1</v>
      </c>
      <c r="U11">
        <f t="shared" si="34"/>
        <v>1</v>
      </c>
      <c r="V11">
        <f t="shared" si="34"/>
        <v>1</v>
      </c>
      <c r="W11">
        <f t="shared" si="34"/>
        <v>1</v>
      </c>
      <c r="X11">
        <f t="shared" si="34"/>
        <v>1</v>
      </c>
      <c r="Y11">
        <f t="shared" si="34"/>
        <v>1</v>
      </c>
      <c r="Z11">
        <f t="shared" si="34"/>
        <v>1</v>
      </c>
      <c r="AA11">
        <f t="shared" si="34"/>
        <v>1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1</v>
      </c>
      <c r="AH11">
        <f t="shared" si="9"/>
        <v>1</v>
      </c>
      <c r="AI11">
        <f t="shared" si="10"/>
        <v>1</v>
      </c>
      <c r="AJ11">
        <f t="shared" si="11"/>
        <v>1</v>
      </c>
      <c r="AK11">
        <f t="shared" si="12"/>
        <v>1</v>
      </c>
      <c r="AL11">
        <f t="shared" si="13"/>
        <v>1</v>
      </c>
      <c r="AM11">
        <f t="shared" si="14"/>
        <v>1</v>
      </c>
      <c r="AN11">
        <f t="shared" si="15"/>
        <v>1</v>
      </c>
      <c r="AO11">
        <f t="shared" si="16"/>
        <v>1</v>
      </c>
      <c r="AP11">
        <f t="shared" si="17"/>
        <v>1</v>
      </c>
      <c r="AQ11">
        <f t="shared" si="18"/>
        <v>1</v>
      </c>
      <c r="AR11">
        <f t="shared" si="19"/>
        <v>1</v>
      </c>
      <c r="AS11">
        <f t="shared" si="20"/>
        <v>1</v>
      </c>
      <c r="AT11">
        <f t="shared" si="21"/>
        <v>1</v>
      </c>
      <c r="AU11">
        <f t="shared" si="22"/>
        <v>1</v>
      </c>
      <c r="AV11">
        <f t="shared" si="23"/>
        <v>1</v>
      </c>
      <c r="AW11">
        <f t="shared" si="24"/>
        <v>1</v>
      </c>
      <c r="AX11">
        <f t="shared" si="25"/>
        <v>1</v>
      </c>
      <c r="AY11">
        <f t="shared" si="26"/>
        <v>1</v>
      </c>
      <c r="AZ11">
        <f t="shared" si="27"/>
        <v>1</v>
      </c>
    </row>
    <row r="12" spans="3:52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f t="shared" ref="I12:AA12" si="35">H12</f>
        <v>1</v>
      </c>
      <c r="J12">
        <f t="shared" si="35"/>
        <v>1</v>
      </c>
      <c r="K12">
        <f t="shared" si="35"/>
        <v>1</v>
      </c>
      <c r="L12">
        <f t="shared" si="35"/>
        <v>1</v>
      </c>
      <c r="M12">
        <f t="shared" si="35"/>
        <v>1</v>
      </c>
      <c r="N12">
        <f t="shared" si="35"/>
        <v>1</v>
      </c>
      <c r="O12">
        <f t="shared" si="35"/>
        <v>1</v>
      </c>
      <c r="P12">
        <f t="shared" si="35"/>
        <v>1</v>
      </c>
      <c r="Q12">
        <f t="shared" si="35"/>
        <v>1</v>
      </c>
      <c r="R12">
        <f t="shared" si="35"/>
        <v>1</v>
      </c>
      <c r="S12">
        <f t="shared" si="35"/>
        <v>1</v>
      </c>
      <c r="T12">
        <f t="shared" si="35"/>
        <v>1</v>
      </c>
      <c r="U12">
        <f t="shared" si="35"/>
        <v>1</v>
      </c>
      <c r="V12">
        <f t="shared" si="35"/>
        <v>1</v>
      </c>
      <c r="W12">
        <f t="shared" si="35"/>
        <v>1</v>
      </c>
      <c r="X12">
        <f t="shared" si="35"/>
        <v>1</v>
      </c>
      <c r="Y12">
        <f t="shared" si="35"/>
        <v>1</v>
      </c>
      <c r="Z12">
        <f t="shared" si="35"/>
        <v>1</v>
      </c>
      <c r="AA12">
        <f t="shared" si="35"/>
        <v>1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L12">
        <f t="shared" si="13"/>
        <v>1</v>
      </c>
      <c r="AM12">
        <f t="shared" si="14"/>
        <v>1</v>
      </c>
      <c r="AN12">
        <f t="shared" si="15"/>
        <v>1</v>
      </c>
      <c r="AO12">
        <f t="shared" si="16"/>
        <v>1</v>
      </c>
      <c r="AP12">
        <f t="shared" si="17"/>
        <v>1</v>
      </c>
      <c r="AQ12">
        <f t="shared" si="18"/>
        <v>1</v>
      </c>
      <c r="AR12">
        <f t="shared" si="19"/>
        <v>1</v>
      </c>
      <c r="AS12">
        <f t="shared" si="20"/>
        <v>1</v>
      </c>
      <c r="AT12">
        <f t="shared" si="21"/>
        <v>1</v>
      </c>
      <c r="AU12">
        <f t="shared" si="22"/>
        <v>1</v>
      </c>
      <c r="AV12">
        <f t="shared" si="23"/>
        <v>1</v>
      </c>
      <c r="AW12">
        <f t="shared" si="24"/>
        <v>1</v>
      </c>
      <c r="AX12">
        <f t="shared" si="25"/>
        <v>1</v>
      </c>
      <c r="AY12">
        <f t="shared" si="26"/>
        <v>1</v>
      </c>
      <c r="AZ12">
        <f t="shared" si="27"/>
        <v>1</v>
      </c>
    </row>
    <row r="13" spans="3:52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f t="shared" ref="I13:AA13" si="36">H13</f>
        <v>1</v>
      </c>
      <c r="J13">
        <f t="shared" si="36"/>
        <v>1</v>
      </c>
      <c r="K13">
        <f t="shared" si="36"/>
        <v>1</v>
      </c>
      <c r="L13">
        <f t="shared" si="36"/>
        <v>1</v>
      </c>
      <c r="M13">
        <f t="shared" si="36"/>
        <v>1</v>
      </c>
      <c r="N13">
        <f t="shared" si="36"/>
        <v>1</v>
      </c>
      <c r="O13">
        <f t="shared" si="36"/>
        <v>1</v>
      </c>
      <c r="P13">
        <f t="shared" si="36"/>
        <v>1</v>
      </c>
      <c r="Q13">
        <f t="shared" si="36"/>
        <v>1</v>
      </c>
      <c r="R13">
        <f t="shared" si="36"/>
        <v>1</v>
      </c>
      <c r="S13">
        <f t="shared" si="36"/>
        <v>1</v>
      </c>
      <c r="T13">
        <f t="shared" si="36"/>
        <v>1</v>
      </c>
      <c r="U13">
        <f t="shared" si="36"/>
        <v>1</v>
      </c>
      <c r="V13">
        <f t="shared" si="36"/>
        <v>1</v>
      </c>
      <c r="W13">
        <f t="shared" si="36"/>
        <v>1</v>
      </c>
      <c r="X13">
        <f t="shared" si="36"/>
        <v>1</v>
      </c>
      <c r="Y13">
        <f t="shared" si="36"/>
        <v>1</v>
      </c>
      <c r="Z13">
        <f t="shared" si="36"/>
        <v>1</v>
      </c>
      <c r="AA13">
        <f t="shared" si="36"/>
        <v>1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1</v>
      </c>
      <c r="AH13">
        <f t="shared" si="9"/>
        <v>1</v>
      </c>
      <c r="AI13">
        <f t="shared" si="10"/>
        <v>1</v>
      </c>
      <c r="AJ13">
        <f t="shared" si="11"/>
        <v>1</v>
      </c>
      <c r="AK13">
        <f t="shared" si="12"/>
        <v>1</v>
      </c>
      <c r="AL13">
        <f t="shared" si="13"/>
        <v>1</v>
      </c>
      <c r="AM13">
        <f t="shared" si="14"/>
        <v>1</v>
      </c>
      <c r="AN13">
        <f t="shared" si="15"/>
        <v>1</v>
      </c>
      <c r="AO13">
        <f t="shared" si="16"/>
        <v>1</v>
      </c>
      <c r="AP13">
        <f t="shared" si="17"/>
        <v>1</v>
      </c>
      <c r="AQ13">
        <f t="shared" si="18"/>
        <v>1</v>
      </c>
      <c r="AR13">
        <f t="shared" si="19"/>
        <v>1</v>
      </c>
      <c r="AS13">
        <f t="shared" si="20"/>
        <v>1</v>
      </c>
      <c r="AT13">
        <f t="shared" si="21"/>
        <v>1</v>
      </c>
      <c r="AU13">
        <f t="shared" si="22"/>
        <v>1</v>
      </c>
      <c r="AV13">
        <f t="shared" si="23"/>
        <v>1</v>
      </c>
      <c r="AW13">
        <f t="shared" si="24"/>
        <v>1</v>
      </c>
      <c r="AX13">
        <f t="shared" si="25"/>
        <v>1</v>
      </c>
      <c r="AY13">
        <f t="shared" si="26"/>
        <v>1</v>
      </c>
      <c r="AZ13">
        <f t="shared" si="27"/>
        <v>1</v>
      </c>
    </row>
    <row r="14" spans="3:52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f t="shared" ref="I14:AA14" si="37">H14</f>
        <v>1</v>
      </c>
      <c r="J14">
        <f t="shared" si="37"/>
        <v>1</v>
      </c>
      <c r="K14">
        <f t="shared" si="37"/>
        <v>1</v>
      </c>
      <c r="L14">
        <f t="shared" si="37"/>
        <v>1</v>
      </c>
      <c r="M14">
        <f t="shared" si="37"/>
        <v>1</v>
      </c>
      <c r="N14">
        <f t="shared" si="37"/>
        <v>1</v>
      </c>
      <c r="O14">
        <f t="shared" si="37"/>
        <v>1</v>
      </c>
      <c r="P14">
        <f t="shared" si="37"/>
        <v>1</v>
      </c>
      <c r="Q14">
        <f t="shared" si="37"/>
        <v>1</v>
      </c>
      <c r="R14">
        <f t="shared" si="37"/>
        <v>1</v>
      </c>
      <c r="S14">
        <f t="shared" si="37"/>
        <v>1</v>
      </c>
      <c r="T14">
        <f t="shared" si="37"/>
        <v>1</v>
      </c>
      <c r="U14">
        <f t="shared" si="37"/>
        <v>1</v>
      </c>
      <c r="V14">
        <f t="shared" si="37"/>
        <v>1</v>
      </c>
      <c r="W14">
        <f t="shared" si="37"/>
        <v>1</v>
      </c>
      <c r="X14">
        <f t="shared" si="37"/>
        <v>1</v>
      </c>
      <c r="Y14">
        <f t="shared" si="37"/>
        <v>1</v>
      </c>
      <c r="Z14">
        <f t="shared" si="37"/>
        <v>1</v>
      </c>
      <c r="AA14">
        <f t="shared" si="37"/>
        <v>1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G14">
        <f t="shared" si="8"/>
        <v>1</v>
      </c>
      <c r="AH14">
        <f t="shared" si="9"/>
        <v>1</v>
      </c>
      <c r="AI14">
        <f t="shared" si="10"/>
        <v>1</v>
      </c>
      <c r="AJ14">
        <f t="shared" si="11"/>
        <v>1</v>
      </c>
      <c r="AK14">
        <f t="shared" si="12"/>
        <v>1</v>
      </c>
      <c r="AL14">
        <f t="shared" si="13"/>
        <v>1</v>
      </c>
      <c r="AM14">
        <f t="shared" si="14"/>
        <v>1</v>
      </c>
      <c r="AN14">
        <f t="shared" si="15"/>
        <v>1</v>
      </c>
      <c r="AO14">
        <f t="shared" si="16"/>
        <v>1</v>
      </c>
      <c r="AP14">
        <f t="shared" si="17"/>
        <v>1</v>
      </c>
      <c r="AQ14">
        <f t="shared" si="18"/>
        <v>1</v>
      </c>
      <c r="AR14">
        <f t="shared" si="19"/>
        <v>1</v>
      </c>
      <c r="AS14">
        <f t="shared" si="20"/>
        <v>1</v>
      </c>
      <c r="AT14">
        <f t="shared" si="21"/>
        <v>1</v>
      </c>
      <c r="AU14">
        <f t="shared" si="22"/>
        <v>1</v>
      </c>
      <c r="AV14">
        <f t="shared" si="23"/>
        <v>1</v>
      </c>
      <c r="AW14">
        <f t="shared" si="24"/>
        <v>1</v>
      </c>
      <c r="AX14">
        <f t="shared" si="25"/>
        <v>1</v>
      </c>
      <c r="AY14">
        <f t="shared" si="26"/>
        <v>1</v>
      </c>
      <c r="AZ14">
        <f t="shared" si="27"/>
        <v>1</v>
      </c>
    </row>
    <row r="15" spans="3:52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f t="shared" ref="I15:AA15" si="38">H15</f>
        <v>1</v>
      </c>
      <c r="J15">
        <f t="shared" si="38"/>
        <v>1</v>
      </c>
      <c r="K15">
        <f t="shared" si="38"/>
        <v>1</v>
      </c>
      <c r="L15">
        <f t="shared" si="38"/>
        <v>1</v>
      </c>
      <c r="M15">
        <f t="shared" si="38"/>
        <v>1</v>
      </c>
      <c r="N15">
        <f t="shared" si="38"/>
        <v>1</v>
      </c>
      <c r="O15">
        <f t="shared" si="38"/>
        <v>1</v>
      </c>
      <c r="P15">
        <f t="shared" si="38"/>
        <v>1</v>
      </c>
      <c r="Q15">
        <f t="shared" si="38"/>
        <v>1</v>
      </c>
      <c r="R15">
        <f t="shared" si="38"/>
        <v>1</v>
      </c>
      <c r="S15">
        <f t="shared" si="38"/>
        <v>1</v>
      </c>
      <c r="T15">
        <f t="shared" si="38"/>
        <v>1</v>
      </c>
      <c r="U15">
        <f t="shared" si="38"/>
        <v>1</v>
      </c>
      <c r="V15">
        <f t="shared" si="38"/>
        <v>1</v>
      </c>
      <c r="W15">
        <f t="shared" si="38"/>
        <v>1</v>
      </c>
      <c r="X15">
        <f t="shared" si="38"/>
        <v>1</v>
      </c>
      <c r="Y15">
        <f t="shared" si="38"/>
        <v>1</v>
      </c>
      <c r="Z15">
        <f t="shared" si="38"/>
        <v>1</v>
      </c>
      <c r="AA15">
        <f t="shared" si="38"/>
        <v>1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1</v>
      </c>
      <c r="AH15">
        <f t="shared" si="9"/>
        <v>1</v>
      </c>
      <c r="AI15">
        <f t="shared" si="10"/>
        <v>1</v>
      </c>
      <c r="AJ15">
        <f t="shared" si="11"/>
        <v>1</v>
      </c>
      <c r="AK15">
        <f t="shared" si="12"/>
        <v>1</v>
      </c>
      <c r="AL15">
        <f t="shared" si="13"/>
        <v>1</v>
      </c>
      <c r="AM15">
        <f t="shared" si="14"/>
        <v>1</v>
      </c>
      <c r="AN15">
        <f t="shared" si="15"/>
        <v>1</v>
      </c>
      <c r="AO15">
        <f t="shared" si="16"/>
        <v>1</v>
      </c>
      <c r="AP15">
        <f t="shared" si="17"/>
        <v>1</v>
      </c>
      <c r="AQ15">
        <f t="shared" si="18"/>
        <v>1</v>
      </c>
      <c r="AR15">
        <f t="shared" si="19"/>
        <v>1</v>
      </c>
      <c r="AS15">
        <f t="shared" si="20"/>
        <v>1</v>
      </c>
      <c r="AT15">
        <f t="shared" si="21"/>
        <v>1</v>
      </c>
      <c r="AU15">
        <f t="shared" si="22"/>
        <v>1</v>
      </c>
      <c r="AV15">
        <f t="shared" si="23"/>
        <v>1</v>
      </c>
      <c r="AW15">
        <f t="shared" si="24"/>
        <v>1</v>
      </c>
      <c r="AX15">
        <f t="shared" si="25"/>
        <v>1</v>
      </c>
      <c r="AY15">
        <f t="shared" si="26"/>
        <v>1</v>
      </c>
      <c r="AZ15">
        <f t="shared" si="27"/>
        <v>1</v>
      </c>
    </row>
    <row r="16" spans="3:52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f t="shared" ref="I16:AA16" si="39">H16</f>
        <v>1</v>
      </c>
      <c r="J16">
        <f t="shared" si="39"/>
        <v>1</v>
      </c>
      <c r="K16">
        <f t="shared" si="39"/>
        <v>1</v>
      </c>
      <c r="L16">
        <f t="shared" si="39"/>
        <v>1</v>
      </c>
      <c r="M16">
        <f t="shared" si="39"/>
        <v>1</v>
      </c>
      <c r="N16">
        <f t="shared" si="39"/>
        <v>1</v>
      </c>
      <c r="O16">
        <f t="shared" si="39"/>
        <v>1</v>
      </c>
      <c r="P16">
        <f t="shared" si="39"/>
        <v>1</v>
      </c>
      <c r="Q16">
        <f t="shared" si="39"/>
        <v>1</v>
      </c>
      <c r="R16">
        <f t="shared" si="39"/>
        <v>1</v>
      </c>
      <c r="S16">
        <f t="shared" si="39"/>
        <v>1</v>
      </c>
      <c r="T16">
        <f t="shared" si="39"/>
        <v>1</v>
      </c>
      <c r="U16">
        <f t="shared" si="39"/>
        <v>1</v>
      </c>
      <c r="V16">
        <f t="shared" si="39"/>
        <v>1</v>
      </c>
      <c r="W16">
        <f t="shared" si="39"/>
        <v>1</v>
      </c>
      <c r="X16">
        <f t="shared" si="39"/>
        <v>1</v>
      </c>
      <c r="Y16">
        <f t="shared" si="39"/>
        <v>1</v>
      </c>
      <c r="Z16">
        <f t="shared" si="39"/>
        <v>1</v>
      </c>
      <c r="AA16">
        <f t="shared" si="39"/>
        <v>1</v>
      </c>
      <c r="AB16">
        <f t="shared" si="3"/>
        <v>0</v>
      </c>
      <c r="AC16">
        <f t="shared" si="4"/>
        <v>0</v>
      </c>
      <c r="AD16">
        <f t="shared" si="5"/>
        <v>0</v>
      </c>
      <c r="AE16">
        <f t="shared" si="6"/>
        <v>0</v>
      </c>
      <c r="AF16">
        <f t="shared" si="7"/>
        <v>0</v>
      </c>
      <c r="AG16">
        <f t="shared" si="8"/>
        <v>1</v>
      </c>
      <c r="AH16">
        <f t="shared" si="9"/>
        <v>1</v>
      </c>
      <c r="AI16">
        <f t="shared" si="10"/>
        <v>1</v>
      </c>
      <c r="AJ16">
        <f t="shared" si="11"/>
        <v>1</v>
      </c>
      <c r="AK16">
        <f t="shared" si="12"/>
        <v>1</v>
      </c>
      <c r="AL16">
        <f t="shared" si="13"/>
        <v>1</v>
      </c>
      <c r="AM16">
        <f t="shared" si="14"/>
        <v>1</v>
      </c>
      <c r="AN16">
        <f t="shared" si="15"/>
        <v>1</v>
      </c>
      <c r="AO16">
        <f t="shared" si="16"/>
        <v>1</v>
      </c>
      <c r="AP16">
        <f t="shared" si="17"/>
        <v>1</v>
      </c>
      <c r="AQ16">
        <f t="shared" si="18"/>
        <v>1</v>
      </c>
      <c r="AR16">
        <f t="shared" si="19"/>
        <v>1</v>
      </c>
      <c r="AS16">
        <f t="shared" si="20"/>
        <v>1</v>
      </c>
      <c r="AT16">
        <f t="shared" si="21"/>
        <v>1</v>
      </c>
      <c r="AU16">
        <f t="shared" si="22"/>
        <v>1</v>
      </c>
      <c r="AV16">
        <f t="shared" si="23"/>
        <v>1</v>
      </c>
      <c r="AW16">
        <f t="shared" si="24"/>
        <v>1</v>
      </c>
      <c r="AX16">
        <f t="shared" si="25"/>
        <v>1</v>
      </c>
      <c r="AY16">
        <f t="shared" si="26"/>
        <v>1</v>
      </c>
      <c r="AZ16">
        <f t="shared" si="27"/>
        <v>1</v>
      </c>
    </row>
    <row r="17" spans="3:52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f t="shared" ref="I17:AA17" si="40">H17</f>
        <v>1</v>
      </c>
      <c r="J17">
        <f t="shared" si="40"/>
        <v>1</v>
      </c>
      <c r="K17">
        <f t="shared" si="40"/>
        <v>1</v>
      </c>
      <c r="L17">
        <f t="shared" si="40"/>
        <v>1</v>
      </c>
      <c r="M17">
        <f t="shared" si="40"/>
        <v>1</v>
      </c>
      <c r="N17">
        <f t="shared" si="40"/>
        <v>1</v>
      </c>
      <c r="O17">
        <f t="shared" si="40"/>
        <v>1</v>
      </c>
      <c r="P17">
        <f t="shared" si="40"/>
        <v>1</v>
      </c>
      <c r="Q17">
        <f t="shared" si="40"/>
        <v>1</v>
      </c>
      <c r="R17">
        <f t="shared" si="40"/>
        <v>1</v>
      </c>
      <c r="S17">
        <f t="shared" si="40"/>
        <v>1</v>
      </c>
      <c r="T17">
        <f t="shared" si="40"/>
        <v>1</v>
      </c>
      <c r="U17">
        <f t="shared" si="40"/>
        <v>1</v>
      </c>
      <c r="V17">
        <f t="shared" si="40"/>
        <v>1</v>
      </c>
      <c r="W17">
        <f t="shared" si="40"/>
        <v>1</v>
      </c>
      <c r="X17">
        <f t="shared" si="40"/>
        <v>1</v>
      </c>
      <c r="Y17">
        <f t="shared" si="40"/>
        <v>1</v>
      </c>
      <c r="Z17">
        <f t="shared" si="40"/>
        <v>1</v>
      </c>
      <c r="AA17">
        <f t="shared" si="40"/>
        <v>1</v>
      </c>
      <c r="AB17">
        <f t="shared" si="3"/>
        <v>0</v>
      </c>
      <c r="AC17">
        <f t="shared" si="4"/>
        <v>0</v>
      </c>
      <c r="AD17">
        <f t="shared" si="5"/>
        <v>0</v>
      </c>
      <c r="AE17">
        <f t="shared" si="6"/>
        <v>0</v>
      </c>
      <c r="AF17">
        <f t="shared" si="7"/>
        <v>0</v>
      </c>
      <c r="AG17">
        <f t="shared" si="8"/>
        <v>1</v>
      </c>
      <c r="AH17">
        <f t="shared" si="9"/>
        <v>1</v>
      </c>
      <c r="AI17">
        <f t="shared" si="10"/>
        <v>1</v>
      </c>
      <c r="AJ17">
        <f t="shared" si="11"/>
        <v>1</v>
      </c>
      <c r="AK17">
        <f t="shared" si="12"/>
        <v>1</v>
      </c>
      <c r="AL17">
        <f t="shared" si="13"/>
        <v>1</v>
      </c>
      <c r="AM17">
        <f t="shared" si="14"/>
        <v>1</v>
      </c>
      <c r="AN17">
        <f t="shared" si="15"/>
        <v>1</v>
      </c>
      <c r="AO17">
        <f t="shared" si="16"/>
        <v>1</v>
      </c>
      <c r="AP17">
        <f t="shared" si="17"/>
        <v>1</v>
      </c>
      <c r="AQ17">
        <f t="shared" si="18"/>
        <v>1</v>
      </c>
      <c r="AR17">
        <f t="shared" si="19"/>
        <v>1</v>
      </c>
      <c r="AS17">
        <f t="shared" si="20"/>
        <v>1</v>
      </c>
      <c r="AT17">
        <f t="shared" si="21"/>
        <v>1</v>
      </c>
      <c r="AU17">
        <f t="shared" si="22"/>
        <v>1</v>
      </c>
      <c r="AV17">
        <f t="shared" si="23"/>
        <v>1</v>
      </c>
      <c r="AW17">
        <f t="shared" si="24"/>
        <v>1</v>
      </c>
      <c r="AX17">
        <f t="shared" si="25"/>
        <v>1</v>
      </c>
      <c r="AY17">
        <f t="shared" si="26"/>
        <v>1</v>
      </c>
      <c r="AZ17">
        <f t="shared" si="27"/>
        <v>1</v>
      </c>
    </row>
    <row r="18" spans="3:52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f t="shared" ref="I18:AA18" si="41">H18</f>
        <v>1</v>
      </c>
      <c r="J18">
        <f t="shared" si="41"/>
        <v>1</v>
      </c>
      <c r="K18">
        <f t="shared" si="41"/>
        <v>1</v>
      </c>
      <c r="L18">
        <f t="shared" si="41"/>
        <v>1</v>
      </c>
      <c r="M18">
        <f t="shared" si="41"/>
        <v>1</v>
      </c>
      <c r="N18">
        <f t="shared" si="41"/>
        <v>1</v>
      </c>
      <c r="O18">
        <f t="shared" si="41"/>
        <v>1</v>
      </c>
      <c r="P18">
        <f t="shared" si="41"/>
        <v>1</v>
      </c>
      <c r="Q18">
        <f t="shared" si="41"/>
        <v>1</v>
      </c>
      <c r="R18">
        <f t="shared" si="41"/>
        <v>1</v>
      </c>
      <c r="S18">
        <f t="shared" si="41"/>
        <v>1</v>
      </c>
      <c r="T18">
        <f t="shared" si="41"/>
        <v>1</v>
      </c>
      <c r="U18">
        <f t="shared" si="41"/>
        <v>1</v>
      </c>
      <c r="V18">
        <f t="shared" si="41"/>
        <v>1</v>
      </c>
      <c r="W18">
        <f t="shared" si="41"/>
        <v>1</v>
      </c>
      <c r="X18">
        <f t="shared" si="41"/>
        <v>1</v>
      </c>
      <c r="Y18">
        <f t="shared" si="41"/>
        <v>1</v>
      </c>
      <c r="Z18">
        <f t="shared" si="41"/>
        <v>1</v>
      </c>
      <c r="AA18">
        <f t="shared" si="41"/>
        <v>1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1</v>
      </c>
      <c r="AH18">
        <f t="shared" si="9"/>
        <v>1</v>
      </c>
      <c r="AI18">
        <f t="shared" si="10"/>
        <v>1</v>
      </c>
      <c r="AJ18">
        <f t="shared" si="11"/>
        <v>1</v>
      </c>
      <c r="AK18">
        <f t="shared" si="12"/>
        <v>1</v>
      </c>
      <c r="AL18">
        <f t="shared" si="13"/>
        <v>1</v>
      </c>
      <c r="AM18">
        <f t="shared" si="14"/>
        <v>1</v>
      </c>
      <c r="AN18">
        <f t="shared" si="15"/>
        <v>1</v>
      </c>
      <c r="AO18">
        <f t="shared" si="16"/>
        <v>1</v>
      </c>
      <c r="AP18">
        <f t="shared" si="17"/>
        <v>1</v>
      </c>
      <c r="AQ18">
        <f t="shared" si="18"/>
        <v>1</v>
      </c>
      <c r="AR18">
        <f t="shared" si="19"/>
        <v>1</v>
      </c>
      <c r="AS18">
        <f t="shared" si="20"/>
        <v>1</v>
      </c>
      <c r="AT18">
        <f t="shared" si="21"/>
        <v>1</v>
      </c>
      <c r="AU18">
        <f t="shared" si="22"/>
        <v>1</v>
      </c>
      <c r="AV18">
        <f t="shared" si="23"/>
        <v>1</v>
      </c>
      <c r="AW18">
        <f t="shared" si="24"/>
        <v>1</v>
      </c>
      <c r="AX18">
        <f t="shared" si="25"/>
        <v>1</v>
      </c>
      <c r="AY18">
        <f t="shared" si="26"/>
        <v>1</v>
      </c>
      <c r="AZ18">
        <f t="shared" si="27"/>
        <v>1</v>
      </c>
    </row>
    <row r="19" spans="3:52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AA19" si="42">H19</f>
        <v>1</v>
      </c>
      <c r="J19">
        <f t="shared" si="42"/>
        <v>1</v>
      </c>
      <c r="K19">
        <f t="shared" si="42"/>
        <v>1</v>
      </c>
      <c r="L19">
        <f t="shared" si="42"/>
        <v>1</v>
      </c>
      <c r="M19">
        <f t="shared" si="42"/>
        <v>1</v>
      </c>
      <c r="N19">
        <f t="shared" si="42"/>
        <v>1</v>
      </c>
      <c r="O19">
        <f t="shared" si="42"/>
        <v>1</v>
      </c>
      <c r="P19">
        <f t="shared" si="42"/>
        <v>1</v>
      </c>
      <c r="Q19">
        <f t="shared" si="42"/>
        <v>1</v>
      </c>
      <c r="R19">
        <f t="shared" si="42"/>
        <v>1</v>
      </c>
      <c r="S19">
        <f t="shared" si="42"/>
        <v>1</v>
      </c>
      <c r="T19">
        <f t="shared" si="42"/>
        <v>1</v>
      </c>
      <c r="U19">
        <f t="shared" si="42"/>
        <v>1</v>
      </c>
      <c r="V19">
        <f t="shared" si="42"/>
        <v>1</v>
      </c>
      <c r="W19">
        <f t="shared" si="42"/>
        <v>1</v>
      </c>
      <c r="X19">
        <f t="shared" si="42"/>
        <v>1</v>
      </c>
      <c r="Y19">
        <f t="shared" si="42"/>
        <v>1</v>
      </c>
      <c r="Z19">
        <f t="shared" si="42"/>
        <v>1</v>
      </c>
      <c r="AA19">
        <f t="shared" si="42"/>
        <v>1</v>
      </c>
      <c r="AB19">
        <f t="shared" si="3"/>
        <v>0</v>
      </c>
      <c r="AC19">
        <f t="shared" si="4"/>
        <v>0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1</v>
      </c>
      <c r="AK19">
        <f t="shared" si="12"/>
        <v>1</v>
      </c>
      <c r="AL19">
        <f t="shared" si="13"/>
        <v>1</v>
      </c>
      <c r="AM19">
        <f t="shared" si="14"/>
        <v>1</v>
      </c>
      <c r="AN19">
        <f t="shared" si="15"/>
        <v>1</v>
      </c>
      <c r="AO19">
        <f t="shared" si="16"/>
        <v>1</v>
      </c>
      <c r="AP19">
        <f t="shared" si="17"/>
        <v>1</v>
      </c>
      <c r="AQ19">
        <f t="shared" si="18"/>
        <v>1</v>
      </c>
      <c r="AR19">
        <f t="shared" si="19"/>
        <v>1</v>
      </c>
      <c r="AS19">
        <f t="shared" si="20"/>
        <v>1</v>
      </c>
      <c r="AT19">
        <f t="shared" si="21"/>
        <v>1</v>
      </c>
      <c r="AU19">
        <f t="shared" si="22"/>
        <v>1</v>
      </c>
      <c r="AV19">
        <f t="shared" si="23"/>
        <v>1</v>
      </c>
      <c r="AW19">
        <f t="shared" si="24"/>
        <v>1</v>
      </c>
      <c r="AX19">
        <f t="shared" si="25"/>
        <v>1</v>
      </c>
      <c r="AY19">
        <f t="shared" si="26"/>
        <v>1</v>
      </c>
      <c r="AZ19">
        <f t="shared" si="27"/>
        <v>1</v>
      </c>
    </row>
    <row r="20" spans="3:5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ref="I20:AA20" si="43">H20</f>
        <v>1</v>
      </c>
      <c r="J20">
        <f t="shared" si="43"/>
        <v>1</v>
      </c>
      <c r="K20">
        <f t="shared" si="43"/>
        <v>1</v>
      </c>
      <c r="L20">
        <f t="shared" si="43"/>
        <v>1</v>
      </c>
      <c r="M20">
        <f t="shared" si="43"/>
        <v>1</v>
      </c>
      <c r="N20">
        <f t="shared" si="43"/>
        <v>1</v>
      </c>
      <c r="O20">
        <f t="shared" si="43"/>
        <v>1</v>
      </c>
      <c r="P20">
        <f t="shared" si="43"/>
        <v>1</v>
      </c>
      <c r="Q20">
        <f t="shared" si="43"/>
        <v>1</v>
      </c>
      <c r="R20">
        <f t="shared" si="43"/>
        <v>1</v>
      </c>
      <c r="S20">
        <f t="shared" si="43"/>
        <v>1</v>
      </c>
      <c r="T20">
        <f t="shared" si="43"/>
        <v>1</v>
      </c>
      <c r="U20">
        <f t="shared" si="43"/>
        <v>1</v>
      </c>
      <c r="V20">
        <f t="shared" si="43"/>
        <v>1</v>
      </c>
      <c r="W20">
        <f t="shared" si="43"/>
        <v>1</v>
      </c>
      <c r="X20">
        <f t="shared" si="43"/>
        <v>1</v>
      </c>
      <c r="Y20">
        <f t="shared" si="43"/>
        <v>1</v>
      </c>
      <c r="Z20">
        <f t="shared" si="43"/>
        <v>1</v>
      </c>
      <c r="AA20">
        <f t="shared" si="43"/>
        <v>1</v>
      </c>
      <c r="AB20">
        <f t="shared" si="3"/>
        <v>0</v>
      </c>
      <c r="AC20">
        <f t="shared" si="4"/>
        <v>0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1</v>
      </c>
      <c r="AH20">
        <f t="shared" si="9"/>
        <v>1</v>
      </c>
      <c r="AI20">
        <f t="shared" si="10"/>
        <v>1</v>
      </c>
      <c r="AJ20">
        <f t="shared" si="11"/>
        <v>1</v>
      </c>
      <c r="AK20">
        <f t="shared" si="12"/>
        <v>1</v>
      </c>
      <c r="AL20">
        <f t="shared" si="13"/>
        <v>1</v>
      </c>
      <c r="AM20">
        <f t="shared" si="14"/>
        <v>1</v>
      </c>
      <c r="AN20">
        <f t="shared" si="15"/>
        <v>1</v>
      </c>
      <c r="AO20">
        <f t="shared" si="16"/>
        <v>1</v>
      </c>
      <c r="AP20">
        <f t="shared" si="17"/>
        <v>1</v>
      </c>
      <c r="AQ20">
        <f t="shared" si="18"/>
        <v>1</v>
      </c>
      <c r="AR20">
        <f t="shared" si="19"/>
        <v>1</v>
      </c>
      <c r="AS20">
        <f t="shared" si="20"/>
        <v>1</v>
      </c>
      <c r="AT20">
        <f t="shared" si="21"/>
        <v>1</v>
      </c>
      <c r="AU20">
        <f t="shared" si="22"/>
        <v>1</v>
      </c>
      <c r="AV20">
        <f t="shared" si="23"/>
        <v>1</v>
      </c>
      <c r="AW20">
        <f t="shared" si="24"/>
        <v>1</v>
      </c>
      <c r="AX20">
        <f t="shared" si="25"/>
        <v>1</v>
      </c>
      <c r="AY20">
        <f t="shared" si="26"/>
        <v>1</v>
      </c>
      <c r="AZ20">
        <f t="shared" si="27"/>
        <v>1</v>
      </c>
    </row>
    <row r="21" spans="3:5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f t="shared" ref="I21:AA21" si="44">H21</f>
        <v>1</v>
      </c>
      <c r="J21">
        <f t="shared" si="44"/>
        <v>1</v>
      </c>
      <c r="K21">
        <f t="shared" si="44"/>
        <v>1</v>
      </c>
      <c r="L21">
        <f t="shared" si="44"/>
        <v>1</v>
      </c>
      <c r="M21">
        <f t="shared" si="44"/>
        <v>1</v>
      </c>
      <c r="N21">
        <f t="shared" si="44"/>
        <v>1</v>
      </c>
      <c r="O21">
        <f t="shared" si="44"/>
        <v>1</v>
      </c>
      <c r="P21">
        <f t="shared" si="44"/>
        <v>1</v>
      </c>
      <c r="Q21">
        <f t="shared" si="44"/>
        <v>1</v>
      </c>
      <c r="R21">
        <f t="shared" si="44"/>
        <v>1</v>
      </c>
      <c r="S21">
        <f t="shared" si="44"/>
        <v>1</v>
      </c>
      <c r="T21">
        <f t="shared" si="44"/>
        <v>1</v>
      </c>
      <c r="U21">
        <f t="shared" si="44"/>
        <v>1</v>
      </c>
      <c r="V21">
        <f t="shared" si="44"/>
        <v>1</v>
      </c>
      <c r="W21">
        <f t="shared" si="44"/>
        <v>1</v>
      </c>
      <c r="X21">
        <f t="shared" si="44"/>
        <v>1</v>
      </c>
      <c r="Y21">
        <f t="shared" si="44"/>
        <v>1</v>
      </c>
      <c r="Z21">
        <f t="shared" si="44"/>
        <v>1</v>
      </c>
      <c r="AA21">
        <f t="shared" si="44"/>
        <v>1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1</v>
      </c>
      <c r="AH21">
        <f t="shared" si="9"/>
        <v>1</v>
      </c>
      <c r="AI21">
        <f t="shared" si="10"/>
        <v>1</v>
      </c>
      <c r="AJ21">
        <f t="shared" si="11"/>
        <v>1</v>
      </c>
      <c r="AK21">
        <f t="shared" si="12"/>
        <v>1</v>
      </c>
      <c r="AL21">
        <f t="shared" si="13"/>
        <v>1</v>
      </c>
      <c r="AM21">
        <f t="shared" si="14"/>
        <v>1</v>
      </c>
      <c r="AN21">
        <f t="shared" si="15"/>
        <v>1</v>
      </c>
      <c r="AO21">
        <f t="shared" si="16"/>
        <v>1</v>
      </c>
      <c r="AP21">
        <f t="shared" si="17"/>
        <v>1</v>
      </c>
      <c r="AQ21">
        <f t="shared" si="18"/>
        <v>1</v>
      </c>
      <c r="AR21">
        <f t="shared" si="19"/>
        <v>1</v>
      </c>
      <c r="AS21">
        <f t="shared" si="20"/>
        <v>1</v>
      </c>
      <c r="AT21">
        <f t="shared" si="21"/>
        <v>1</v>
      </c>
      <c r="AU21">
        <f t="shared" si="22"/>
        <v>1</v>
      </c>
      <c r="AV21">
        <f t="shared" si="23"/>
        <v>1</v>
      </c>
      <c r="AW21">
        <f t="shared" si="24"/>
        <v>1</v>
      </c>
      <c r="AX21">
        <f t="shared" si="25"/>
        <v>1</v>
      </c>
      <c r="AY21">
        <f t="shared" si="26"/>
        <v>1</v>
      </c>
      <c r="AZ21">
        <f t="shared" si="27"/>
        <v>1</v>
      </c>
    </row>
    <row r="22" spans="3:5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f t="shared" ref="I22:AA22" si="45">H22</f>
        <v>1</v>
      </c>
      <c r="J22">
        <f t="shared" si="45"/>
        <v>1</v>
      </c>
      <c r="K22">
        <f t="shared" si="45"/>
        <v>1</v>
      </c>
      <c r="L22">
        <f t="shared" si="45"/>
        <v>1</v>
      </c>
      <c r="M22">
        <f t="shared" si="45"/>
        <v>1</v>
      </c>
      <c r="N22">
        <f t="shared" si="45"/>
        <v>1</v>
      </c>
      <c r="O22">
        <f t="shared" si="45"/>
        <v>1</v>
      </c>
      <c r="P22">
        <f t="shared" si="45"/>
        <v>1</v>
      </c>
      <c r="Q22">
        <f t="shared" si="45"/>
        <v>1</v>
      </c>
      <c r="R22">
        <f t="shared" si="45"/>
        <v>1</v>
      </c>
      <c r="S22">
        <f t="shared" si="45"/>
        <v>1</v>
      </c>
      <c r="T22">
        <f t="shared" si="45"/>
        <v>1</v>
      </c>
      <c r="U22">
        <f t="shared" si="45"/>
        <v>1</v>
      </c>
      <c r="V22">
        <f t="shared" si="45"/>
        <v>1</v>
      </c>
      <c r="W22">
        <f t="shared" si="45"/>
        <v>1</v>
      </c>
      <c r="X22">
        <f t="shared" si="45"/>
        <v>1</v>
      </c>
      <c r="Y22">
        <f t="shared" si="45"/>
        <v>1</v>
      </c>
      <c r="Z22">
        <f t="shared" si="45"/>
        <v>1</v>
      </c>
      <c r="AA22">
        <f t="shared" si="45"/>
        <v>1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1</v>
      </c>
      <c r="AH22">
        <f t="shared" si="9"/>
        <v>1</v>
      </c>
      <c r="AI22">
        <f t="shared" si="10"/>
        <v>1</v>
      </c>
      <c r="AJ22">
        <f t="shared" si="11"/>
        <v>1</v>
      </c>
      <c r="AK22">
        <f t="shared" si="12"/>
        <v>1</v>
      </c>
      <c r="AL22">
        <f t="shared" si="13"/>
        <v>1</v>
      </c>
      <c r="AM22">
        <f t="shared" si="14"/>
        <v>1</v>
      </c>
      <c r="AN22">
        <f t="shared" si="15"/>
        <v>1</v>
      </c>
      <c r="AO22">
        <f t="shared" si="16"/>
        <v>1</v>
      </c>
      <c r="AP22">
        <f t="shared" si="17"/>
        <v>1</v>
      </c>
      <c r="AQ22">
        <f t="shared" si="18"/>
        <v>1</v>
      </c>
      <c r="AR22">
        <f t="shared" si="19"/>
        <v>1</v>
      </c>
      <c r="AS22">
        <f t="shared" si="20"/>
        <v>1</v>
      </c>
      <c r="AT22">
        <f t="shared" si="21"/>
        <v>1</v>
      </c>
      <c r="AU22">
        <f t="shared" si="22"/>
        <v>1</v>
      </c>
      <c r="AV22">
        <f t="shared" si="23"/>
        <v>1</v>
      </c>
      <c r="AW22">
        <f t="shared" si="24"/>
        <v>1</v>
      </c>
      <c r="AX22">
        <f t="shared" si="25"/>
        <v>1</v>
      </c>
      <c r="AY22">
        <f t="shared" si="26"/>
        <v>1</v>
      </c>
      <c r="AZ22">
        <f t="shared" si="27"/>
        <v>1</v>
      </c>
    </row>
    <row r="23" spans="3:52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f t="shared" ref="I23:AA23" si="46">H23</f>
        <v>1</v>
      </c>
      <c r="J23">
        <f t="shared" si="46"/>
        <v>1</v>
      </c>
      <c r="K23">
        <f t="shared" si="46"/>
        <v>1</v>
      </c>
      <c r="L23">
        <f t="shared" si="46"/>
        <v>1</v>
      </c>
      <c r="M23">
        <f t="shared" si="46"/>
        <v>1</v>
      </c>
      <c r="N23">
        <f t="shared" si="46"/>
        <v>1</v>
      </c>
      <c r="O23">
        <f t="shared" si="46"/>
        <v>1</v>
      </c>
      <c r="P23">
        <f t="shared" si="46"/>
        <v>1</v>
      </c>
      <c r="Q23">
        <f t="shared" si="46"/>
        <v>1</v>
      </c>
      <c r="R23">
        <f t="shared" si="46"/>
        <v>1</v>
      </c>
      <c r="S23">
        <f t="shared" si="46"/>
        <v>1</v>
      </c>
      <c r="T23">
        <f t="shared" si="46"/>
        <v>1</v>
      </c>
      <c r="U23">
        <f t="shared" si="46"/>
        <v>1</v>
      </c>
      <c r="V23">
        <f t="shared" si="46"/>
        <v>1</v>
      </c>
      <c r="W23">
        <f t="shared" si="46"/>
        <v>1</v>
      </c>
      <c r="X23">
        <f t="shared" si="46"/>
        <v>1</v>
      </c>
      <c r="Y23">
        <f t="shared" si="46"/>
        <v>1</v>
      </c>
      <c r="Z23">
        <f t="shared" si="46"/>
        <v>1</v>
      </c>
      <c r="AA23">
        <f t="shared" si="46"/>
        <v>1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1</v>
      </c>
      <c r="AH23">
        <f t="shared" si="9"/>
        <v>1</v>
      </c>
      <c r="AI23">
        <f t="shared" si="10"/>
        <v>1</v>
      </c>
      <c r="AJ23">
        <f t="shared" si="11"/>
        <v>1</v>
      </c>
      <c r="AK23">
        <f t="shared" si="12"/>
        <v>1</v>
      </c>
      <c r="AL23">
        <f t="shared" si="13"/>
        <v>1</v>
      </c>
      <c r="AM23">
        <f t="shared" si="14"/>
        <v>1</v>
      </c>
      <c r="AN23">
        <f t="shared" si="15"/>
        <v>1</v>
      </c>
      <c r="AO23">
        <f t="shared" si="16"/>
        <v>1</v>
      </c>
      <c r="AP23">
        <f t="shared" si="17"/>
        <v>1</v>
      </c>
      <c r="AQ23">
        <f t="shared" si="18"/>
        <v>1</v>
      </c>
      <c r="AR23">
        <f t="shared" si="19"/>
        <v>1</v>
      </c>
      <c r="AS23">
        <f t="shared" si="20"/>
        <v>1</v>
      </c>
      <c r="AT23">
        <f t="shared" si="21"/>
        <v>1</v>
      </c>
      <c r="AU23">
        <f t="shared" si="22"/>
        <v>1</v>
      </c>
      <c r="AV23">
        <f t="shared" si="23"/>
        <v>1</v>
      </c>
      <c r="AW23">
        <f t="shared" si="24"/>
        <v>1</v>
      </c>
      <c r="AX23">
        <f t="shared" si="25"/>
        <v>1</v>
      </c>
      <c r="AY23">
        <f t="shared" si="26"/>
        <v>1</v>
      </c>
      <c r="AZ23">
        <f t="shared" si="27"/>
        <v>1</v>
      </c>
    </row>
    <row r="24" spans="3:52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f t="shared" ref="I24:AA24" si="47">H24</f>
        <v>1</v>
      </c>
      <c r="J24">
        <f t="shared" si="47"/>
        <v>1</v>
      </c>
      <c r="K24">
        <f t="shared" si="47"/>
        <v>1</v>
      </c>
      <c r="L24">
        <f t="shared" si="47"/>
        <v>1</v>
      </c>
      <c r="M24">
        <f t="shared" si="47"/>
        <v>1</v>
      </c>
      <c r="N24">
        <f t="shared" si="47"/>
        <v>1</v>
      </c>
      <c r="O24">
        <f t="shared" si="47"/>
        <v>1</v>
      </c>
      <c r="P24">
        <f t="shared" si="47"/>
        <v>1</v>
      </c>
      <c r="Q24">
        <f t="shared" si="47"/>
        <v>1</v>
      </c>
      <c r="R24">
        <f t="shared" si="47"/>
        <v>1</v>
      </c>
      <c r="S24">
        <f t="shared" si="47"/>
        <v>1</v>
      </c>
      <c r="T24">
        <f t="shared" si="47"/>
        <v>1</v>
      </c>
      <c r="U24">
        <f t="shared" si="47"/>
        <v>1</v>
      </c>
      <c r="V24">
        <f t="shared" si="47"/>
        <v>1</v>
      </c>
      <c r="W24">
        <f t="shared" si="47"/>
        <v>1</v>
      </c>
      <c r="X24">
        <f t="shared" si="47"/>
        <v>1</v>
      </c>
      <c r="Y24">
        <f t="shared" si="47"/>
        <v>1</v>
      </c>
      <c r="Z24">
        <f t="shared" si="47"/>
        <v>1</v>
      </c>
      <c r="AA24">
        <f t="shared" si="47"/>
        <v>1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1</v>
      </c>
      <c r="AH24">
        <f t="shared" si="9"/>
        <v>1</v>
      </c>
      <c r="AI24">
        <f t="shared" si="10"/>
        <v>1</v>
      </c>
      <c r="AJ24">
        <f t="shared" si="11"/>
        <v>1</v>
      </c>
      <c r="AK24">
        <f t="shared" si="12"/>
        <v>1</v>
      </c>
      <c r="AL24">
        <f t="shared" si="13"/>
        <v>1</v>
      </c>
      <c r="AM24">
        <f t="shared" si="14"/>
        <v>1</v>
      </c>
      <c r="AN24">
        <f t="shared" si="15"/>
        <v>1</v>
      </c>
      <c r="AO24">
        <f t="shared" si="16"/>
        <v>1</v>
      </c>
      <c r="AP24">
        <f t="shared" si="17"/>
        <v>1</v>
      </c>
      <c r="AQ24">
        <f t="shared" si="18"/>
        <v>1</v>
      </c>
      <c r="AR24">
        <f t="shared" si="19"/>
        <v>1</v>
      </c>
      <c r="AS24">
        <f t="shared" si="20"/>
        <v>1</v>
      </c>
      <c r="AT24">
        <f t="shared" si="21"/>
        <v>1</v>
      </c>
      <c r="AU24">
        <f t="shared" si="22"/>
        <v>1</v>
      </c>
      <c r="AV24">
        <f t="shared" si="23"/>
        <v>1</v>
      </c>
      <c r="AW24">
        <f t="shared" si="24"/>
        <v>1</v>
      </c>
      <c r="AX24">
        <f t="shared" si="25"/>
        <v>1</v>
      </c>
      <c r="AY24">
        <f t="shared" si="26"/>
        <v>1</v>
      </c>
      <c r="AZ24">
        <f t="shared" si="27"/>
        <v>1</v>
      </c>
    </row>
    <row r="25" spans="3:52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f t="shared" ref="I25:AA25" si="48">H25</f>
        <v>1</v>
      </c>
      <c r="J25">
        <f t="shared" si="48"/>
        <v>1</v>
      </c>
      <c r="K25">
        <f t="shared" si="48"/>
        <v>1</v>
      </c>
      <c r="L25">
        <f t="shared" si="48"/>
        <v>1</v>
      </c>
      <c r="M25">
        <f t="shared" si="48"/>
        <v>1</v>
      </c>
      <c r="N25">
        <f t="shared" si="48"/>
        <v>1</v>
      </c>
      <c r="O25">
        <f t="shared" si="48"/>
        <v>1</v>
      </c>
      <c r="P25">
        <f t="shared" si="48"/>
        <v>1</v>
      </c>
      <c r="Q25">
        <f t="shared" si="48"/>
        <v>1</v>
      </c>
      <c r="R25">
        <f t="shared" si="48"/>
        <v>1</v>
      </c>
      <c r="S25">
        <f t="shared" si="48"/>
        <v>1</v>
      </c>
      <c r="T25">
        <f t="shared" si="48"/>
        <v>1</v>
      </c>
      <c r="U25">
        <f t="shared" si="48"/>
        <v>1</v>
      </c>
      <c r="V25">
        <f t="shared" si="48"/>
        <v>1</v>
      </c>
      <c r="W25">
        <f t="shared" si="48"/>
        <v>1</v>
      </c>
      <c r="X25">
        <f t="shared" si="48"/>
        <v>1</v>
      </c>
      <c r="Y25">
        <f t="shared" si="48"/>
        <v>1</v>
      </c>
      <c r="Z25">
        <f t="shared" si="48"/>
        <v>1</v>
      </c>
      <c r="AA25">
        <f t="shared" si="48"/>
        <v>1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1</v>
      </c>
      <c r="AH25">
        <f t="shared" si="9"/>
        <v>1</v>
      </c>
      <c r="AI25">
        <f t="shared" si="10"/>
        <v>1</v>
      </c>
      <c r="AJ25">
        <f t="shared" si="11"/>
        <v>1</v>
      </c>
      <c r="AK25">
        <f t="shared" si="12"/>
        <v>1</v>
      </c>
      <c r="AL25">
        <f t="shared" si="13"/>
        <v>1</v>
      </c>
      <c r="AM25">
        <f t="shared" si="14"/>
        <v>1</v>
      </c>
      <c r="AN25">
        <f t="shared" si="15"/>
        <v>1</v>
      </c>
      <c r="AO25">
        <f t="shared" si="16"/>
        <v>1</v>
      </c>
      <c r="AP25">
        <f t="shared" si="17"/>
        <v>1</v>
      </c>
      <c r="AQ25">
        <f t="shared" si="18"/>
        <v>1</v>
      </c>
      <c r="AR25">
        <f t="shared" si="19"/>
        <v>1</v>
      </c>
      <c r="AS25">
        <f t="shared" si="20"/>
        <v>1</v>
      </c>
      <c r="AT25">
        <f t="shared" si="21"/>
        <v>1</v>
      </c>
      <c r="AU25">
        <f t="shared" si="22"/>
        <v>1</v>
      </c>
      <c r="AV25">
        <f t="shared" si="23"/>
        <v>1</v>
      </c>
      <c r="AW25">
        <f t="shared" si="24"/>
        <v>1</v>
      </c>
      <c r="AX25">
        <f t="shared" si="25"/>
        <v>1</v>
      </c>
      <c r="AY25">
        <f t="shared" si="26"/>
        <v>1</v>
      </c>
      <c r="AZ25">
        <f t="shared" si="27"/>
        <v>1</v>
      </c>
    </row>
    <row r="26" spans="3:52" x14ac:dyDescent="0.25"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f t="shared" ref="I26:AA26" si="49">H26</f>
        <v>1</v>
      </c>
      <c r="J26">
        <f t="shared" si="49"/>
        <v>1</v>
      </c>
      <c r="K26">
        <f t="shared" si="49"/>
        <v>1</v>
      </c>
      <c r="L26">
        <f t="shared" si="49"/>
        <v>1</v>
      </c>
      <c r="M26">
        <f t="shared" si="49"/>
        <v>1</v>
      </c>
      <c r="N26">
        <f t="shared" si="49"/>
        <v>1</v>
      </c>
      <c r="O26">
        <f t="shared" si="49"/>
        <v>1</v>
      </c>
      <c r="P26">
        <f t="shared" si="49"/>
        <v>1</v>
      </c>
      <c r="Q26">
        <f t="shared" si="49"/>
        <v>1</v>
      </c>
      <c r="R26">
        <f t="shared" si="49"/>
        <v>1</v>
      </c>
      <c r="S26">
        <f t="shared" si="49"/>
        <v>1</v>
      </c>
      <c r="T26">
        <f t="shared" si="49"/>
        <v>1</v>
      </c>
      <c r="U26">
        <f t="shared" si="49"/>
        <v>1</v>
      </c>
      <c r="V26">
        <f t="shared" si="49"/>
        <v>1</v>
      </c>
      <c r="W26">
        <f t="shared" si="49"/>
        <v>1</v>
      </c>
      <c r="X26">
        <f t="shared" si="49"/>
        <v>1</v>
      </c>
      <c r="Y26">
        <f t="shared" si="49"/>
        <v>1</v>
      </c>
      <c r="Z26">
        <f t="shared" si="49"/>
        <v>1</v>
      </c>
      <c r="AA26">
        <f t="shared" si="49"/>
        <v>1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1</v>
      </c>
      <c r="AH26">
        <f t="shared" si="9"/>
        <v>1</v>
      </c>
      <c r="AI26">
        <f t="shared" si="10"/>
        <v>1</v>
      </c>
      <c r="AJ26">
        <f t="shared" si="11"/>
        <v>1</v>
      </c>
      <c r="AK26">
        <f t="shared" si="12"/>
        <v>1</v>
      </c>
      <c r="AL26">
        <f t="shared" si="13"/>
        <v>1</v>
      </c>
      <c r="AM26">
        <f t="shared" si="14"/>
        <v>1</v>
      </c>
      <c r="AN26">
        <f t="shared" si="15"/>
        <v>1</v>
      </c>
      <c r="AO26">
        <f t="shared" si="16"/>
        <v>1</v>
      </c>
      <c r="AP26">
        <f t="shared" si="17"/>
        <v>1</v>
      </c>
      <c r="AQ26">
        <f t="shared" si="18"/>
        <v>1</v>
      </c>
      <c r="AR26">
        <f t="shared" si="19"/>
        <v>1</v>
      </c>
      <c r="AS26">
        <f t="shared" si="20"/>
        <v>1</v>
      </c>
      <c r="AT26">
        <f t="shared" si="21"/>
        <v>1</v>
      </c>
      <c r="AU26">
        <f t="shared" si="22"/>
        <v>1</v>
      </c>
      <c r="AV26">
        <f t="shared" si="23"/>
        <v>1</v>
      </c>
      <c r="AW26">
        <f t="shared" si="24"/>
        <v>1</v>
      </c>
      <c r="AX26">
        <f t="shared" si="25"/>
        <v>1</v>
      </c>
      <c r="AY26">
        <f t="shared" si="26"/>
        <v>1</v>
      </c>
      <c r="AZ26">
        <f t="shared" si="27"/>
        <v>1</v>
      </c>
    </row>
    <row r="27" spans="3:52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f t="shared" ref="I27:AA27" si="50">H27</f>
        <v>1</v>
      </c>
      <c r="J27">
        <f t="shared" si="50"/>
        <v>1</v>
      </c>
      <c r="K27">
        <f t="shared" si="50"/>
        <v>1</v>
      </c>
      <c r="L27">
        <f t="shared" si="50"/>
        <v>1</v>
      </c>
      <c r="M27">
        <f t="shared" si="50"/>
        <v>1</v>
      </c>
      <c r="N27">
        <f t="shared" si="50"/>
        <v>1</v>
      </c>
      <c r="O27">
        <f t="shared" si="50"/>
        <v>1</v>
      </c>
      <c r="P27">
        <f t="shared" si="50"/>
        <v>1</v>
      </c>
      <c r="Q27">
        <f t="shared" si="50"/>
        <v>1</v>
      </c>
      <c r="R27">
        <f t="shared" si="50"/>
        <v>1</v>
      </c>
      <c r="S27">
        <f t="shared" si="50"/>
        <v>1</v>
      </c>
      <c r="T27">
        <f t="shared" si="50"/>
        <v>1</v>
      </c>
      <c r="U27">
        <f t="shared" si="50"/>
        <v>1</v>
      </c>
      <c r="V27">
        <f t="shared" si="50"/>
        <v>1</v>
      </c>
      <c r="W27">
        <f t="shared" si="50"/>
        <v>1</v>
      </c>
      <c r="X27">
        <f t="shared" si="50"/>
        <v>1</v>
      </c>
      <c r="Y27">
        <f t="shared" si="50"/>
        <v>1</v>
      </c>
      <c r="Z27">
        <f t="shared" si="50"/>
        <v>1</v>
      </c>
      <c r="AA27">
        <f t="shared" si="50"/>
        <v>1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1</v>
      </c>
      <c r="AJ27">
        <f t="shared" si="11"/>
        <v>1</v>
      </c>
      <c r="AK27">
        <f t="shared" si="12"/>
        <v>1</v>
      </c>
      <c r="AL27">
        <f t="shared" si="13"/>
        <v>1</v>
      </c>
      <c r="AM27">
        <f t="shared" si="14"/>
        <v>1</v>
      </c>
      <c r="AN27">
        <f t="shared" si="15"/>
        <v>1</v>
      </c>
      <c r="AO27">
        <f t="shared" si="16"/>
        <v>1</v>
      </c>
      <c r="AP27">
        <f t="shared" si="17"/>
        <v>1</v>
      </c>
      <c r="AQ27">
        <f t="shared" si="18"/>
        <v>1</v>
      </c>
      <c r="AR27">
        <f t="shared" si="19"/>
        <v>1</v>
      </c>
      <c r="AS27">
        <f t="shared" si="20"/>
        <v>1</v>
      </c>
      <c r="AT27">
        <f t="shared" si="21"/>
        <v>1</v>
      </c>
      <c r="AU27">
        <f t="shared" si="22"/>
        <v>1</v>
      </c>
      <c r="AV27">
        <f t="shared" si="23"/>
        <v>1</v>
      </c>
      <c r="AW27">
        <f t="shared" si="24"/>
        <v>1</v>
      </c>
      <c r="AX27">
        <f t="shared" si="25"/>
        <v>1</v>
      </c>
      <c r="AY27">
        <f t="shared" si="26"/>
        <v>1</v>
      </c>
      <c r="AZ27">
        <f t="shared" si="27"/>
        <v>1</v>
      </c>
    </row>
    <row r="28" spans="3:52" x14ac:dyDescent="0.25"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f t="shared" ref="I28:AA28" si="51">H28</f>
        <v>1</v>
      </c>
      <c r="J28">
        <f t="shared" si="51"/>
        <v>1</v>
      </c>
      <c r="K28">
        <f t="shared" si="51"/>
        <v>1</v>
      </c>
      <c r="L28">
        <f t="shared" si="51"/>
        <v>1</v>
      </c>
      <c r="M28">
        <f t="shared" si="51"/>
        <v>1</v>
      </c>
      <c r="N28">
        <f t="shared" si="51"/>
        <v>1</v>
      </c>
      <c r="O28">
        <f t="shared" si="51"/>
        <v>1</v>
      </c>
      <c r="P28">
        <f t="shared" si="51"/>
        <v>1</v>
      </c>
      <c r="Q28">
        <f t="shared" si="51"/>
        <v>1</v>
      </c>
      <c r="R28">
        <f t="shared" si="51"/>
        <v>1</v>
      </c>
      <c r="S28">
        <f t="shared" si="51"/>
        <v>1</v>
      </c>
      <c r="T28">
        <f t="shared" si="51"/>
        <v>1</v>
      </c>
      <c r="U28">
        <f t="shared" si="51"/>
        <v>1</v>
      </c>
      <c r="V28">
        <f t="shared" si="51"/>
        <v>1</v>
      </c>
      <c r="W28">
        <f t="shared" si="51"/>
        <v>1</v>
      </c>
      <c r="X28">
        <f t="shared" si="51"/>
        <v>1</v>
      </c>
      <c r="Y28">
        <f t="shared" si="51"/>
        <v>1</v>
      </c>
      <c r="Z28">
        <f t="shared" si="51"/>
        <v>1</v>
      </c>
      <c r="AA28">
        <f t="shared" si="51"/>
        <v>1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1</v>
      </c>
      <c r="AH28">
        <f t="shared" si="9"/>
        <v>1</v>
      </c>
      <c r="AI28">
        <f t="shared" si="10"/>
        <v>1</v>
      </c>
      <c r="AJ28">
        <f t="shared" si="11"/>
        <v>1</v>
      </c>
      <c r="AK28">
        <f t="shared" si="12"/>
        <v>1</v>
      </c>
      <c r="AL28">
        <f t="shared" si="13"/>
        <v>1</v>
      </c>
      <c r="AM28">
        <f t="shared" si="14"/>
        <v>1</v>
      </c>
      <c r="AN28">
        <f t="shared" si="15"/>
        <v>1</v>
      </c>
      <c r="AO28">
        <f t="shared" si="16"/>
        <v>1</v>
      </c>
      <c r="AP28">
        <f t="shared" si="17"/>
        <v>1</v>
      </c>
      <c r="AQ28">
        <f t="shared" si="18"/>
        <v>1</v>
      </c>
      <c r="AR28">
        <f t="shared" si="19"/>
        <v>1</v>
      </c>
      <c r="AS28">
        <f t="shared" si="20"/>
        <v>1</v>
      </c>
      <c r="AT28">
        <f t="shared" si="21"/>
        <v>1</v>
      </c>
      <c r="AU28">
        <f t="shared" si="22"/>
        <v>1</v>
      </c>
      <c r="AV28">
        <f t="shared" si="23"/>
        <v>1</v>
      </c>
      <c r="AW28">
        <f t="shared" si="24"/>
        <v>1</v>
      </c>
      <c r="AX28">
        <f t="shared" si="25"/>
        <v>1</v>
      </c>
      <c r="AY28">
        <f t="shared" si="26"/>
        <v>1</v>
      </c>
      <c r="AZ28">
        <f t="shared" si="27"/>
        <v>1</v>
      </c>
    </row>
    <row r="29" spans="3:52" x14ac:dyDescent="0.25"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f t="shared" ref="I29:AA29" si="52">H29</f>
        <v>1</v>
      </c>
      <c r="J29">
        <f t="shared" si="52"/>
        <v>1</v>
      </c>
      <c r="K29">
        <f t="shared" si="52"/>
        <v>1</v>
      </c>
      <c r="L29">
        <f t="shared" si="52"/>
        <v>1</v>
      </c>
      <c r="M29">
        <f t="shared" si="52"/>
        <v>1</v>
      </c>
      <c r="N29">
        <f t="shared" si="52"/>
        <v>1</v>
      </c>
      <c r="O29">
        <f t="shared" si="52"/>
        <v>1</v>
      </c>
      <c r="P29">
        <f t="shared" si="52"/>
        <v>1</v>
      </c>
      <c r="Q29">
        <f t="shared" si="52"/>
        <v>1</v>
      </c>
      <c r="R29">
        <f t="shared" si="52"/>
        <v>1</v>
      </c>
      <c r="S29">
        <f t="shared" si="52"/>
        <v>1</v>
      </c>
      <c r="T29">
        <f t="shared" si="52"/>
        <v>1</v>
      </c>
      <c r="U29">
        <f t="shared" si="52"/>
        <v>1</v>
      </c>
      <c r="V29">
        <f t="shared" si="52"/>
        <v>1</v>
      </c>
      <c r="W29">
        <f t="shared" si="52"/>
        <v>1</v>
      </c>
      <c r="X29">
        <f t="shared" si="52"/>
        <v>1</v>
      </c>
      <c r="Y29">
        <f t="shared" si="52"/>
        <v>1</v>
      </c>
      <c r="Z29">
        <f t="shared" si="52"/>
        <v>1</v>
      </c>
      <c r="AA29">
        <f t="shared" si="52"/>
        <v>1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1</v>
      </c>
      <c r="AH29">
        <f t="shared" si="9"/>
        <v>1</v>
      </c>
      <c r="AI29">
        <f t="shared" si="10"/>
        <v>1</v>
      </c>
      <c r="AJ29">
        <f t="shared" si="11"/>
        <v>1</v>
      </c>
      <c r="AK29">
        <f t="shared" si="12"/>
        <v>1</v>
      </c>
      <c r="AL29">
        <f t="shared" si="13"/>
        <v>1</v>
      </c>
      <c r="AM29">
        <f t="shared" si="14"/>
        <v>1</v>
      </c>
      <c r="AN29">
        <f t="shared" si="15"/>
        <v>1</v>
      </c>
      <c r="AO29">
        <f t="shared" si="16"/>
        <v>1</v>
      </c>
      <c r="AP29">
        <f t="shared" si="17"/>
        <v>1</v>
      </c>
      <c r="AQ29">
        <f t="shared" si="18"/>
        <v>1</v>
      </c>
      <c r="AR29">
        <f t="shared" si="19"/>
        <v>1</v>
      </c>
      <c r="AS29">
        <f t="shared" si="20"/>
        <v>1</v>
      </c>
      <c r="AT29">
        <f t="shared" si="21"/>
        <v>1</v>
      </c>
      <c r="AU29">
        <f t="shared" si="22"/>
        <v>1</v>
      </c>
      <c r="AV29">
        <f t="shared" si="23"/>
        <v>1</v>
      </c>
      <c r="AW29">
        <f t="shared" si="24"/>
        <v>1</v>
      </c>
      <c r="AX29">
        <f t="shared" si="25"/>
        <v>1</v>
      </c>
      <c r="AY29">
        <f t="shared" si="26"/>
        <v>1</v>
      </c>
      <c r="AZ29">
        <f t="shared" si="2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1"/>
  <sheetViews>
    <sheetView topLeftCell="A235" workbookViewId="0">
      <selection activeCell="E547" sqref="E547"/>
    </sheetView>
  </sheetViews>
  <sheetFormatPr defaultRowHeight="15" x14ac:dyDescent="0.25"/>
  <cols>
    <col min="2" max="2" width="14.7109375" customWidth="1"/>
    <col min="3" max="3" width="15.85546875" customWidth="1"/>
    <col min="4" max="4" width="13.7109375" customWidth="1"/>
    <col min="5" max="5" width="19.140625" customWidth="1"/>
    <col min="7" max="7" width="26.7109375" customWidth="1"/>
    <col min="8" max="8" width="24.5703125" customWidth="1"/>
    <col min="9" max="9" width="26.42578125" customWidth="1"/>
  </cols>
  <sheetData>
    <row r="1" spans="1:18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G1" t="s">
        <v>67</v>
      </c>
      <c r="H1" t="s">
        <v>68</v>
      </c>
      <c r="I1" t="s">
        <v>72</v>
      </c>
      <c r="K1">
        <v>0</v>
      </c>
      <c r="L1">
        <v>6</v>
      </c>
      <c r="M1">
        <v>12</v>
      </c>
      <c r="N1">
        <v>24</v>
      </c>
      <c r="O1">
        <v>48</v>
      </c>
      <c r="R1">
        <f>COUNT(K1:O1)*COUNT(K2:O2)*COUNT(K3:L3)</f>
        <v>50</v>
      </c>
    </row>
    <row r="2" spans="1:18" x14ac:dyDescent="0.25">
      <c r="A2" s="16">
        <f>target!A7</f>
        <v>3</v>
      </c>
      <c r="B2" s="16">
        <f>INDEX($K$1:$O$1,1,(E2-1)/COUNT($K$2:$O$2)+1)</f>
        <v>0</v>
      </c>
      <c r="C2" s="16">
        <f>INDEX($K$2:$O$2,1,MOD(E2-1,COUNT($K$2:$O$2))+1)</f>
        <v>800</v>
      </c>
      <c r="D2" s="16">
        <v>0</v>
      </c>
      <c r="E2" s="16">
        <v>1</v>
      </c>
      <c r="F2" s="16"/>
      <c r="G2" s="16">
        <v>0</v>
      </c>
      <c r="H2" s="16" t="s">
        <v>69</v>
      </c>
      <c r="K2">
        <v>800</v>
      </c>
      <c r="L2">
        <v>400</v>
      </c>
      <c r="M2">
        <v>200</v>
      </c>
      <c r="N2">
        <v>100</v>
      </c>
      <c r="O2">
        <v>50</v>
      </c>
    </row>
    <row r="3" spans="1:18" x14ac:dyDescent="0.25">
      <c r="A3" s="16">
        <f>target!A8</f>
        <v>4</v>
      </c>
      <c r="B3" s="16">
        <f t="shared" ref="B3:B66" si="0">INDEX($K$1:$O$1,1,(E3-1)/COUNT($K$2:$O$2)+1)</f>
        <v>0</v>
      </c>
      <c r="C3" s="16">
        <f t="shared" ref="C3:C66" si="1">INDEX($K$2:$O$2,1,MOD(E3-1,COUNT($K$2:$O$2))+1)</f>
        <v>800</v>
      </c>
      <c r="D3" s="16">
        <f>D2</f>
        <v>0</v>
      </c>
      <c r="E3" s="16">
        <f>E2</f>
        <v>1</v>
      </c>
      <c r="F3" s="16"/>
      <c r="G3" s="16">
        <v>1</v>
      </c>
      <c r="H3" s="16">
        <v>1</v>
      </c>
      <c r="K3">
        <v>0</v>
      </c>
      <c r="L3">
        <v>1</v>
      </c>
    </row>
    <row r="4" spans="1:18" x14ac:dyDescent="0.25">
      <c r="A4" s="16">
        <f>target!A9</f>
        <v>5</v>
      </c>
      <c r="B4" s="16">
        <f t="shared" si="0"/>
        <v>0</v>
      </c>
      <c r="C4" s="16">
        <f t="shared" si="1"/>
        <v>800</v>
      </c>
      <c r="D4" s="16">
        <f t="shared" ref="D4:D12" si="2">D3</f>
        <v>0</v>
      </c>
      <c r="E4" s="16">
        <f t="shared" ref="E4:E23" si="3">E3</f>
        <v>1</v>
      </c>
      <c r="F4" s="16"/>
      <c r="G4" s="16">
        <v>0</v>
      </c>
      <c r="H4" s="16" t="s">
        <v>69</v>
      </c>
    </row>
    <row r="5" spans="1:18" x14ac:dyDescent="0.25">
      <c r="A5" s="16">
        <f>target!A10</f>
        <v>6</v>
      </c>
      <c r="B5" s="16">
        <f t="shared" si="0"/>
        <v>0</v>
      </c>
      <c r="C5" s="16">
        <f t="shared" si="1"/>
        <v>800</v>
      </c>
      <c r="D5" s="16">
        <f t="shared" si="2"/>
        <v>0</v>
      </c>
      <c r="E5" s="16">
        <f t="shared" si="3"/>
        <v>1</v>
      </c>
      <c r="F5" s="16"/>
      <c r="G5" s="16">
        <v>0</v>
      </c>
      <c r="H5" s="16" t="s">
        <v>69</v>
      </c>
    </row>
    <row r="6" spans="1:18" x14ac:dyDescent="0.25">
      <c r="A6" s="16">
        <f>target!A11</f>
        <v>7</v>
      </c>
      <c r="B6" s="16">
        <f t="shared" si="0"/>
        <v>0</v>
      </c>
      <c r="C6" s="16">
        <f t="shared" si="1"/>
        <v>800</v>
      </c>
      <c r="D6" s="16">
        <f t="shared" si="2"/>
        <v>0</v>
      </c>
      <c r="E6" s="16">
        <f t="shared" si="3"/>
        <v>1</v>
      </c>
      <c r="F6" s="16"/>
      <c r="G6" s="16">
        <v>0</v>
      </c>
      <c r="H6" s="16" t="s">
        <v>69</v>
      </c>
    </row>
    <row r="7" spans="1:18" x14ac:dyDescent="0.25">
      <c r="A7" s="16">
        <f>target!A12</f>
        <v>8</v>
      </c>
      <c r="B7" s="16">
        <f t="shared" si="0"/>
        <v>0</v>
      </c>
      <c r="C7" s="16">
        <f t="shared" si="1"/>
        <v>800</v>
      </c>
      <c r="D7" s="16">
        <f t="shared" si="2"/>
        <v>0</v>
      </c>
      <c r="E7" s="16">
        <f t="shared" si="3"/>
        <v>1</v>
      </c>
      <c r="F7" s="16"/>
      <c r="G7" s="16">
        <v>0</v>
      </c>
      <c r="H7" s="16" t="s">
        <v>69</v>
      </c>
    </row>
    <row r="8" spans="1:18" x14ac:dyDescent="0.25">
      <c r="A8" s="16">
        <f>target!A13</f>
        <v>9</v>
      </c>
      <c r="B8" s="16">
        <f t="shared" si="0"/>
        <v>0</v>
      </c>
      <c r="C8" s="16">
        <f t="shared" si="1"/>
        <v>800</v>
      </c>
      <c r="D8" s="16">
        <f t="shared" si="2"/>
        <v>0</v>
      </c>
      <c r="E8" s="16">
        <f t="shared" si="3"/>
        <v>1</v>
      </c>
      <c r="F8" s="16"/>
      <c r="G8" s="16">
        <v>0</v>
      </c>
      <c r="H8" s="16" t="s">
        <v>69</v>
      </c>
    </row>
    <row r="9" spans="1:18" x14ac:dyDescent="0.25">
      <c r="A9" s="16">
        <f>target!A14</f>
        <v>11</v>
      </c>
      <c r="B9" s="16">
        <f t="shared" si="0"/>
        <v>0</v>
      </c>
      <c r="C9" s="16">
        <f t="shared" si="1"/>
        <v>800</v>
      </c>
      <c r="D9" s="16">
        <f t="shared" si="2"/>
        <v>0</v>
      </c>
      <c r="E9" s="16">
        <f t="shared" si="3"/>
        <v>1</v>
      </c>
      <c r="F9" s="16"/>
      <c r="G9" s="16">
        <v>0</v>
      </c>
      <c r="H9" s="16" t="s">
        <v>69</v>
      </c>
    </row>
    <row r="10" spans="1:18" x14ac:dyDescent="0.25">
      <c r="A10" s="16">
        <f>target!A15</f>
        <v>12</v>
      </c>
      <c r="B10" s="16">
        <f t="shared" si="0"/>
        <v>0</v>
      </c>
      <c r="C10" s="16">
        <f t="shared" si="1"/>
        <v>800</v>
      </c>
      <c r="D10" s="16">
        <f t="shared" si="2"/>
        <v>0</v>
      </c>
      <c r="E10" s="16">
        <f t="shared" si="3"/>
        <v>1</v>
      </c>
      <c r="F10" s="16"/>
      <c r="G10" s="16">
        <v>0</v>
      </c>
      <c r="H10" s="16" t="s">
        <v>69</v>
      </c>
    </row>
    <row r="11" spans="1:18" x14ac:dyDescent="0.25">
      <c r="A11" s="16">
        <f>target!A16</f>
        <v>13</v>
      </c>
      <c r="B11" s="16">
        <f t="shared" si="0"/>
        <v>0</v>
      </c>
      <c r="C11" s="16">
        <f t="shared" si="1"/>
        <v>800</v>
      </c>
      <c r="D11" s="16">
        <f t="shared" si="2"/>
        <v>0</v>
      </c>
      <c r="E11" s="16">
        <f t="shared" si="3"/>
        <v>1</v>
      </c>
      <c r="F11" s="16"/>
      <c r="G11" s="16">
        <v>0</v>
      </c>
      <c r="H11" s="16" t="s">
        <v>69</v>
      </c>
    </row>
    <row r="12" spans="1:18" x14ac:dyDescent="0.25">
      <c r="A12" s="16">
        <f>target!A17</f>
        <v>14</v>
      </c>
      <c r="B12" s="16">
        <f t="shared" si="0"/>
        <v>0</v>
      </c>
      <c r="C12" s="16">
        <f t="shared" si="1"/>
        <v>800</v>
      </c>
      <c r="D12" s="16">
        <f t="shared" si="2"/>
        <v>0</v>
      </c>
      <c r="E12" s="16">
        <f t="shared" si="3"/>
        <v>1</v>
      </c>
      <c r="F12" s="16"/>
      <c r="G12" s="16">
        <v>0</v>
      </c>
      <c r="H12" s="16" t="s">
        <v>69</v>
      </c>
    </row>
    <row r="13" spans="1:18" x14ac:dyDescent="0.25">
      <c r="A13" s="16">
        <f>A2</f>
        <v>3</v>
      </c>
      <c r="B13" s="16">
        <f t="shared" si="0"/>
        <v>0</v>
      </c>
      <c r="C13" s="16">
        <f t="shared" si="1"/>
        <v>800</v>
      </c>
      <c r="D13" s="16">
        <v>1</v>
      </c>
      <c r="E13" s="16">
        <f t="shared" si="3"/>
        <v>1</v>
      </c>
      <c r="F13" s="16"/>
      <c r="G13" s="16">
        <v>0</v>
      </c>
      <c r="H13" s="16" t="s">
        <v>69</v>
      </c>
    </row>
    <row r="14" spans="1:18" x14ac:dyDescent="0.25">
      <c r="A14" s="16">
        <f t="shared" ref="A14:A77" si="4">A3</f>
        <v>4</v>
      </c>
      <c r="B14" s="16">
        <f t="shared" si="0"/>
        <v>0</v>
      </c>
      <c r="C14" s="16">
        <f t="shared" si="1"/>
        <v>800</v>
      </c>
      <c r="D14" s="16">
        <f>D13</f>
        <v>1</v>
      </c>
      <c r="E14" s="16">
        <f t="shared" si="3"/>
        <v>1</v>
      </c>
      <c r="F14" s="16"/>
      <c r="G14" s="16">
        <v>0</v>
      </c>
      <c r="H14" s="16" t="s">
        <v>69</v>
      </c>
    </row>
    <row r="15" spans="1:18" x14ac:dyDescent="0.25">
      <c r="A15" s="16">
        <f t="shared" si="4"/>
        <v>5</v>
      </c>
      <c r="B15" s="16">
        <f t="shared" si="0"/>
        <v>0</v>
      </c>
      <c r="C15" s="16">
        <f t="shared" si="1"/>
        <v>800</v>
      </c>
      <c r="D15" s="16">
        <f t="shared" ref="D15:D23" si="5">D14</f>
        <v>1</v>
      </c>
      <c r="E15" s="16">
        <f t="shared" si="3"/>
        <v>1</v>
      </c>
      <c r="F15" s="16"/>
      <c r="G15" s="16">
        <v>0</v>
      </c>
      <c r="H15" s="16" t="s">
        <v>69</v>
      </c>
    </row>
    <row r="16" spans="1:18" x14ac:dyDescent="0.25">
      <c r="A16" s="16">
        <f t="shared" si="4"/>
        <v>6</v>
      </c>
      <c r="B16" s="16">
        <f t="shared" si="0"/>
        <v>0</v>
      </c>
      <c r="C16" s="16">
        <f t="shared" si="1"/>
        <v>800</v>
      </c>
      <c r="D16" s="16">
        <f t="shared" si="5"/>
        <v>1</v>
      </c>
      <c r="E16" s="16">
        <f t="shared" si="3"/>
        <v>1</v>
      </c>
      <c r="F16" s="16"/>
      <c r="G16" s="16">
        <v>0</v>
      </c>
      <c r="H16" s="16" t="s">
        <v>69</v>
      </c>
    </row>
    <row r="17" spans="1:8" x14ac:dyDescent="0.25">
      <c r="A17" s="16">
        <f t="shared" si="4"/>
        <v>7</v>
      </c>
      <c r="B17" s="16">
        <f t="shared" si="0"/>
        <v>0</v>
      </c>
      <c r="C17" s="16">
        <f t="shared" si="1"/>
        <v>800</v>
      </c>
      <c r="D17" s="16">
        <f t="shared" si="5"/>
        <v>1</v>
      </c>
      <c r="E17" s="16">
        <f t="shared" si="3"/>
        <v>1</v>
      </c>
      <c r="F17" s="16"/>
      <c r="G17" s="16">
        <v>0</v>
      </c>
      <c r="H17" s="16" t="s">
        <v>69</v>
      </c>
    </row>
    <row r="18" spans="1:8" x14ac:dyDescent="0.25">
      <c r="A18" s="16">
        <f t="shared" si="4"/>
        <v>8</v>
      </c>
      <c r="B18" s="16">
        <f t="shared" si="0"/>
        <v>0</v>
      </c>
      <c r="C18" s="16">
        <f t="shared" si="1"/>
        <v>800</v>
      </c>
      <c r="D18" s="16">
        <f t="shared" si="5"/>
        <v>1</v>
      </c>
      <c r="E18" s="16">
        <f t="shared" si="3"/>
        <v>1</v>
      </c>
      <c r="F18" s="16"/>
      <c r="G18" s="16">
        <v>0</v>
      </c>
      <c r="H18" s="16" t="s">
        <v>69</v>
      </c>
    </row>
    <row r="19" spans="1:8" x14ac:dyDescent="0.25">
      <c r="A19" s="16">
        <f t="shared" si="4"/>
        <v>9</v>
      </c>
      <c r="B19" s="16">
        <f t="shared" si="0"/>
        <v>0</v>
      </c>
      <c r="C19" s="16">
        <f t="shared" si="1"/>
        <v>800</v>
      </c>
      <c r="D19" s="16">
        <f t="shared" si="5"/>
        <v>1</v>
      </c>
      <c r="E19" s="16">
        <f t="shared" si="3"/>
        <v>1</v>
      </c>
      <c r="F19" s="16"/>
      <c r="G19" s="16">
        <v>0</v>
      </c>
      <c r="H19" s="16" t="s">
        <v>69</v>
      </c>
    </row>
    <row r="20" spans="1:8" x14ac:dyDescent="0.25">
      <c r="A20" s="16">
        <f t="shared" si="4"/>
        <v>11</v>
      </c>
      <c r="B20" s="16">
        <f t="shared" si="0"/>
        <v>0</v>
      </c>
      <c r="C20" s="16">
        <f t="shared" si="1"/>
        <v>800</v>
      </c>
      <c r="D20" s="16">
        <f t="shared" si="5"/>
        <v>1</v>
      </c>
      <c r="E20" s="16">
        <f t="shared" si="3"/>
        <v>1</v>
      </c>
      <c r="F20" s="16"/>
      <c r="G20" s="16">
        <v>0</v>
      </c>
      <c r="H20" s="16" t="s">
        <v>69</v>
      </c>
    </row>
    <row r="21" spans="1:8" x14ac:dyDescent="0.25">
      <c r="A21" s="16">
        <f t="shared" si="4"/>
        <v>12</v>
      </c>
      <c r="B21" s="16">
        <f t="shared" si="0"/>
        <v>0</v>
      </c>
      <c r="C21" s="16">
        <f t="shared" si="1"/>
        <v>800</v>
      </c>
      <c r="D21" s="16">
        <f t="shared" si="5"/>
        <v>1</v>
      </c>
      <c r="E21" s="16">
        <f t="shared" si="3"/>
        <v>1</v>
      </c>
      <c r="F21" s="16"/>
      <c r="G21" s="16">
        <v>0</v>
      </c>
      <c r="H21" s="16" t="s">
        <v>69</v>
      </c>
    </row>
    <row r="22" spans="1:8" x14ac:dyDescent="0.25">
      <c r="A22" s="16">
        <f t="shared" si="4"/>
        <v>13</v>
      </c>
      <c r="B22" s="16">
        <f t="shared" si="0"/>
        <v>0</v>
      </c>
      <c r="C22" s="16">
        <f t="shared" si="1"/>
        <v>800</v>
      </c>
      <c r="D22" s="16">
        <f t="shared" si="5"/>
        <v>1</v>
      </c>
      <c r="E22" s="16">
        <f t="shared" si="3"/>
        <v>1</v>
      </c>
      <c r="F22" s="16"/>
      <c r="G22" s="16">
        <v>0</v>
      </c>
      <c r="H22" s="16" t="s">
        <v>69</v>
      </c>
    </row>
    <row r="23" spans="1:8" x14ac:dyDescent="0.25">
      <c r="A23" s="16">
        <f t="shared" si="4"/>
        <v>14</v>
      </c>
      <c r="B23" s="16">
        <f t="shared" si="0"/>
        <v>0</v>
      </c>
      <c r="C23" s="16">
        <f t="shared" si="1"/>
        <v>800</v>
      </c>
      <c r="D23" s="16">
        <f t="shared" si="5"/>
        <v>1</v>
      </c>
      <c r="E23" s="16">
        <f t="shared" si="3"/>
        <v>1</v>
      </c>
      <c r="F23" s="16"/>
      <c r="G23" s="16">
        <v>0</v>
      </c>
      <c r="H23" s="16" t="s">
        <v>69</v>
      </c>
    </row>
    <row r="24" spans="1:8" x14ac:dyDescent="0.25">
      <c r="A24" s="16">
        <f t="shared" si="4"/>
        <v>3</v>
      </c>
      <c r="B24" s="16">
        <f t="shared" si="0"/>
        <v>0</v>
      </c>
      <c r="C24" s="16">
        <f t="shared" si="1"/>
        <v>400</v>
      </c>
      <c r="D24" s="16">
        <f>D2</f>
        <v>0</v>
      </c>
      <c r="E24" s="16">
        <f>E2+1</f>
        <v>2</v>
      </c>
      <c r="F24" s="16"/>
      <c r="G24" s="16">
        <v>0</v>
      </c>
      <c r="H24" s="16" t="s">
        <v>69</v>
      </c>
    </row>
    <row r="25" spans="1:8" x14ac:dyDescent="0.25">
      <c r="A25" s="16">
        <f t="shared" si="4"/>
        <v>4</v>
      </c>
      <c r="B25" s="16">
        <f t="shared" si="0"/>
        <v>0</v>
      </c>
      <c r="C25" s="16">
        <f t="shared" si="1"/>
        <v>400</v>
      </c>
      <c r="D25" s="16">
        <f t="shared" ref="D25:D88" si="6">D3</f>
        <v>0</v>
      </c>
      <c r="E25" s="16">
        <f t="shared" ref="E25:E88" si="7">E3+1</f>
        <v>2</v>
      </c>
      <c r="F25" s="16"/>
      <c r="G25" s="16">
        <v>0</v>
      </c>
      <c r="H25" s="16" t="s">
        <v>69</v>
      </c>
    </row>
    <row r="26" spans="1:8" x14ac:dyDescent="0.25">
      <c r="A26" s="16">
        <f t="shared" si="4"/>
        <v>5</v>
      </c>
      <c r="B26" s="16">
        <f t="shared" si="0"/>
        <v>0</v>
      </c>
      <c r="C26" s="16">
        <f t="shared" si="1"/>
        <v>400</v>
      </c>
      <c r="D26" s="16">
        <f t="shared" si="6"/>
        <v>0</v>
      </c>
      <c r="E26" s="16">
        <f t="shared" si="7"/>
        <v>2</v>
      </c>
      <c r="F26" s="16"/>
      <c r="G26" s="16">
        <v>0</v>
      </c>
      <c r="H26" s="16" t="s">
        <v>69</v>
      </c>
    </row>
    <row r="27" spans="1:8" x14ac:dyDescent="0.25">
      <c r="A27" s="16">
        <f t="shared" si="4"/>
        <v>6</v>
      </c>
      <c r="B27" s="16">
        <f t="shared" si="0"/>
        <v>0</v>
      </c>
      <c r="C27" s="16">
        <f t="shared" si="1"/>
        <v>400</v>
      </c>
      <c r="D27" s="16">
        <f t="shared" si="6"/>
        <v>0</v>
      </c>
      <c r="E27" s="16">
        <f t="shared" si="7"/>
        <v>2</v>
      </c>
      <c r="F27" s="16"/>
      <c r="G27" s="16">
        <v>0</v>
      </c>
      <c r="H27" s="16" t="s">
        <v>69</v>
      </c>
    </row>
    <row r="28" spans="1:8" x14ac:dyDescent="0.25">
      <c r="A28" s="16">
        <f t="shared" si="4"/>
        <v>7</v>
      </c>
      <c r="B28" s="16">
        <f t="shared" si="0"/>
        <v>0</v>
      </c>
      <c r="C28" s="16">
        <f t="shared" si="1"/>
        <v>400</v>
      </c>
      <c r="D28" s="16">
        <f t="shared" si="6"/>
        <v>0</v>
      </c>
      <c r="E28" s="16">
        <f t="shared" si="7"/>
        <v>2</v>
      </c>
      <c r="F28" s="16"/>
      <c r="G28" s="16">
        <v>0</v>
      </c>
      <c r="H28" s="16" t="s">
        <v>69</v>
      </c>
    </row>
    <row r="29" spans="1:8" x14ac:dyDescent="0.25">
      <c r="A29" s="16">
        <f t="shared" si="4"/>
        <v>8</v>
      </c>
      <c r="B29" s="16">
        <f t="shared" si="0"/>
        <v>0</v>
      </c>
      <c r="C29" s="16">
        <f t="shared" si="1"/>
        <v>400</v>
      </c>
      <c r="D29" s="16">
        <f t="shared" si="6"/>
        <v>0</v>
      </c>
      <c r="E29" s="16">
        <f t="shared" si="7"/>
        <v>2</v>
      </c>
      <c r="F29" s="16"/>
      <c r="G29" s="16">
        <v>1</v>
      </c>
      <c r="H29" s="16">
        <v>5</v>
      </c>
    </row>
    <row r="30" spans="1:8" x14ac:dyDescent="0.25">
      <c r="A30" s="16">
        <f t="shared" si="4"/>
        <v>9</v>
      </c>
      <c r="B30" s="16">
        <f t="shared" si="0"/>
        <v>0</v>
      </c>
      <c r="C30" s="16">
        <f t="shared" si="1"/>
        <v>400</v>
      </c>
      <c r="D30" s="16">
        <f t="shared" si="6"/>
        <v>0</v>
      </c>
      <c r="E30" s="16">
        <f t="shared" si="7"/>
        <v>2</v>
      </c>
      <c r="F30" s="16"/>
      <c r="G30" s="16">
        <v>0</v>
      </c>
      <c r="H30" s="16" t="s">
        <v>69</v>
      </c>
    </row>
    <row r="31" spans="1:8" x14ac:dyDescent="0.25">
      <c r="A31" s="16">
        <f t="shared" si="4"/>
        <v>11</v>
      </c>
      <c r="B31" s="16">
        <f t="shared" si="0"/>
        <v>0</v>
      </c>
      <c r="C31" s="16">
        <f t="shared" si="1"/>
        <v>400</v>
      </c>
      <c r="D31" s="16">
        <f t="shared" si="6"/>
        <v>0</v>
      </c>
      <c r="E31" s="16">
        <f t="shared" si="7"/>
        <v>2</v>
      </c>
      <c r="F31" s="16"/>
      <c r="G31" s="16">
        <v>0</v>
      </c>
      <c r="H31" s="16" t="s">
        <v>69</v>
      </c>
    </row>
    <row r="32" spans="1:8" x14ac:dyDescent="0.25">
      <c r="A32" s="16">
        <f t="shared" si="4"/>
        <v>12</v>
      </c>
      <c r="B32" s="16">
        <f t="shared" si="0"/>
        <v>0</v>
      </c>
      <c r="C32" s="16">
        <f t="shared" si="1"/>
        <v>400</v>
      </c>
      <c r="D32" s="16">
        <f t="shared" si="6"/>
        <v>0</v>
      </c>
      <c r="E32" s="16">
        <f t="shared" si="7"/>
        <v>2</v>
      </c>
      <c r="F32" s="16"/>
      <c r="G32" s="16">
        <v>0</v>
      </c>
      <c r="H32" s="16" t="s">
        <v>69</v>
      </c>
    </row>
    <row r="33" spans="1:8" x14ac:dyDescent="0.25">
      <c r="A33" s="16">
        <f t="shared" si="4"/>
        <v>13</v>
      </c>
      <c r="B33" s="16">
        <f t="shared" si="0"/>
        <v>0</v>
      </c>
      <c r="C33" s="16">
        <f t="shared" si="1"/>
        <v>400</v>
      </c>
      <c r="D33" s="16">
        <f t="shared" si="6"/>
        <v>0</v>
      </c>
      <c r="E33" s="16">
        <f t="shared" si="7"/>
        <v>2</v>
      </c>
      <c r="F33" s="16"/>
      <c r="G33" s="16">
        <v>0</v>
      </c>
      <c r="H33" s="16" t="s">
        <v>69</v>
      </c>
    </row>
    <row r="34" spans="1:8" x14ac:dyDescent="0.25">
      <c r="A34" s="16">
        <f t="shared" si="4"/>
        <v>14</v>
      </c>
      <c r="B34" s="16">
        <f t="shared" si="0"/>
        <v>0</v>
      </c>
      <c r="C34" s="16">
        <f t="shared" si="1"/>
        <v>400</v>
      </c>
      <c r="D34" s="16">
        <f t="shared" si="6"/>
        <v>0</v>
      </c>
      <c r="E34" s="16">
        <f t="shared" si="7"/>
        <v>2</v>
      </c>
      <c r="F34" s="16"/>
      <c r="G34" s="16">
        <v>0</v>
      </c>
      <c r="H34" s="16" t="s">
        <v>69</v>
      </c>
    </row>
    <row r="35" spans="1:8" x14ac:dyDescent="0.25">
      <c r="A35" s="16">
        <f t="shared" si="4"/>
        <v>3</v>
      </c>
      <c r="B35" s="16">
        <f t="shared" si="0"/>
        <v>0</v>
      </c>
      <c r="C35" s="16">
        <f t="shared" si="1"/>
        <v>400</v>
      </c>
      <c r="D35" s="16">
        <f t="shared" si="6"/>
        <v>1</v>
      </c>
      <c r="E35" s="16">
        <f t="shared" si="7"/>
        <v>2</v>
      </c>
      <c r="F35" s="16"/>
      <c r="G35" s="16">
        <v>0</v>
      </c>
      <c r="H35" s="16" t="s">
        <v>69</v>
      </c>
    </row>
    <row r="36" spans="1:8" x14ac:dyDescent="0.25">
      <c r="A36" s="16">
        <f t="shared" si="4"/>
        <v>4</v>
      </c>
      <c r="B36" s="16">
        <f t="shared" si="0"/>
        <v>0</v>
      </c>
      <c r="C36" s="16">
        <f t="shared" si="1"/>
        <v>400</v>
      </c>
      <c r="D36" s="16">
        <f t="shared" si="6"/>
        <v>1</v>
      </c>
      <c r="E36" s="16">
        <f t="shared" si="7"/>
        <v>2</v>
      </c>
      <c r="F36" s="16"/>
      <c r="G36" s="16">
        <v>0</v>
      </c>
      <c r="H36" s="16" t="s">
        <v>69</v>
      </c>
    </row>
    <row r="37" spans="1:8" x14ac:dyDescent="0.25">
      <c r="A37" s="16">
        <f t="shared" si="4"/>
        <v>5</v>
      </c>
      <c r="B37" s="16">
        <f t="shared" si="0"/>
        <v>0</v>
      </c>
      <c r="C37" s="16">
        <f t="shared" si="1"/>
        <v>400</v>
      </c>
      <c r="D37" s="16">
        <f t="shared" si="6"/>
        <v>1</v>
      </c>
      <c r="E37" s="16">
        <f t="shared" si="7"/>
        <v>2</v>
      </c>
      <c r="F37" s="16"/>
      <c r="G37" s="16">
        <v>0</v>
      </c>
      <c r="H37" s="16" t="s">
        <v>69</v>
      </c>
    </row>
    <row r="38" spans="1:8" x14ac:dyDescent="0.25">
      <c r="A38" s="16">
        <f t="shared" si="4"/>
        <v>6</v>
      </c>
      <c r="B38" s="16">
        <f t="shared" si="0"/>
        <v>0</v>
      </c>
      <c r="C38" s="16">
        <f t="shared" si="1"/>
        <v>400</v>
      </c>
      <c r="D38" s="16">
        <f t="shared" si="6"/>
        <v>1</v>
      </c>
      <c r="E38" s="16">
        <f t="shared" si="7"/>
        <v>2</v>
      </c>
      <c r="F38" s="16"/>
      <c r="G38" s="16">
        <v>0</v>
      </c>
      <c r="H38" s="16" t="s">
        <v>69</v>
      </c>
    </row>
    <row r="39" spans="1:8" x14ac:dyDescent="0.25">
      <c r="A39" s="16">
        <f t="shared" si="4"/>
        <v>7</v>
      </c>
      <c r="B39" s="16">
        <f t="shared" si="0"/>
        <v>0</v>
      </c>
      <c r="C39" s="16">
        <f t="shared" si="1"/>
        <v>400</v>
      </c>
      <c r="D39" s="16">
        <f t="shared" si="6"/>
        <v>1</v>
      </c>
      <c r="E39" s="16">
        <f t="shared" si="7"/>
        <v>2</v>
      </c>
      <c r="F39" s="16"/>
      <c r="G39" s="16">
        <v>0</v>
      </c>
      <c r="H39" s="16" t="s">
        <v>69</v>
      </c>
    </row>
    <row r="40" spans="1:8" x14ac:dyDescent="0.25">
      <c r="A40" s="16">
        <f t="shared" si="4"/>
        <v>8</v>
      </c>
      <c r="B40" s="16">
        <f t="shared" si="0"/>
        <v>0</v>
      </c>
      <c r="C40" s="16">
        <f t="shared" si="1"/>
        <v>400</v>
      </c>
      <c r="D40" s="16">
        <f t="shared" si="6"/>
        <v>1</v>
      </c>
      <c r="E40" s="16">
        <f t="shared" si="7"/>
        <v>2</v>
      </c>
      <c r="F40" s="16"/>
      <c r="G40" s="16">
        <v>0</v>
      </c>
      <c r="H40" s="16" t="s">
        <v>69</v>
      </c>
    </row>
    <row r="41" spans="1:8" x14ac:dyDescent="0.25">
      <c r="A41" s="16">
        <f t="shared" si="4"/>
        <v>9</v>
      </c>
      <c r="B41" s="16">
        <f t="shared" si="0"/>
        <v>0</v>
      </c>
      <c r="C41" s="16">
        <f t="shared" si="1"/>
        <v>400</v>
      </c>
      <c r="D41" s="16">
        <f t="shared" si="6"/>
        <v>1</v>
      </c>
      <c r="E41" s="16">
        <f t="shared" si="7"/>
        <v>2</v>
      </c>
      <c r="F41" s="16"/>
      <c r="G41" s="16">
        <v>0</v>
      </c>
      <c r="H41" s="16" t="s">
        <v>69</v>
      </c>
    </row>
    <row r="42" spans="1:8" x14ac:dyDescent="0.25">
      <c r="A42" s="16">
        <f t="shared" si="4"/>
        <v>11</v>
      </c>
      <c r="B42" s="16">
        <f t="shared" si="0"/>
        <v>0</v>
      </c>
      <c r="C42" s="16">
        <f t="shared" si="1"/>
        <v>400</v>
      </c>
      <c r="D42" s="16">
        <f t="shared" si="6"/>
        <v>1</v>
      </c>
      <c r="E42" s="16">
        <f t="shared" si="7"/>
        <v>2</v>
      </c>
      <c r="F42" s="16"/>
      <c r="G42" s="16">
        <v>0</v>
      </c>
      <c r="H42" s="16" t="s">
        <v>69</v>
      </c>
    </row>
    <row r="43" spans="1:8" x14ac:dyDescent="0.25">
      <c r="A43" s="16">
        <f t="shared" si="4"/>
        <v>12</v>
      </c>
      <c r="B43" s="16">
        <f t="shared" si="0"/>
        <v>0</v>
      </c>
      <c r="C43" s="16">
        <f t="shared" si="1"/>
        <v>400</v>
      </c>
      <c r="D43" s="16">
        <f t="shared" si="6"/>
        <v>1</v>
      </c>
      <c r="E43" s="16">
        <f t="shared" si="7"/>
        <v>2</v>
      </c>
      <c r="F43" s="16"/>
      <c r="G43" s="16">
        <v>0</v>
      </c>
      <c r="H43" s="16" t="s">
        <v>69</v>
      </c>
    </row>
    <row r="44" spans="1:8" x14ac:dyDescent="0.25">
      <c r="A44" s="16">
        <f t="shared" si="4"/>
        <v>13</v>
      </c>
      <c r="B44" s="16">
        <f t="shared" si="0"/>
        <v>0</v>
      </c>
      <c r="C44" s="16">
        <f t="shared" si="1"/>
        <v>400</v>
      </c>
      <c r="D44" s="16">
        <f t="shared" si="6"/>
        <v>1</v>
      </c>
      <c r="E44" s="16">
        <f t="shared" si="7"/>
        <v>2</v>
      </c>
      <c r="F44" s="16"/>
      <c r="G44" s="16">
        <v>0</v>
      </c>
      <c r="H44" s="16" t="s">
        <v>69</v>
      </c>
    </row>
    <row r="45" spans="1:8" x14ac:dyDescent="0.25">
      <c r="A45" s="16">
        <f t="shared" si="4"/>
        <v>14</v>
      </c>
      <c r="B45" s="16">
        <f t="shared" si="0"/>
        <v>0</v>
      </c>
      <c r="C45" s="16">
        <f t="shared" si="1"/>
        <v>400</v>
      </c>
      <c r="D45" s="16">
        <f t="shared" si="6"/>
        <v>1</v>
      </c>
      <c r="E45" s="16">
        <f t="shared" si="7"/>
        <v>2</v>
      </c>
      <c r="F45" s="16"/>
      <c r="G45" s="16">
        <v>0</v>
      </c>
      <c r="H45" s="16" t="s">
        <v>69</v>
      </c>
    </row>
    <row r="46" spans="1:8" x14ac:dyDescent="0.25">
      <c r="A46" s="16">
        <f t="shared" si="4"/>
        <v>3</v>
      </c>
      <c r="B46" s="16">
        <f t="shared" si="0"/>
        <v>0</v>
      </c>
      <c r="C46" s="16">
        <f t="shared" si="1"/>
        <v>200</v>
      </c>
      <c r="D46" s="16">
        <f t="shared" si="6"/>
        <v>0</v>
      </c>
      <c r="E46" s="16">
        <f t="shared" si="7"/>
        <v>3</v>
      </c>
      <c r="F46" s="16"/>
      <c r="G46" s="16">
        <v>0</v>
      </c>
      <c r="H46" s="16" t="s">
        <v>69</v>
      </c>
    </row>
    <row r="47" spans="1:8" x14ac:dyDescent="0.25">
      <c r="A47" s="16">
        <f t="shared" si="4"/>
        <v>4</v>
      </c>
      <c r="B47" s="16">
        <f t="shared" si="0"/>
        <v>0</v>
      </c>
      <c r="C47" s="16">
        <f t="shared" si="1"/>
        <v>200</v>
      </c>
      <c r="D47" s="16">
        <f t="shared" si="6"/>
        <v>0</v>
      </c>
      <c r="E47" s="16">
        <f t="shared" si="7"/>
        <v>3</v>
      </c>
      <c r="F47" s="16"/>
      <c r="G47" s="16">
        <v>0</v>
      </c>
      <c r="H47" s="16">
        <v>2</v>
      </c>
    </row>
    <row r="48" spans="1:8" x14ac:dyDescent="0.25">
      <c r="A48" s="16">
        <f t="shared" si="4"/>
        <v>5</v>
      </c>
      <c r="B48" s="16">
        <f t="shared" si="0"/>
        <v>0</v>
      </c>
      <c r="C48" s="16">
        <f t="shared" si="1"/>
        <v>200</v>
      </c>
      <c r="D48" s="16">
        <f t="shared" si="6"/>
        <v>0</v>
      </c>
      <c r="E48" s="16">
        <f t="shared" si="7"/>
        <v>3</v>
      </c>
      <c r="F48" s="16"/>
      <c r="G48" s="16">
        <v>0</v>
      </c>
      <c r="H48" s="16" t="s">
        <v>69</v>
      </c>
    </row>
    <row r="49" spans="1:8" x14ac:dyDescent="0.25">
      <c r="A49" s="16">
        <f t="shared" si="4"/>
        <v>6</v>
      </c>
      <c r="B49" s="16">
        <f t="shared" si="0"/>
        <v>0</v>
      </c>
      <c r="C49" s="16">
        <f t="shared" si="1"/>
        <v>200</v>
      </c>
      <c r="D49" s="16">
        <f t="shared" si="6"/>
        <v>0</v>
      </c>
      <c r="E49" s="16">
        <f t="shared" si="7"/>
        <v>3</v>
      </c>
      <c r="F49" s="16"/>
      <c r="G49" s="16">
        <v>0</v>
      </c>
      <c r="H49" s="16" t="s">
        <v>69</v>
      </c>
    </row>
    <row r="50" spans="1:8" x14ac:dyDescent="0.25">
      <c r="A50" s="16">
        <f t="shared" si="4"/>
        <v>7</v>
      </c>
      <c r="B50" s="16">
        <f t="shared" si="0"/>
        <v>0</v>
      </c>
      <c r="C50" s="16">
        <f t="shared" si="1"/>
        <v>200</v>
      </c>
      <c r="D50" s="16">
        <f t="shared" si="6"/>
        <v>0</v>
      </c>
      <c r="E50" s="16">
        <f t="shared" si="7"/>
        <v>3</v>
      </c>
      <c r="F50" s="16"/>
      <c r="G50" s="16">
        <v>0</v>
      </c>
      <c r="H50" s="16" t="s">
        <v>69</v>
      </c>
    </row>
    <row r="51" spans="1:8" x14ac:dyDescent="0.25">
      <c r="A51" s="16">
        <f t="shared" si="4"/>
        <v>8</v>
      </c>
      <c r="B51" s="16">
        <f t="shared" si="0"/>
        <v>0</v>
      </c>
      <c r="C51" s="16">
        <f t="shared" si="1"/>
        <v>200</v>
      </c>
      <c r="D51" s="16">
        <f t="shared" si="6"/>
        <v>0</v>
      </c>
      <c r="E51" s="16">
        <f t="shared" si="7"/>
        <v>3</v>
      </c>
      <c r="F51" s="16"/>
      <c r="G51" s="16">
        <v>0</v>
      </c>
      <c r="H51" s="16" t="s">
        <v>69</v>
      </c>
    </row>
    <row r="52" spans="1:8" x14ac:dyDescent="0.25">
      <c r="A52" s="16">
        <f t="shared" si="4"/>
        <v>9</v>
      </c>
      <c r="B52" s="16">
        <f t="shared" si="0"/>
        <v>0</v>
      </c>
      <c r="C52" s="16">
        <f t="shared" si="1"/>
        <v>200</v>
      </c>
      <c r="D52" s="16">
        <f t="shared" si="6"/>
        <v>0</v>
      </c>
      <c r="E52" s="16">
        <f t="shared" si="7"/>
        <v>3</v>
      </c>
      <c r="F52" s="16"/>
      <c r="G52" s="16">
        <v>0</v>
      </c>
      <c r="H52" s="16" t="s">
        <v>69</v>
      </c>
    </row>
    <row r="53" spans="1:8" x14ac:dyDescent="0.25">
      <c r="A53" s="16">
        <f t="shared" si="4"/>
        <v>11</v>
      </c>
      <c r="B53" s="16">
        <f t="shared" si="0"/>
        <v>0</v>
      </c>
      <c r="C53" s="16">
        <f t="shared" si="1"/>
        <v>200</v>
      </c>
      <c r="D53" s="16">
        <f t="shared" si="6"/>
        <v>0</v>
      </c>
      <c r="E53" s="16">
        <f t="shared" si="7"/>
        <v>3</v>
      </c>
      <c r="F53" s="16"/>
      <c r="G53" s="16">
        <v>0</v>
      </c>
      <c r="H53" s="16" t="s">
        <v>69</v>
      </c>
    </row>
    <row r="54" spans="1:8" x14ac:dyDescent="0.25">
      <c r="A54" s="16">
        <f t="shared" si="4"/>
        <v>12</v>
      </c>
      <c r="B54" s="16">
        <f t="shared" si="0"/>
        <v>0</v>
      </c>
      <c r="C54" s="16">
        <f t="shared" si="1"/>
        <v>200</v>
      </c>
      <c r="D54" s="16">
        <f t="shared" si="6"/>
        <v>0</v>
      </c>
      <c r="E54" s="16">
        <f t="shared" si="7"/>
        <v>3</v>
      </c>
      <c r="F54" s="16"/>
      <c r="G54" s="16">
        <v>0</v>
      </c>
      <c r="H54" s="16" t="s">
        <v>69</v>
      </c>
    </row>
    <row r="55" spans="1:8" x14ac:dyDescent="0.25">
      <c r="A55" s="16">
        <f t="shared" si="4"/>
        <v>13</v>
      </c>
      <c r="B55" s="16">
        <f t="shared" si="0"/>
        <v>0</v>
      </c>
      <c r="C55" s="16">
        <f t="shared" si="1"/>
        <v>200</v>
      </c>
      <c r="D55" s="16">
        <f t="shared" si="6"/>
        <v>0</v>
      </c>
      <c r="E55" s="16">
        <f t="shared" si="7"/>
        <v>3</v>
      </c>
      <c r="F55" s="16"/>
      <c r="G55" s="16">
        <v>0</v>
      </c>
      <c r="H55" s="16" t="s">
        <v>69</v>
      </c>
    </row>
    <row r="56" spans="1:8" x14ac:dyDescent="0.25">
      <c r="A56" s="16">
        <f t="shared" si="4"/>
        <v>14</v>
      </c>
      <c r="B56" s="16">
        <f t="shared" si="0"/>
        <v>0</v>
      </c>
      <c r="C56" s="16">
        <f t="shared" si="1"/>
        <v>200</v>
      </c>
      <c r="D56" s="16">
        <f t="shared" si="6"/>
        <v>0</v>
      </c>
      <c r="E56" s="16">
        <f t="shared" si="7"/>
        <v>3</v>
      </c>
      <c r="F56" s="16"/>
      <c r="G56" s="16">
        <v>0</v>
      </c>
      <c r="H56" s="16" t="s">
        <v>69</v>
      </c>
    </row>
    <row r="57" spans="1:8" x14ac:dyDescent="0.25">
      <c r="A57" s="16">
        <f t="shared" si="4"/>
        <v>3</v>
      </c>
      <c r="B57" s="16">
        <f t="shared" si="0"/>
        <v>0</v>
      </c>
      <c r="C57" s="16">
        <f t="shared" si="1"/>
        <v>200</v>
      </c>
      <c r="D57" s="16">
        <f t="shared" si="6"/>
        <v>1</v>
      </c>
      <c r="E57" s="16">
        <f t="shared" si="7"/>
        <v>3</v>
      </c>
      <c r="F57" s="16"/>
      <c r="G57" s="16">
        <v>0</v>
      </c>
      <c r="H57" s="16" t="s">
        <v>69</v>
      </c>
    </row>
    <row r="58" spans="1:8" x14ac:dyDescent="0.25">
      <c r="A58" s="16">
        <f>A47</f>
        <v>4</v>
      </c>
      <c r="B58" s="16">
        <f t="shared" si="0"/>
        <v>0</v>
      </c>
      <c r="C58" s="16">
        <f t="shared" si="1"/>
        <v>200</v>
      </c>
      <c r="D58" s="16">
        <f t="shared" si="6"/>
        <v>1</v>
      </c>
      <c r="E58" s="16">
        <f t="shared" si="7"/>
        <v>3</v>
      </c>
      <c r="F58" s="16"/>
      <c r="G58" s="16">
        <v>1</v>
      </c>
      <c r="H58" s="16" t="s">
        <v>69</v>
      </c>
    </row>
    <row r="59" spans="1:8" x14ac:dyDescent="0.25">
      <c r="A59" s="16">
        <f t="shared" si="4"/>
        <v>5</v>
      </c>
      <c r="B59" s="16">
        <f t="shared" si="0"/>
        <v>0</v>
      </c>
      <c r="C59" s="16">
        <f t="shared" si="1"/>
        <v>200</v>
      </c>
      <c r="D59" s="16">
        <f t="shared" si="6"/>
        <v>1</v>
      </c>
      <c r="E59" s="16">
        <f t="shared" si="7"/>
        <v>3</v>
      </c>
      <c r="F59" s="16"/>
      <c r="G59" s="16">
        <v>0</v>
      </c>
      <c r="H59" s="16" t="s">
        <v>69</v>
      </c>
    </row>
    <row r="60" spans="1:8" x14ac:dyDescent="0.25">
      <c r="A60" s="16">
        <f t="shared" si="4"/>
        <v>6</v>
      </c>
      <c r="B60" s="16">
        <f t="shared" si="0"/>
        <v>0</v>
      </c>
      <c r="C60" s="16">
        <f t="shared" si="1"/>
        <v>200</v>
      </c>
      <c r="D60" s="16">
        <f t="shared" si="6"/>
        <v>1</v>
      </c>
      <c r="E60" s="16">
        <f t="shared" si="7"/>
        <v>3</v>
      </c>
      <c r="F60" s="16"/>
      <c r="G60" s="16">
        <v>0</v>
      </c>
      <c r="H60" s="16" t="s">
        <v>69</v>
      </c>
    </row>
    <row r="61" spans="1:8" x14ac:dyDescent="0.25">
      <c r="A61" s="16">
        <f t="shared" si="4"/>
        <v>7</v>
      </c>
      <c r="B61" s="16">
        <f t="shared" si="0"/>
        <v>0</v>
      </c>
      <c r="C61" s="16">
        <f t="shared" si="1"/>
        <v>200</v>
      </c>
      <c r="D61" s="16">
        <f t="shared" si="6"/>
        <v>1</v>
      </c>
      <c r="E61" s="16">
        <f t="shared" si="7"/>
        <v>3</v>
      </c>
      <c r="F61" s="16"/>
      <c r="G61" s="16">
        <v>0</v>
      </c>
      <c r="H61" s="16" t="s">
        <v>69</v>
      </c>
    </row>
    <row r="62" spans="1:8" x14ac:dyDescent="0.25">
      <c r="A62" s="16">
        <f t="shared" si="4"/>
        <v>8</v>
      </c>
      <c r="B62" s="16">
        <f t="shared" si="0"/>
        <v>0</v>
      </c>
      <c r="C62" s="16">
        <f t="shared" si="1"/>
        <v>200</v>
      </c>
      <c r="D62" s="16">
        <f t="shared" si="6"/>
        <v>1</v>
      </c>
      <c r="E62" s="16">
        <f t="shared" si="7"/>
        <v>3</v>
      </c>
      <c r="F62" s="16"/>
      <c r="G62" s="16">
        <v>0</v>
      </c>
      <c r="H62" s="16" t="s">
        <v>69</v>
      </c>
    </row>
    <row r="63" spans="1:8" x14ac:dyDescent="0.25">
      <c r="A63" s="16">
        <f t="shared" si="4"/>
        <v>9</v>
      </c>
      <c r="B63" s="16">
        <f t="shared" si="0"/>
        <v>0</v>
      </c>
      <c r="C63" s="16">
        <f t="shared" si="1"/>
        <v>200</v>
      </c>
      <c r="D63" s="16">
        <f t="shared" si="6"/>
        <v>1</v>
      </c>
      <c r="E63" s="16">
        <f t="shared" si="7"/>
        <v>3</v>
      </c>
      <c r="F63" s="16"/>
      <c r="G63" s="16">
        <v>0</v>
      </c>
      <c r="H63" s="16" t="s">
        <v>69</v>
      </c>
    </row>
    <row r="64" spans="1:8" x14ac:dyDescent="0.25">
      <c r="A64" s="16">
        <f t="shared" si="4"/>
        <v>11</v>
      </c>
      <c r="B64" s="16">
        <f t="shared" si="0"/>
        <v>0</v>
      </c>
      <c r="C64" s="16">
        <f t="shared" si="1"/>
        <v>200</v>
      </c>
      <c r="D64" s="16">
        <f t="shared" si="6"/>
        <v>1</v>
      </c>
      <c r="E64" s="16">
        <f t="shared" si="7"/>
        <v>3</v>
      </c>
      <c r="F64" s="16"/>
      <c r="G64" s="16">
        <v>0</v>
      </c>
      <c r="H64" s="16" t="s">
        <v>69</v>
      </c>
    </row>
    <row r="65" spans="1:8" x14ac:dyDescent="0.25">
      <c r="A65" s="16">
        <f t="shared" si="4"/>
        <v>12</v>
      </c>
      <c r="B65" s="16">
        <f t="shared" si="0"/>
        <v>0</v>
      </c>
      <c r="C65" s="16">
        <f t="shared" si="1"/>
        <v>200</v>
      </c>
      <c r="D65" s="16">
        <f t="shared" si="6"/>
        <v>1</v>
      </c>
      <c r="E65" s="16">
        <f t="shared" si="7"/>
        <v>3</v>
      </c>
      <c r="F65" s="16"/>
      <c r="G65" s="16">
        <v>0</v>
      </c>
      <c r="H65" s="16" t="s">
        <v>69</v>
      </c>
    </row>
    <row r="66" spans="1:8" x14ac:dyDescent="0.25">
      <c r="A66" s="16">
        <f t="shared" si="4"/>
        <v>13</v>
      </c>
      <c r="B66" s="16">
        <f t="shared" si="0"/>
        <v>0</v>
      </c>
      <c r="C66" s="16">
        <f t="shared" si="1"/>
        <v>200</v>
      </c>
      <c r="D66" s="16">
        <f t="shared" si="6"/>
        <v>1</v>
      </c>
      <c r="E66" s="16">
        <f t="shared" si="7"/>
        <v>3</v>
      </c>
      <c r="F66" s="16"/>
      <c r="G66" s="16">
        <v>0</v>
      </c>
      <c r="H66" s="16" t="s">
        <v>69</v>
      </c>
    </row>
    <row r="67" spans="1:8" x14ac:dyDescent="0.25">
      <c r="A67" s="16">
        <f t="shared" si="4"/>
        <v>14</v>
      </c>
      <c r="B67" s="16">
        <f t="shared" ref="B67:B82" si="8">INDEX($K$1:$O$1,1,(E67-1)/COUNT($K$2:$O$2)+1)</f>
        <v>0</v>
      </c>
      <c r="C67" s="16">
        <f t="shared" ref="C67:C89" si="9">INDEX($K$2:$O$2,1,MOD(E67-1,COUNT($K$2:$O$2))+1)</f>
        <v>200</v>
      </c>
      <c r="D67" s="16">
        <f t="shared" si="6"/>
        <v>1</v>
      </c>
      <c r="E67" s="16">
        <f t="shared" si="7"/>
        <v>3</v>
      </c>
      <c r="F67" s="16"/>
      <c r="G67" s="16">
        <v>0</v>
      </c>
      <c r="H67" s="16" t="s">
        <v>69</v>
      </c>
    </row>
    <row r="68" spans="1:8" x14ac:dyDescent="0.25">
      <c r="A68" s="16">
        <f t="shared" si="4"/>
        <v>3</v>
      </c>
      <c r="B68" s="16">
        <f t="shared" si="8"/>
        <v>0</v>
      </c>
      <c r="C68" s="16">
        <f t="shared" si="9"/>
        <v>100</v>
      </c>
      <c r="D68" s="16">
        <f t="shared" si="6"/>
        <v>0</v>
      </c>
      <c r="E68" s="16">
        <f t="shared" si="7"/>
        <v>4</v>
      </c>
      <c r="F68" s="16"/>
      <c r="G68" s="16">
        <v>0</v>
      </c>
      <c r="H68" s="16" t="s">
        <v>69</v>
      </c>
    </row>
    <row r="69" spans="1:8" x14ac:dyDescent="0.25">
      <c r="A69" s="16">
        <f t="shared" si="4"/>
        <v>4</v>
      </c>
      <c r="B69" s="16">
        <f t="shared" si="8"/>
        <v>0</v>
      </c>
      <c r="C69" s="16">
        <f t="shared" si="9"/>
        <v>100</v>
      </c>
      <c r="D69" s="16">
        <f t="shared" si="6"/>
        <v>0</v>
      </c>
      <c r="E69" s="16">
        <f t="shared" si="7"/>
        <v>4</v>
      </c>
      <c r="F69" s="16"/>
      <c r="G69" s="16">
        <v>0</v>
      </c>
      <c r="H69" s="16" t="s">
        <v>69</v>
      </c>
    </row>
    <row r="70" spans="1:8" x14ac:dyDescent="0.25">
      <c r="A70" s="16">
        <f t="shared" si="4"/>
        <v>5</v>
      </c>
      <c r="B70" s="16">
        <f t="shared" si="8"/>
        <v>0</v>
      </c>
      <c r="C70" s="16">
        <f t="shared" si="9"/>
        <v>100</v>
      </c>
      <c r="D70" s="16">
        <f t="shared" si="6"/>
        <v>0</v>
      </c>
      <c r="E70" s="16">
        <f t="shared" si="7"/>
        <v>4</v>
      </c>
      <c r="F70" s="16"/>
      <c r="G70" s="16">
        <v>0</v>
      </c>
      <c r="H70" s="16" t="s">
        <v>69</v>
      </c>
    </row>
    <row r="71" spans="1:8" x14ac:dyDescent="0.25">
      <c r="A71" s="16">
        <f t="shared" si="4"/>
        <v>6</v>
      </c>
      <c r="B71" s="16">
        <f t="shared" si="8"/>
        <v>0</v>
      </c>
      <c r="C71" s="16">
        <f t="shared" si="9"/>
        <v>100</v>
      </c>
      <c r="D71" s="16">
        <f t="shared" si="6"/>
        <v>0</v>
      </c>
      <c r="E71" s="16">
        <f t="shared" si="7"/>
        <v>4</v>
      </c>
      <c r="F71" s="16"/>
      <c r="G71" s="16">
        <v>0</v>
      </c>
      <c r="H71" s="16" t="s">
        <v>69</v>
      </c>
    </row>
    <row r="72" spans="1:8" x14ac:dyDescent="0.25">
      <c r="A72" s="16">
        <f t="shared" si="4"/>
        <v>7</v>
      </c>
      <c r="B72" s="16">
        <f t="shared" si="8"/>
        <v>0</v>
      </c>
      <c r="C72" s="16">
        <f t="shared" si="9"/>
        <v>100</v>
      </c>
      <c r="D72" s="16">
        <f t="shared" si="6"/>
        <v>0</v>
      </c>
      <c r="E72" s="16">
        <f t="shared" si="7"/>
        <v>4</v>
      </c>
      <c r="F72" s="16"/>
      <c r="G72" s="16">
        <v>0</v>
      </c>
      <c r="H72" s="16" t="s">
        <v>69</v>
      </c>
    </row>
    <row r="73" spans="1:8" x14ac:dyDescent="0.25">
      <c r="A73" s="16">
        <f t="shared" si="4"/>
        <v>8</v>
      </c>
      <c r="B73" s="16">
        <f t="shared" si="8"/>
        <v>0</v>
      </c>
      <c r="C73" s="16">
        <f t="shared" si="9"/>
        <v>100</v>
      </c>
      <c r="D73" s="16">
        <f t="shared" si="6"/>
        <v>0</v>
      </c>
      <c r="E73" s="16">
        <f t="shared" si="7"/>
        <v>4</v>
      </c>
      <c r="F73" s="16"/>
      <c r="G73" s="16">
        <v>0</v>
      </c>
      <c r="H73" s="16" t="s">
        <v>69</v>
      </c>
    </row>
    <row r="74" spans="1:8" x14ac:dyDescent="0.25">
      <c r="A74" s="16">
        <f t="shared" si="4"/>
        <v>9</v>
      </c>
      <c r="B74" s="16">
        <f t="shared" si="8"/>
        <v>0</v>
      </c>
      <c r="C74" s="16">
        <f t="shared" si="9"/>
        <v>100</v>
      </c>
      <c r="D74" s="16">
        <f t="shared" si="6"/>
        <v>0</v>
      </c>
      <c r="E74" s="16">
        <f t="shared" si="7"/>
        <v>4</v>
      </c>
      <c r="F74" s="16"/>
      <c r="G74" s="16">
        <v>0</v>
      </c>
      <c r="H74" s="16" t="s">
        <v>69</v>
      </c>
    </row>
    <row r="75" spans="1:8" x14ac:dyDescent="0.25">
      <c r="A75" s="16">
        <f t="shared" si="4"/>
        <v>11</v>
      </c>
      <c r="B75" s="16">
        <f t="shared" si="8"/>
        <v>0</v>
      </c>
      <c r="C75" s="16">
        <f t="shared" si="9"/>
        <v>100</v>
      </c>
      <c r="D75" s="16">
        <f t="shared" si="6"/>
        <v>0</v>
      </c>
      <c r="E75" s="16">
        <f t="shared" si="7"/>
        <v>4</v>
      </c>
      <c r="F75" s="16"/>
      <c r="G75" s="16">
        <v>0</v>
      </c>
      <c r="H75" s="16" t="s">
        <v>69</v>
      </c>
    </row>
    <row r="76" spans="1:8" x14ac:dyDescent="0.25">
      <c r="A76" s="16">
        <f t="shared" si="4"/>
        <v>12</v>
      </c>
      <c r="B76" s="16">
        <f t="shared" si="8"/>
        <v>0</v>
      </c>
      <c r="C76" s="16">
        <f t="shared" si="9"/>
        <v>100</v>
      </c>
      <c r="D76" s="16">
        <f t="shared" si="6"/>
        <v>0</v>
      </c>
      <c r="E76" s="16">
        <f t="shared" si="7"/>
        <v>4</v>
      </c>
      <c r="F76" s="16"/>
      <c r="G76" s="16">
        <v>0</v>
      </c>
      <c r="H76" s="16" t="s">
        <v>69</v>
      </c>
    </row>
    <row r="77" spans="1:8" x14ac:dyDescent="0.25">
      <c r="A77" s="16">
        <f t="shared" si="4"/>
        <v>13</v>
      </c>
      <c r="B77" s="16">
        <f t="shared" si="8"/>
        <v>0</v>
      </c>
      <c r="C77" s="16">
        <f t="shared" si="9"/>
        <v>100</v>
      </c>
      <c r="D77" s="16">
        <f t="shared" si="6"/>
        <v>0</v>
      </c>
      <c r="E77" s="16">
        <f t="shared" si="7"/>
        <v>4</v>
      </c>
      <c r="F77" s="16"/>
      <c r="G77" s="16">
        <v>0</v>
      </c>
      <c r="H77" s="16" t="s">
        <v>69</v>
      </c>
    </row>
    <row r="78" spans="1:8" x14ac:dyDescent="0.25">
      <c r="A78" s="16">
        <f t="shared" ref="A78:A79" si="10">A67</f>
        <v>14</v>
      </c>
      <c r="B78" s="16">
        <f t="shared" si="8"/>
        <v>0</v>
      </c>
      <c r="C78" s="16">
        <f t="shared" si="9"/>
        <v>100</v>
      </c>
      <c r="D78" s="16">
        <f t="shared" si="6"/>
        <v>0</v>
      </c>
      <c r="E78" s="16">
        <f t="shared" si="7"/>
        <v>4</v>
      </c>
      <c r="F78" s="16"/>
      <c r="G78" s="16">
        <v>0</v>
      </c>
      <c r="H78" s="16" t="s">
        <v>69</v>
      </c>
    </row>
    <row r="79" spans="1:8" x14ac:dyDescent="0.25">
      <c r="A79" s="16">
        <f t="shared" si="10"/>
        <v>3</v>
      </c>
      <c r="B79" s="16">
        <f t="shared" si="8"/>
        <v>0</v>
      </c>
      <c r="C79" s="16">
        <f t="shared" si="9"/>
        <v>100</v>
      </c>
      <c r="D79" s="16">
        <f t="shared" si="6"/>
        <v>1</v>
      </c>
      <c r="E79" s="16">
        <f t="shared" si="7"/>
        <v>4</v>
      </c>
      <c r="F79" s="16"/>
      <c r="G79" s="16">
        <v>0</v>
      </c>
      <c r="H79" s="16" t="s">
        <v>69</v>
      </c>
    </row>
    <row r="80" spans="1:8" x14ac:dyDescent="0.25">
      <c r="A80" s="16">
        <f>A69</f>
        <v>4</v>
      </c>
      <c r="B80" s="16">
        <f t="shared" si="8"/>
        <v>0</v>
      </c>
      <c r="C80" s="16">
        <f t="shared" si="9"/>
        <v>100</v>
      </c>
      <c r="D80" s="16">
        <f t="shared" si="6"/>
        <v>1</v>
      </c>
      <c r="E80" s="16">
        <f t="shared" si="7"/>
        <v>4</v>
      </c>
      <c r="F80" s="16"/>
      <c r="G80" s="16">
        <v>0</v>
      </c>
      <c r="H80" s="16" t="s">
        <v>69</v>
      </c>
    </row>
    <row r="81" spans="1:8" x14ac:dyDescent="0.25">
      <c r="A81" s="16">
        <f t="shared" ref="A81:A144" si="11">A70</f>
        <v>5</v>
      </c>
      <c r="B81" s="16">
        <f t="shared" si="8"/>
        <v>0</v>
      </c>
      <c r="C81" s="16">
        <f t="shared" si="9"/>
        <v>100</v>
      </c>
      <c r="D81" s="16">
        <f t="shared" si="6"/>
        <v>1</v>
      </c>
      <c r="E81" s="16">
        <f t="shared" si="7"/>
        <v>4</v>
      </c>
      <c r="F81" s="16"/>
      <c r="G81" s="16">
        <v>0</v>
      </c>
      <c r="H81" s="16" t="s">
        <v>69</v>
      </c>
    </row>
    <row r="82" spans="1:8" x14ac:dyDescent="0.25">
      <c r="A82" s="16">
        <f t="shared" si="11"/>
        <v>6</v>
      </c>
      <c r="B82" s="16">
        <f t="shared" si="8"/>
        <v>0</v>
      </c>
      <c r="C82" s="16">
        <f t="shared" si="9"/>
        <v>100</v>
      </c>
      <c r="D82" s="16">
        <f t="shared" si="6"/>
        <v>1</v>
      </c>
      <c r="E82" s="16">
        <f t="shared" si="7"/>
        <v>4</v>
      </c>
      <c r="F82" s="16"/>
      <c r="G82" s="16">
        <v>0</v>
      </c>
      <c r="H82" s="16" t="s">
        <v>69</v>
      </c>
    </row>
    <row r="83" spans="1:8" x14ac:dyDescent="0.25">
      <c r="A83" s="16">
        <f t="shared" si="11"/>
        <v>7</v>
      </c>
      <c r="B83" s="16">
        <f>INDEX($K$1:$O$1,1,(E83-1)/COUNT($K$2:$O$2)+1)</f>
        <v>0</v>
      </c>
      <c r="C83" s="16">
        <f t="shared" si="9"/>
        <v>100</v>
      </c>
      <c r="D83" s="16">
        <f t="shared" si="6"/>
        <v>1</v>
      </c>
      <c r="E83" s="16">
        <f t="shared" si="7"/>
        <v>4</v>
      </c>
      <c r="F83" s="16"/>
      <c r="G83" s="16">
        <v>0</v>
      </c>
      <c r="H83" s="16" t="s">
        <v>69</v>
      </c>
    </row>
    <row r="84" spans="1:8" x14ac:dyDescent="0.25">
      <c r="A84" s="16">
        <f t="shared" si="11"/>
        <v>8</v>
      </c>
      <c r="B84" s="16">
        <f t="shared" ref="B84:B104" si="12">INDEX($K$1:$O$1,1,(E84-1)/COUNT($K$2:$O$2)+1)</f>
        <v>0</v>
      </c>
      <c r="C84" s="16">
        <f t="shared" si="9"/>
        <v>100</v>
      </c>
      <c r="D84" s="16">
        <f t="shared" si="6"/>
        <v>1</v>
      </c>
      <c r="E84" s="16">
        <f t="shared" si="7"/>
        <v>4</v>
      </c>
      <c r="F84" s="16"/>
      <c r="G84" s="16">
        <v>0</v>
      </c>
      <c r="H84" s="16" t="s">
        <v>69</v>
      </c>
    </row>
    <row r="85" spans="1:8" x14ac:dyDescent="0.25">
      <c r="A85" s="16">
        <f t="shared" si="11"/>
        <v>9</v>
      </c>
      <c r="B85" s="16">
        <f t="shared" si="12"/>
        <v>0</v>
      </c>
      <c r="C85" s="16">
        <f t="shared" si="9"/>
        <v>100</v>
      </c>
      <c r="D85" s="16">
        <f t="shared" si="6"/>
        <v>1</v>
      </c>
      <c r="E85" s="16">
        <f t="shared" si="7"/>
        <v>4</v>
      </c>
      <c r="F85" s="16"/>
      <c r="G85" s="16">
        <v>0</v>
      </c>
      <c r="H85" s="16" t="s">
        <v>69</v>
      </c>
    </row>
    <row r="86" spans="1:8" x14ac:dyDescent="0.25">
      <c r="A86" s="16">
        <f t="shared" si="11"/>
        <v>11</v>
      </c>
      <c r="B86" s="16">
        <f t="shared" si="12"/>
        <v>0</v>
      </c>
      <c r="C86" s="16">
        <f t="shared" si="9"/>
        <v>100</v>
      </c>
      <c r="D86" s="16">
        <f t="shared" si="6"/>
        <v>1</v>
      </c>
      <c r="E86" s="16">
        <f t="shared" si="7"/>
        <v>4</v>
      </c>
      <c r="F86" s="16"/>
      <c r="G86" s="16">
        <v>0</v>
      </c>
      <c r="H86" s="16" t="s">
        <v>69</v>
      </c>
    </row>
    <row r="87" spans="1:8" x14ac:dyDescent="0.25">
      <c r="A87" s="16">
        <f t="shared" si="11"/>
        <v>12</v>
      </c>
      <c r="B87" s="16">
        <f t="shared" si="12"/>
        <v>0</v>
      </c>
      <c r="C87" s="16">
        <f t="shared" si="9"/>
        <v>100</v>
      </c>
      <c r="D87" s="16">
        <f t="shared" si="6"/>
        <v>1</v>
      </c>
      <c r="E87" s="16">
        <f t="shared" si="7"/>
        <v>4</v>
      </c>
      <c r="F87" s="16"/>
      <c r="G87" s="16">
        <v>0</v>
      </c>
      <c r="H87" s="16" t="s">
        <v>69</v>
      </c>
    </row>
    <row r="88" spans="1:8" x14ac:dyDescent="0.25">
      <c r="A88" s="16">
        <f t="shared" si="11"/>
        <v>13</v>
      </c>
      <c r="B88" s="16">
        <f t="shared" si="12"/>
        <v>0</v>
      </c>
      <c r="C88" s="16">
        <f t="shared" si="9"/>
        <v>100</v>
      </c>
      <c r="D88" s="16">
        <f t="shared" si="6"/>
        <v>1</v>
      </c>
      <c r="E88" s="16">
        <f t="shared" si="7"/>
        <v>4</v>
      </c>
      <c r="F88" s="16"/>
      <c r="G88" s="16">
        <v>0</v>
      </c>
      <c r="H88" s="16" t="s">
        <v>69</v>
      </c>
    </row>
    <row r="89" spans="1:8" x14ac:dyDescent="0.25">
      <c r="A89" s="16">
        <f t="shared" si="11"/>
        <v>14</v>
      </c>
      <c r="B89" s="16">
        <f t="shared" si="12"/>
        <v>0</v>
      </c>
      <c r="C89" s="16">
        <f t="shared" si="9"/>
        <v>100</v>
      </c>
      <c r="D89" s="16">
        <f t="shared" ref="D89:D152" si="13">D67</f>
        <v>1</v>
      </c>
      <c r="E89" s="16">
        <f t="shared" ref="E89:E152" si="14">E67+1</f>
        <v>4</v>
      </c>
      <c r="F89" s="16"/>
      <c r="G89" s="16">
        <v>0</v>
      </c>
      <c r="H89" s="16" t="s">
        <v>69</v>
      </c>
    </row>
    <row r="90" spans="1:8" x14ac:dyDescent="0.25">
      <c r="A90" s="16">
        <f t="shared" si="11"/>
        <v>3</v>
      </c>
      <c r="B90" s="16">
        <f t="shared" si="12"/>
        <v>0</v>
      </c>
      <c r="C90" s="16">
        <f>INDEX($K$2:$O$2,1,MOD(E90-1,COUNT($K$2:$O$2))+1)</f>
        <v>50</v>
      </c>
      <c r="D90" s="16">
        <f t="shared" si="13"/>
        <v>0</v>
      </c>
      <c r="E90" s="16">
        <f t="shared" si="14"/>
        <v>5</v>
      </c>
      <c r="F90" s="16"/>
      <c r="G90" s="16">
        <v>0</v>
      </c>
      <c r="H90" s="16" t="s">
        <v>69</v>
      </c>
    </row>
    <row r="91" spans="1:8" x14ac:dyDescent="0.25">
      <c r="A91" s="16">
        <f t="shared" si="11"/>
        <v>4</v>
      </c>
      <c r="B91" s="16">
        <f t="shared" si="12"/>
        <v>0</v>
      </c>
      <c r="C91" s="16">
        <f t="shared" ref="C91" si="15">INDEX($K$2:$O$2,1,MOD(E91-1,COUNT($K$2:$O$2))+1)</f>
        <v>50</v>
      </c>
      <c r="D91" s="16">
        <f t="shared" si="13"/>
        <v>0</v>
      </c>
      <c r="E91" s="16">
        <f t="shared" si="14"/>
        <v>5</v>
      </c>
      <c r="F91" s="16"/>
      <c r="G91" s="16">
        <v>1</v>
      </c>
      <c r="H91" s="16">
        <v>1</v>
      </c>
    </row>
    <row r="92" spans="1:8" x14ac:dyDescent="0.25">
      <c r="A92" s="16">
        <f t="shared" si="11"/>
        <v>5</v>
      </c>
      <c r="B92" s="16">
        <f t="shared" si="12"/>
        <v>0</v>
      </c>
      <c r="C92" s="16">
        <f>INDEX($K$2:$O$2,1,MOD(E92-1,COUNT($K$2:$O$2))+1)</f>
        <v>50</v>
      </c>
      <c r="D92" s="16">
        <f t="shared" si="13"/>
        <v>0</v>
      </c>
      <c r="E92" s="16">
        <f t="shared" si="14"/>
        <v>5</v>
      </c>
      <c r="F92" s="16"/>
      <c r="G92" s="16">
        <v>0</v>
      </c>
      <c r="H92" s="16" t="s">
        <v>69</v>
      </c>
    </row>
    <row r="93" spans="1:8" x14ac:dyDescent="0.25">
      <c r="A93" s="16">
        <f t="shared" si="11"/>
        <v>6</v>
      </c>
      <c r="B93" s="16">
        <f t="shared" si="12"/>
        <v>0</v>
      </c>
      <c r="C93" s="16">
        <f t="shared" ref="C93:C110" si="16">INDEX($K$2:$O$2,1,MOD(E93-1,COUNT($K$2:$O$2))+1)</f>
        <v>50</v>
      </c>
      <c r="D93" s="16">
        <f t="shared" si="13"/>
        <v>0</v>
      </c>
      <c r="E93" s="16">
        <f t="shared" si="14"/>
        <v>5</v>
      </c>
      <c r="F93" s="16"/>
      <c r="G93" s="16">
        <v>0</v>
      </c>
      <c r="H93" s="16" t="s">
        <v>69</v>
      </c>
    </row>
    <row r="94" spans="1:8" x14ac:dyDescent="0.25">
      <c r="A94" s="16">
        <f t="shared" si="11"/>
        <v>7</v>
      </c>
      <c r="B94" s="16">
        <f t="shared" si="12"/>
        <v>0</v>
      </c>
      <c r="C94" s="16">
        <f t="shared" si="16"/>
        <v>50</v>
      </c>
      <c r="D94" s="16">
        <f t="shared" si="13"/>
        <v>0</v>
      </c>
      <c r="E94" s="16">
        <f t="shared" si="14"/>
        <v>5</v>
      </c>
      <c r="F94" s="16"/>
      <c r="G94" s="16">
        <v>0</v>
      </c>
      <c r="H94" s="16" t="s">
        <v>69</v>
      </c>
    </row>
    <row r="95" spans="1:8" x14ac:dyDescent="0.25">
      <c r="A95" s="16">
        <f t="shared" si="11"/>
        <v>8</v>
      </c>
      <c r="B95" s="16">
        <f t="shared" si="12"/>
        <v>0</v>
      </c>
      <c r="C95" s="16">
        <f t="shared" si="16"/>
        <v>50</v>
      </c>
      <c r="D95" s="16">
        <f t="shared" si="13"/>
        <v>0</v>
      </c>
      <c r="E95" s="16">
        <f t="shared" si="14"/>
        <v>5</v>
      </c>
      <c r="F95" s="16"/>
      <c r="G95" s="16">
        <v>0</v>
      </c>
      <c r="H95" s="16" t="s">
        <v>69</v>
      </c>
    </row>
    <row r="96" spans="1:8" x14ac:dyDescent="0.25">
      <c r="A96" s="16">
        <f t="shared" si="11"/>
        <v>9</v>
      </c>
      <c r="B96" s="16">
        <f t="shared" si="12"/>
        <v>0</v>
      </c>
      <c r="C96" s="16">
        <f t="shared" si="16"/>
        <v>50</v>
      </c>
      <c r="D96" s="16">
        <f t="shared" si="13"/>
        <v>0</v>
      </c>
      <c r="E96" s="16">
        <f t="shared" si="14"/>
        <v>5</v>
      </c>
      <c r="F96" s="16"/>
      <c r="G96" s="16">
        <v>0</v>
      </c>
      <c r="H96" s="16" t="s">
        <v>69</v>
      </c>
    </row>
    <row r="97" spans="1:9" x14ac:dyDescent="0.25">
      <c r="A97" s="16">
        <f t="shared" si="11"/>
        <v>11</v>
      </c>
      <c r="B97" s="16">
        <f t="shared" si="12"/>
        <v>0</v>
      </c>
      <c r="C97" s="16">
        <f t="shared" si="16"/>
        <v>50</v>
      </c>
      <c r="D97" s="16">
        <f t="shared" si="13"/>
        <v>0</v>
      </c>
      <c r="E97" s="16">
        <f t="shared" si="14"/>
        <v>5</v>
      </c>
      <c r="F97" s="16"/>
      <c r="G97" s="16">
        <v>0</v>
      </c>
      <c r="H97" s="16" t="s">
        <v>69</v>
      </c>
    </row>
    <row r="98" spans="1:9" x14ac:dyDescent="0.25">
      <c r="A98" s="16">
        <f t="shared" si="11"/>
        <v>12</v>
      </c>
      <c r="B98" s="16">
        <f t="shared" si="12"/>
        <v>0</v>
      </c>
      <c r="C98" s="16">
        <f t="shared" si="16"/>
        <v>50</v>
      </c>
      <c r="D98" s="16">
        <f t="shared" si="13"/>
        <v>0</v>
      </c>
      <c r="E98" s="16">
        <f t="shared" si="14"/>
        <v>5</v>
      </c>
      <c r="F98" s="16"/>
      <c r="G98" s="16">
        <v>0</v>
      </c>
      <c r="H98" s="16" t="s">
        <v>69</v>
      </c>
    </row>
    <row r="99" spans="1:9" x14ac:dyDescent="0.25">
      <c r="A99" s="16">
        <f t="shared" si="11"/>
        <v>13</v>
      </c>
      <c r="B99" s="16">
        <f t="shared" si="12"/>
        <v>0</v>
      </c>
      <c r="C99" s="16">
        <f t="shared" si="16"/>
        <v>50</v>
      </c>
      <c r="D99" s="16">
        <f t="shared" si="13"/>
        <v>0</v>
      </c>
      <c r="E99" s="16">
        <f t="shared" si="14"/>
        <v>5</v>
      </c>
      <c r="F99" s="16"/>
      <c r="G99" s="16">
        <v>0</v>
      </c>
      <c r="H99" s="16" t="s">
        <v>69</v>
      </c>
    </row>
    <row r="100" spans="1:9" x14ac:dyDescent="0.25">
      <c r="A100" s="16">
        <f t="shared" si="11"/>
        <v>14</v>
      </c>
      <c r="B100" s="16">
        <f t="shared" si="12"/>
        <v>0</v>
      </c>
      <c r="C100" s="16">
        <f t="shared" si="16"/>
        <v>50</v>
      </c>
      <c r="D100" s="16">
        <f t="shared" si="13"/>
        <v>0</v>
      </c>
      <c r="E100" s="16">
        <f t="shared" si="14"/>
        <v>5</v>
      </c>
      <c r="F100" s="16"/>
      <c r="G100" s="16">
        <v>0</v>
      </c>
      <c r="H100" s="16" t="s">
        <v>69</v>
      </c>
    </row>
    <row r="101" spans="1:9" x14ac:dyDescent="0.25">
      <c r="A101" s="16">
        <f t="shared" si="11"/>
        <v>3</v>
      </c>
      <c r="B101" s="16">
        <f t="shared" si="12"/>
        <v>0</v>
      </c>
      <c r="C101" s="16">
        <f t="shared" si="16"/>
        <v>50</v>
      </c>
      <c r="D101" s="16">
        <f t="shared" si="13"/>
        <v>1</v>
      </c>
      <c r="E101" s="16">
        <f t="shared" si="14"/>
        <v>5</v>
      </c>
      <c r="F101" s="16"/>
      <c r="G101" s="16">
        <v>0</v>
      </c>
      <c r="H101" s="16" t="s">
        <v>69</v>
      </c>
    </row>
    <row r="102" spans="1:9" x14ac:dyDescent="0.25">
      <c r="A102" s="16">
        <f t="shared" si="11"/>
        <v>4</v>
      </c>
      <c r="B102" s="16">
        <f t="shared" si="12"/>
        <v>0</v>
      </c>
      <c r="C102" s="16">
        <f t="shared" si="16"/>
        <v>50</v>
      </c>
      <c r="D102" s="16">
        <f t="shared" si="13"/>
        <v>1</v>
      </c>
      <c r="E102" s="16">
        <f t="shared" si="14"/>
        <v>5</v>
      </c>
      <c r="F102" s="16"/>
      <c r="G102" s="16">
        <v>0</v>
      </c>
      <c r="H102" s="16" t="s">
        <v>69</v>
      </c>
    </row>
    <row r="103" spans="1:9" x14ac:dyDescent="0.25">
      <c r="A103" s="16">
        <f t="shared" si="11"/>
        <v>5</v>
      </c>
      <c r="B103" s="16">
        <f t="shared" si="12"/>
        <v>0</v>
      </c>
      <c r="C103" s="16">
        <f t="shared" si="16"/>
        <v>50</v>
      </c>
      <c r="D103" s="16">
        <f t="shared" si="13"/>
        <v>1</v>
      </c>
      <c r="E103" s="16">
        <f t="shared" si="14"/>
        <v>5</v>
      </c>
      <c r="F103" s="16"/>
      <c r="G103" s="16">
        <v>0</v>
      </c>
      <c r="H103" s="16" t="s">
        <v>69</v>
      </c>
    </row>
    <row r="104" spans="1:9" x14ac:dyDescent="0.25">
      <c r="A104" s="16">
        <f t="shared" si="11"/>
        <v>6</v>
      </c>
      <c r="B104" s="16">
        <f t="shared" si="12"/>
        <v>0</v>
      </c>
      <c r="C104" s="16">
        <f t="shared" si="16"/>
        <v>50</v>
      </c>
      <c r="D104" s="16">
        <f t="shared" si="13"/>
        <v>1</v>
      </c>
      <c r="E104" s="16">
        <f t="shared" si="14"/>
        <v>5</v>
      </c>
      <c r="F104" s="16"/>
      <c r="G104" s="16">
        <v>0</v>
      </c>
      <c r="H104" s="16" t="s">
        <v>69</v>
      </c>
    </row>
    <row r="105" spans="1:9" x14ac:dyDescent="0.25">
      <c r="A105" s="16">
        <f t="shared" si="11"/>
        <v>7</v>
      </c>
      <c r="B105" s="16">
        <f>INDEX($K$1:$O$1,1,(E105-1)/COUNT($K$2:$O$2)+1)</f>
        <v>0</v>
      </c>
      <c r="C105" s="16">
        <f t="shared" si="16"/>
        <v>50</v>
      </c>
      <c r="D105" s="16">
        <f t="shared" si="13"/>
        <v>1</v>
      </c>
      <c r="E105" s="16">
        <f t="shared" si="14"/>
        <v>5</v>
      </c>
      <c r="F105" s="16"/>
      <c r="G105" s="16">
        <v>0</v>
      </c>
      <c r="H105" s="16" t="s">
        <v>69</v>
      </c>
    </row>
    <row r="106" spans="1:9" x14ac:dyDescent="0.25">
      <c r="A106" s="16">
        <f t="shared" si="11"/>
        <v>8</v>
      </c>
      <c r="B106" s="16">
        <f t="shared" ref="B106:B113" si="17">INDEX($K$1:$O$1,1,(E106-1)/COUNT($K$2:$O$2)+1)</f>
        <v>0</v>
      </c>
      <c r="C106" s="16">
        <f t="shared" si="16"/>
        <v>50</v>
      </c>
      <c r="D106" s="16">
        <f t="shared" si="13"/>
        <v>1</v>
      </c>
      <c r="E106" s="16">
        <f t="shared" si="14"/>
        <v>5</v>
      </c>
      <c r="F106" s="16"/>
      <c r="G106" s="16">
        <v>1</v>
      </c>
      <c r="H106" s="16">
        <v>1</v>
      </c>
    </row>
    <row r="107" spans="1:9" x14ac:dyDescent="0.25">
      <c r="A107" s="16">
        <f t="shared" si="11"/>
        <v>9</v>
      </c>
      <c r="B107" s="16">
        <f t="shared" si="17"/>
        <v>0</v>
      </c>
      <c r="C107" s="16">
        <f t="shared" si="16"/>
        <v>50</v>
      </c>
      <c r="D107" s="16">
        <f t="shared" si="13"/>
        <v>1</v>
      </c>
      <c r="E107" s="16">
        <f t="shared" si="14"/>
        <v>5</v>
      </c>
      <c r="F107" s="16"/>
      <c r="G107" s="16">
        <v>0</v>
      </c>
      <c r="H107" s="16" t="s">
        <v>69</v>
      </c>
    </row>
    <row r="108" spans="1:9" x14ac:dyDescent="0.25">
      <c r="A108" s="16">
        <f t="shared" si="11"/>
        <v>11</v>
      </c>
      <c r="B108" s="16">
        <f t="shared" si="17"/>
        <v>0</v>
      </c>
      <c r="C108" s="16">
        <f t="shared" si="16"/>
        <v>50</v>
      </c>
      <c r="D108" s="16">
        <f t="shared" si="13"/>
        <v>1</v>
      </c>
      <c r="E108" s="16">
        <f t="shared" si="14"/>
        <v>5</v>
      </c>
      <c r="F108" s="16"/>
      <c r="G108" s="16">
        <v>0</v>
      </c>
      <c r="H108" s="16" t="s">
        <v>69</v>
      </c>
    </row>
    <row r="109" spans="1:9" x14ac:dyDescent="0.25">
      <c r="A109" s="16">
        <f t="shared" si="11"/>
        <v>12</v>
      </c>
      <c r="B109" s="16">
        <f t="shared" si="17"/>
        <v>0</v>
      </c>
      <c r="C109" s="16">
        <f t="shared" si="16"/>
        <v>50</v>
      </c>
      <c r="D109" s="16">
        <f t="shared" si="13"/>
        <v>1</v>
      </c>
      <c r="E109" s="16">
        <f t="shared" si="14"/>
        <v>5</v>
      </c>
      <c r="F109" s="16"/>
      <c r="G109" s="16">
        <v>0</v>
      </c>
      <c r="H109" s="16" t="s">
        <v>69</v>
      </c>
    </row>
    <row r="110" spans="1:9" x14ac:dyDescent="0.25">
      <c r="A110" s="16">
        <f t="shared" si="11"/>
        <v>13</v>
      </c>
      <c r="B110" s="16">
        <f t="shared" si="17"/>
        <v>0</v>
      </c>
      <c r="C110" s="16">
        <f t="shared" si="16"/>
        <v>50</v>
      </c>
      <c r="D110" s="16">
        <f t="shared" si="13"/>
        <v>1</v>
      </c>
      <c r="E110" s="16">
        <f t="shared" si="14"/>
        <v>5</v>
      </c>
      <c r="F110" s="16"/>
      <c r="G110" s="16">
        <v>0</v>
      </c>
      <c r="H110" s="16" t="s">
        <v>69</v>
      </c>
    </row>
    <row r="111" spans="1:9" x14ac:dyDescent="0.25">
      <c r="A111" s="16">
        <f t="shared" si="11"/>
        <v>14</v>
      </c>
      <c r="B111" s="16">
        <f t="shared" si="17"/>
        <v>0</v>
      </c>
      <c r="C111" s="16">
        <f>INDEX($K$2:$O$2,1,MOD(E111-1,COUNT($K$2:$O$2))+1)</f>
        <v>50</v>
      </c>
      <c r="D111" s="16">
        <f t="shared" si="13"/>
        <v>1</v>
      </c>
      <c r="E111" s="16">
        <f t="shared" si="14"/>
        <v>5</v>
      </c>
      <c r="F111" s="16"/>
      <c r="G111" s="16">
        <v>0</v>
      </c>
      <c r="H111" s="16" t="s">
        <v>69</v>
      </c>
    </row>
    <row r="112" spans="1:9" x14ac:dyDescent="0.25">
      <c r="A112">
        <f t="shared" si="11"/>
        <v>3</v>
      </c>
      <c r="B112">
        <f t="shared" si="17"/>
        <v>6</v>
      </c>
      <c r="C112">
        <f t="shared" ref="C112:C175" si="18">INDEX($K$2:$O$2,1,MOD(E112-1,COUNT($K$2:$O$2))+1)</f>
        <v>800</v>
      </c>
      <c r="D112">
        <f t="shared" si="13"/>
        <v>0</v>
      </c>
      <c r="E112">
        <f t="shared" si="14"/>
        <v>6</v>
      </c>
      <c r="G112">
        <v>0</v>
      </c>
      <c r="H112" t="s">
        <v>69</v>
      </c>
      <c r="I112" t="s">
        <v>69</v>
      </c>
    </row>
    <row r="113" spans="1:9" x14ac:dyDescent="0.25">
      <c r="A113">
        <f t="shared" si="11"/>
        <v>4</v>
      </c>
      <c r="B113">
        <f t="shared" si="17"/>
        <v>6</v>
      </c>
      <c r="C113">
        <f t="shared" si="18"/>
        <v>800</v>
      </c>
      <c r="D113">
        <f t="shared" si="13"/>
        <v>0</v>
      </c>
      <c r="E113">
        <f t="shared" si="14"/>
        <v>6</v>
      </c>
      <c r="G113">
        <v>1</v>
      </c>
      <c r="H113">
        <v>1</v>
      </c>
      <c r="I113">
        <v>10006</v>
      </c>
    </row>
    <row r="114" spans="1:9" x14ac:dyDescent="0.25">
      <c r="A114">
        <f t="shared" si="11"/>
        <v>5</v>
      </c>
      <c r="B114">
        <f>INDEX($K$1:$O$1,1,(E114-1)/COUNT($K$2:$O$2)+1)</f>
        <v>6</v>
      </c>
      <c r="C114">
        <f t="shared" si="18"/>
        <v>800</v>
      </c>
      <c r="D114">
        <f t="shared" si="13"/>
        <v>0</v>
      </c>
      <c r="E114">
        <f t="shared" si="14"/>
        <v>6</v>
      </c>
      <c r="G114">
        <v>0</v>
      </c>
      <c r="H114" t="s">
        <v>69</v>
      </c>
      <c r="I114" t="s">
        <v>69</v>
      </c>
    </row>
    <row r="115" spans="1:9" x14ac:dyDescent="0.25">
      <c r="A115">
        <f t="shared" si="11"/>
        <v>6</v>
      </c>
      <c r="B115">
        <f t="shared" ref="B115:B129" si="19">INDEX($K$1:$O$1,1,(E115-1)/COUNT($K$2:$O$2)+1)</f>
        <v>6</v>
      </c>
      <c r="C115">
        <f t="shared" si="18"/>
        <v>800</v>
      </c>
      <c r="D115">
        <f t="shared" si="13"/>
        <v>0</v>
      </c>
      <c r="E115">
        <f t="shared" si="14"/>
        <v>6</v>
      </c>
      <c r="G115">
        <v>0</v>
      </c>
      <c r="H115" t="s">
        <v>69</v>
      </c>
      <c r="I115" t="s">
        <v>69</v>
      </c>
    </row>
    <row r="116" spans="1:9" x14ac:dyDescent="0.25">
      <c r="A116">
        <f t="shared" si="11"/>
        <v>7</v>
      </c>
      <c r="B116">
        <f t="shared" si="19"/>
        <v>6</v>
      </c>
      <c r="C116">
        <f t="shared" si="18"/>
        <v>800</v>
      </c>
      <c r="D116">
        <f t="shared" si="13"/>
        <v>0</v>
      </c>
      <c r="E116">
        <f t="shared" si="14"/>
        <v>6</v>
      </c>
      <c r="G116">
        <v>1</v>
      </c>
      <c r="H116">
        <v>1</v>
      </c>
      <c r="I116">
        <v>2245</v>
      </c>
    </row>
    <row r="117" spans="1:9" x14ac:dyDescent="0.25">
      <c r="A117">
        <f t="shared" si="11"/>
        <v>8</v>
      </c>
      <c r="B117">
        <f t="shared" si="19"/>
        <v>6</v>
      </c>
      <c r="C117">
        <f t="shared" si="18"/>
        <v>800</v>
      </c>
      <c r="D117">
        <f t="shared" si="13"/>
        <v>0</v>
      </c>
      <c r="E117">
        <f t="shared" si="14"/>
        <v>6</v>
      </c>
      <c r="G117">
        <v>1</v>
      </c>
      <c r="H117">
        <v>4</v>
      </c>
      <c r="I117">
        <v>3165</v>
      </c>
    </row>
    <row r="118" spans="1:9" x14ac:dyDescent="0.25">
      <c r="A118">
        <f t="shared" si="11"/>
        <v>9</v>
      </c>
      <c r="B118">
        <f t="shared" si="19"/>
        <v>6</v>
      </c>
      <c r="C118">
        <f t="shared" si="18"/>
        <v>800</v>
      </c>
      <c r="D118">
        <f t="shared" si="13"/>
        <v>0</v>
      </c>
      <c r="E118">
        <f t="shared" si="14"/>
        <v>6</v>
      </c>
      <c r="G118">
        <v>0</v>
      </c>
      <c r="H118" t="s">
        <v>69</v>
      </c>
      <c r="I118" t="s">
        <v>69</v>
      </c>
    </row>
    <row r="119" spans="1:9" x14ac:dyDescent="0.25">
      <c r="A119">
        <f t="shared" si="11"/>
        <v>11</v>
      </c>
      <c r="B119">
        <f t="shared" si="19"/>
        <v>6</v>
      </c>
      <c r="C119">
        <f t="shared" si="18"/>
        <v>800</v>
      </c>
      <c r="D119">
        <f t="shared" si="13"/>
        <v>0</v>
      </c>
      <c r="E119">
        <f t="shared" si="14"/>
        <v>6</v>
      </c>
      <c r="G119">
        <v>0</v>
      </c>
      <c r="H119" t="s">
        <v>69</v>
      </c>
      <c r="I119" t="s">
        <v>69</v>
      </c>
    </row>
    <row r="120" spans="1:9" x14ac:dyDescent="0.25">
      <c r="A120">
        <f t="shared" si="11"/>
        <v>12</v>
      </c>
      <c r="B120">
        <f t="shared" si="19"/>
        <v>6</v>
      </c>
      <c r="C120">
        <f t="shared" si="18"/>
        <v>800</v>
      </c>
      <c r="D120">
        <f t="shared" si="13"/>
        <v>0</v>
      </c>
      <c r="E120">
        <f t="shared" si="14"/>
        <v>6</v>
      </c>
      <c r="G120">
        <v>0</v>
      </c>
      <c r="H120" t="s">
        <v>69</v>
      </c>
      <c r="I120" t="s">
        <v>69</v>
      </c>
    </row>
    <row r="121" spans="1:9" x14ac:dyDescent="0.25">
      <c r="A121">
        <f t="shared" si="11"/>
        <v>13</v>
      </c>
      <c r="B121">
        <f t="shared" si="19"/>
        <v>6</v>
      </c>
      <c r="C121">
        <f t="shared" si="18"/>
        <v>800</v>
      </c>
      <c r="D121">
        <f t="shared" si="13"/>
        <v>0</v>
      </c>
      <c r="E121">
        <f t="shared" si="14"/>
        <v>6</v>
      </c>
      <c r="G121">
        <v>0</v>
      </c>
      <c r="H121" t="s">
        <v>69</v>
      </c>
      <c r="I121" t="s">
        <v>69</v>
      </c>
    </row>
    <row r="122" spans="1:9" x14ac:dyDescent="0.25">
      <c r="A122">
        <f t="shared" si="11"/>
        <v>14</v>
      </c>
      <c r="B122">
        <f t="shared" si="19"/>
        <v>6</v>
      </c>
      <c r="C122">
        <f t="shared" si="18"/>
        <v>800</v>
      </c>
      <c r="D122">
        <f t="shared" si="13"/>
        <v>0</v>
      </c>
      <c r="E122">
        <f t="shared" si="14"/>
        <v>6</v>
      </c>
      <c r="G122">
        <v>1</v>
      </c>
      <c r="H122">
        <v>2</v>
      </c>
      <c r="I122">
        <v>6230</v>
      </c>
    </row>
    <row r="123" spans="1:9" x14ac:dyDescent="0.25">
      <c r="A123">
        <f t="shared" si="11"/>
        <v>3</v>
      </c>
      <c r="B123">
        <f t="shared" si="19"/>
        <v>6</v>
      </c>
      <c r="C123">
        <f t="shared" si="18"/>
        <v>800</v>
      </c>
      <c r="D123">
        <f t="shared" si="13"/>
        <v>1</v>
      </c>
      <c r="E123">
        <f t="shared" si="14"/>
        <v>6</v>
      </c>
      <c r="G123">
        <v>1</v>
      </c>
      <c r="H123">
        <v>1</v>
      </c>
      <c r="I123">
        <v>7010</v>
      </c>
    </row>
    <row r="124" spans="1:9" x14ac:dyDescent="0.25">
      <c r="A124">
        <f t="shared" si="11"/>
        <v>4</v>
      </c>
      <c r="B124">
        <f t="shared" si="19"/>
        <v>6</v>
      </c>
      <c r="C124">
        <f t="shared" si="18"/>
        <v>800</v>
      </c>
      <c r="D124">
        <f t="shared" si="13"/>
        <v>1</v>
      </c>
      <c r="E124">
        <f t="shared" si="14"/>
        <v>6</v>
      </c>
      <c r="G124">
        <v>1</v>
      </c>
      <c r="H124">
        <v>5</v>
      </c>
      <c r="I124">
        <v>616</v>
      </c>
    </row>
    <row r="125" spans="1:9" x14ac:dyDescent="0.25">
      <c r="A125">
        <f>A114</f>
        <v>5</v>
      </c>
      <c r="B125">
        <f t="shared" si="19"/>
        <v>6</v>
      </c>
      <c r="C125">
        <f t="shared" si="18"/>
        <v>800</v>
      </c>
      <c r="D125">
        <f t="shared" si="13"/>
        <v>1</v>
      </c>
      <c r="E125">
        <f t="shared" si="14"/>
        <v>6</v>
      </c>
      <c r="G125">
        <v>0</v>
      </c>
      <c r="H125" t="s">
        <v>69</v>
      </c>
      <c r="I125" t="s">
        <v>69</v>
      </c>
    </row>
    <row r="126" spans="1:9" x14ac:dyDescent="0.25">
      <c r="A126">
        <f t="shared" si="11"/>
        <v>6</v>
      </c>
      <c r="B126">
        <f t="shared" si="19"/>
        <v>6</v>
      </c>
      <c r="C126">
        <f t="shared" si="18"/>
        <v>800</v>
      </c>
      <c r="D126">
        <f t="shared" si="13"/>
        <v>1</v>
      </c>
      <c r="E126">
        <f t="shared" si="14"/>
        <v>6</v>
      </c>
      <c r="G126">
        <v>0</v>
      </c>
      <c r="H126" t="s">
        <v>69</v>
      </c>
      <c r="I126" t="s">
        <v>69</v>
      </c>
    </row>
    <row r="127" spans="1:9" x14ac:dyDescent="0.25">
      <c r="A127">
        <f t="shared" si="11"/>
        <v>7</v>
      </c>
      <c r="B127">
        <f t="shared" si="19"/>
        <v>6</v>
      </c>
      <c r="C127">
        <f t="shared" si="18"/>
        <v>800</v>
      </c>
      <c r="D127">
        <f t="shared" si="13"/>
        <v>1</v>
      </c>
      <c r="E127">
        <f t="shared" si="14"/>
        <v>6</v>
      </c>
      <c r="G127">
        <v>0</v>
      </c>
      <c r="H127" t="s">
        <v>69</v>
      </c>
      <c r="I127" t="s">
        <v>69</v>
      </c>
    </row>
    <row r="128" spans="1:9" x14ac:dyDescent="0.25">
      <c r="A128">
        <f t="shared" si="11"/>
        <v>8</v>
      </c>
      <c r="B128">
        <f t="shared" si="19"/>
        <v>6</v>
      </c>
      <c r="C128">
        <f t="shared" si="18"/>
        <v>800</v>
      </c>
      <c r="D128">
        <f t="shared" si="13"/>
        <v>1</v>
      </c>
      <c r="E128">
        <f t="shared" si="14"/>
        <v>6</v>
      </c>
      <c r="G128">
        <v>0</v>
      </c>
      <c r="H128" t="s">
        <v>69</v>
      </c>
      <c r="I128" t="s">
        <v>69</v>
      </c>
    </row>
    <row r="129" spans="1:9" x14ac:dyDescent="0.25">
      <c r="A129">
        <f t="shared" si="11"/>
        <v>9</v>
      </c>
      <c r="B129">
        <f t="shared" si="19"/>
        <v>6</v>
      </c>
      <c r="C129">
        <f t="shared" si="18"/>
        <v>800</v>
      </c>
      <c r="D129">
        <f t="shared" si="13"/>
        <v>1</v>
      </c>
      <c r="E129">
        <f t="shared" si="14"/>
        <v>6</v>
      </c>
      <c r="G129">
        <v>0</v>
      </c>
      <c r="H129" t="s">
        <v>69</v>
      </c>
      <c r="I129" t="s">
        <v>69</v>
      </c>
    </row>
    <row r="130" spans="1:9" x14ac:dyDescent="0.25">
      <c r="A130">
        <f t="shared" si="11"/>
        <v>11</v>
      </c>
      <c r="B130">
        <f>INDEX($K$1:$O$1,1,(E130-1)/COUNT($K$2:$O$2)+1)</f>
        <v>6</v>
      </c>
      <c r="C130">
        <f t="shared" si="18"/>
        <v>800</v>
      </c>
      <c r="D130">
        <f t="shared" si="13"/>
        <v>1</v>
      </c>
      <c r="E130">
        <f t="shared" si="14"/>
        <v>6</v>
      </c>
      <c r="G130">
        <v>1</v>
      </c>
      <c r="H130">
        <v>1</v>
      </c>
      <c r="I130">
        <v>5023</v>
      </c>
    </row>
    <row r="131" spans="1:9" x14ac:dyDescent="0.25">
      <c r="A131">
        <f t="shared" si="11"/>
        <v>12</v>
      </c>
      <c r="B131">
        <f t="shared" ref="B131:B194" si="20">INDEX($K$1:$O$1,1,(E131-1)/COUNT($K$2:$O$2)+1)</f>
        <v>6</v>
      </c>
      <c r="C131">
        <f t="shared" si="18"/>
        <v>800</v>
      </c>
      <c r="D131">
        <f t="shared" si="13"/>
        <v>1</v>
      </c>
      <c r="E131">
        <f t="shared" si="14"/>
        <v>6</v>
      </c>
      <c r="G131">
        <v>0</v>
      </c>
      <c r="H131" t="s">
        <v>69</v>
      </c>
      <c r="I131" t="s">
        <v>69</v>
      </c>
    </row>
    <row r="132" spans="1:9" x14ac:dyDescent="0.25">
      <c r="A132">
        <f t="shared" si="11"/>
        <v>13</v>
      </c>
      <c r="B132">
        <f t="shared" si="20"/>
        <v>6</v>
      </c>
      <c r="C132">
        <f t="shared" si="18"/>
        <v>800</v>
      </c>
      <c r="D132">
        <f t="shared" si="13"/>
        <v>1</v>
      </c>
      <c r="E132">
        <f t="shared" si="14"/>
        <v>6</v>
      </c>
      <c r="G132">
        <v>0</v>
      </c>
      <c r="H132" t="s">
        <v>69</v>
      </c>
      <c r="I132" t="s">
        <v>69</v>
      </c>
    </row>
    <row r="133" spans="1:9" x14ac:dyDescent="0.25">
      <c r="A133">
        <f t="shared" si="11"/>
        <v>14</v>
      </c>
      <c r="B133">
        <f t="shared" si="20"/>
        <v>6</v>
      </c>
      <c r="C133">
        <f t="shared" si="18"/>
        <v>800</v>
      </c>
      <c r="D133">
        <f t="shared" si="13"/>
        <v>1</v>
      </c>
      <c r="E133">
        <f t="shared" si="14"/>
        <v>6</v>
      </c>
      <c r="G133">
        <v>0</v>
      </c>
      <c r="H133" t="s">
        <v>69</v>
      </c>
      <c r="I133" t="s">
        <v>69</v>
      </c>
    </row>
    <row r="134" spans="1:9" x14ac:dyDescent="0.25">
      <c r="A134">
        <f t="shared" si="11"/>
        <v>3</v>
      </c>
      <c r="B134">
        <f t="shared" si="20"/>
        <v>6</v>
      </c>
      <c r="C134">
        <f t="shared" si="18"/>
        <v>400</v>
      </c>
      <c r="D134">
        <f t="shared" si="13"/>
        <v>0</v>
      </c>
      <c r="E134">
        <f t="shared" si="14"/>
        <v>7</v>
      </c>
      <c r="G134">
        <v>0</v>
      </c>
      <c r="H134" t="s">
        <v>69</v>
      </c>
      <c r="I134" t="s">
        <v>69</v>
      </c>
    </row>
    <row r="135" spans="1:9" x14ac:dyDescent="0.25">
      <c r="A135">
        <f t="shared" si="11"/>
        <v>4</v>
      </c>
      <c r="B135">
        <f t="shared" si="20"/>
        <v>6</v>
      </c>
      <c r="C135">
        <f t="shared" si="18"/>
        <v>400</v>
      </c>
      <c r="D135">
        <f t="shared" si="13"/>
        <v>0</v>
      </c>
      <c r="E135">
        <f t="shared" si="14"/>
        <v>7</v>
      </c>
      <c r="G135">
        <v>0</v>
      </c>
      <c r="H135" t="s">
        <v>69</v>
      </c>
      <c r="I135" t="s">
        <v>69</v>
      </c>
    </row>
    <row r="136" spans="1:9" x14ac:dyDescent="0.25">
      <c r="A136">
        <f t="shared" si="11"/>
        <v>5</v>
      </c>
      <c r="B136">
        <f t="shared" si="20"/>
        <v>6</v>
      </c>
      <c r="C136">
        <f t="shared" si="18"/>
        <v>400</v>
      </c>
      <c r="D136">
        <f t="shared" si="13"/>
        <v>0</v>
      </c>
      <c r="E136">
        <f t="shared" si="14"/>
        <v>7</v>
      </c>
      <c r="G136">
        <v>1</v>
      </c>
      <c r="H136">
        <v>1</v>
      </c>
      <c r="I136">
        <v>9217</v>
      </c>
    </row>
    <row r="137" spans="1:9" x14ac:dyDescent="0.25">
      <c r="A137">
        <f t="shared" si="11"/>
        <v>6</v>
      </c>
      <c r="B137">
        <f t="shared" si="20"/>
        <v>6</v>
      </c>
      <c r="C137">
        <f t="shared" si="18"/>
        <v>400</v>
      </c>
      <c r="D137">
        <f t="shared" si="13"/>
        <v>0</v>
      </c>
      <c r="E137">
        <f t="shared" si="14"/>
        <v>7</v>
      </c>
      <c r="G137">
        <v>0</v>
      </c>
      <c r="H137" t="s">
        <v>69</v>
      </c>
      <c r="I137" t="s">
        <v>69</v>
      </c>
    </row>
    <row r="138" spans="1:9" x14ac:dyDescent="0.25">
      <c r="A138">
        <f t="shared" si="11"/>
        <v>7</v>
      </c>
      <c r="B138">
        <f t="shared" si="20"/>
        <v>6</v>
      </c>
      <c r="C138">
        <f t="shared" si="18"/>
        <v>400</v>
      </c>
      <c r="D138">
        <f t="shared" si="13"/>
        <v>0</v>
      </c>
      <c r="E138">
        <f t="shared" si="14"/>
        <v>7</v>
      </c>
      <c r="G138">
        <v>0</v>
      </c>
      <c r="H138" t="s">
        <v>69</v>
      </c>
      <c r="I138" t="s">
        <v>69</v>
      </c>
    </row>
    <row r="139" spans="1:9" x14ac:dyDescent="0.25">
      <c r="A139">
        <f t="shared" si="11"/>
        <v>8</v>
      </c>
      <c r="B139">
        <f t="shared" si="20"/>
        <v>6</v>
      </c>
      <c r="C139">
        <f t="shared" si="18"/>
        <v>400</v>
      </c>
      <c r="D139">
        <f t="shared" si="13"/>
        <v>0</v>
      </c>
      <c r="E139">
        <f t="shared" si="14"/>
        <v>7</v>
      </c>
      <c r="G139">
        <v>1</v>
      </c>
      <c r="H139">
        <v>2</v>
      </c>
      <c r="I139">
        <v>1346</v>
      </c>
    </row>
    <row r="140" spans="1:9" x14ac:dyDescent="0.25">
      <c r="A140">
        <f t="shared" si="11"/>
        <v>9</v>
      </c>
      <c r="B140">
        <f t="shared" si="20"/>
        <v>6</v>
      </c>
      <c r="C140">
        <f t="shared" si="18"/>
        <v>400</v>
      </c>
      <c r="D140">
        <f t="shared" si="13"/>
        <v>0</v>
      </c>
      <c r="E140">
        <f t="shared" si="14"/>
        <v>7</v>
      </c>
      <c r="G140">
        <v>0</v>
      </c>
      <c r="H140" t="s">
        <v>69</v>
      </c>
      <c r="I140" t="s">
        <v>69</v>
      </c>
    </row>
    <row r="141" spans="1:9" x14ac:dyDescent="0.25">
      <c r="A141">
        <f t="shared" si="11"/>
        <v>11</v>
      </c>
      <c r="B141">
        <f t="shared" si="20"/>
        <v>6</v>
      </c>
      <c r="C141">
        <f t="shared" si="18"/>
        <v>400</v>
      </c>
      <c r="D141">
        <f t="shared" si="13"/>
        <v>0</v>
      </c>
      <c r="E141">
        <f t="shared" si="14"/>
        <v>7</v>
      </c>
      <c r="G141">
        <v>0</v>
      </c>
      <c r="H141" t="s">
        <v>69</v>
      </c>
      <c r="I141" t="s">
        <v>69</v>
      </c>
    </row>
    <row r="142" spans="1:9" x14ac:dyDescent="0.25">
      <c r="A142">
        <f t="shared" si="11"/>
        <v>12</v>
      </c>
      <c r="B142">
        <f t="shared" si="20"/>
        <v>6</v>
      </c>
      <c r="C142">
        <f t="shared" si="18"/>
        <v>400</v>
      </c>
      <c r="D142">
        <f t="shared" si="13"/>
        <v>0</v>
      </c>
      <c r="E142">
        <f t="shared" si="14"/>
        <v>7</v>
      </c>
      <c r="G142">
        <v>0</v>
      </c>
      <c r="H142" t="s">
        <v>69</v>
      </c>
      <c r="I142" t="s">
        <v>69</v>
      </c>
    </row>
    <row r="143" spans="1:9" x14ac:dyDescent="0.25">
      <c r="A143">
        <f t="shared" si="11"/>
        <v>13</v>
      </c>
      <c r="B143">
        <f t="shared" si="20"/>
        <v>6</v>
      </c>
      <c r="C143">
        <f t="shared" si="18"/>
        <v>400</v>
      </c>
      <c r="D143">
        <f t="shared" si="13"/>
        <v>0</v>
      </c>
      <c r="E143">
        <f t="shared" si="14"/>
        <v>7</v>
      </c>
      <c r="G143">
        <v>1</v>
      </c>
      <c r="H143">
        <v>3</v>
      </c>
      <c r="I143">
        <v>478</v>
      </c>
    </row>
    <row r="144" spans="1:9" x14ac:dyDescent="0.25">
      <c r="A144">
        <f t="shared" si="11"/>
        <v>14</v>
      </c>
      <c r="B144">
        <f t="shared" si="20"/>
        <v>6</v>
      </c>
      <c r="C144">
        <f t="shared" si="18"/>
        <v>400</v>
      </c>
      <c r="D144">
        <f t="shared" si="13"/>
        <v>0</v>
      </c>
      <c r="E144">
        <f t="shared" si="14"/>
        <v>7</v>
      </c>
      <c r="G144">
        <v>1</v>
      </c>
      <c r="H144">
        <v>2</v>
      </c>
      <c r="I144">
        <v>3106</v>
      </c>
    </row>
    <row r="145" spans="1:9" x14ac:dyDescent="0.25">
      <c r="A145">
        <f t="shared" ref="A145:A208" si="21">A134</f>
        <v>3</v>
      </c>
      <c r="B145">
        <f t="shared" si="20"/>
        <v>6</v>
      </c>
      <c r="C145">
        <f t="shared" si="18"/>
        <v>400</v>
      </c>
      <c r="D145">
        <f t="shared" si="13"/>
        <v>1</v>
      </c>
      <c r="E145">
        <f t="shared" si="14"/>
        <v>7</v>
      </c>
      <c r="G145">
        <v>1</v>
      </c>
      <c r="H145">
        <v>2</v>
      </c>
      <c r="I145">
        <v>3313</v>
      </c>
    </row>
    <row r="146" spans="1:9" x14ac:dyDescent="0.25">
      <c r="A146">
        <f t="shared" si="21"/>
        <v>4</v>
      </c>
      <c r="B146">
        <f t="shared" si="20"/>
        <v>6</v>
      </c>
      <c r="C146">
        <f t="shared" si="18"/>
        <v>400</v>
      </c>
      <c r="D146">
        <f t="shared" si="13"/>
        <v>1</v>
      </c>
      <c r="E146">
        <f t="shared" si="14"/>
        <v>7</v>
      </c>
      <c r="G146">
        <v>0</v>
      </c>
      <c r="H146" t="s">
        <v>69</v>
      </c>
      <c r="I146" t="s">
        <v>69</v>
      </c>
    </row>
    <row r="147" spans="1:9" x14ac:dyDescent="0.25">
      <c r="A147">
        <f t="shared" si="21"/>
        <v>5</v>
      </c>
      <c r="B147">
        <f t="shared" si="20"/>
        <v>6</v>
      </c>
      <c r="C147">
        <f t="shared" si="18"/>
        <v>400</v>
      </c>
      <c r="D147">
        <f t="shared" si="13"/>
        <v>1</v>
      </c>
      <c r="E147">
        <f t="shared" si="14"/>
        <v>7</v>
      </c>
      <c r="G147">
        <v>1</v>
      </c>
      <c r="H147">
        <v>2</v>
      </c>
      <c r="I147">
        <v>5865</v>
      </c>
    </row>
    <row r="148" spans="1:9" x14ac:dyDescent="0.25">
      <c r="A148">
        <f t="shared" si="21"/>
        <v>6</v>
      </c>
      <c r="B148">
        <f t="shared" si="20"/>
        <v>6</v>
      </c>
      <c r="C148">
        <f t="shared" si="18"/>
        <v>400</v>
      </c>
      <c r="D148">
        <f t="shared" si="13"/>
        <v>1</v>
      </c>
      <c r="E148">
        <f t="shared" si="14"/>
        <v>7</v>
      </c>
      <c r="G148">
        <v>0</v>
      </c>
      <c r="H148" t="s">
        <v>69</v>
      </c>
      <c r="I148" t="s">
        <v>69</v>
      </c>
    </row>
    <row r="149" spans="1:9" x14ac:dyDescent="0.25">
      <c r="A149">
        <f t="shared" si="21"/>
        <v>7</v>
      </c>
      <c r="B149">
        <f t="shared" si="20"/>
        <v>6</v>
      </c>
      <c r="C149">
        <f t="shared" si="18"/>
        <v>400</v>
      </c>
      <c r="D149">
        <f t="shared" si="13"/>
        <v>1</v>
      </c>
      <c r="E149">
        <f t="shared" si="14"/>
        <v>7</v>
      </c>
      <c r="G149">
        <v>0</v>
      </c>
      <c r="H149" t="s">
        <v>69</v>
      </c>
      <c r="I149" t="s">
        <v>69</v>
      </c>
    </row>
    <row r="150" spans="1:9" x14ac:dyDescent="0.25">
      <c r="A150">
        <f t="shared" si="21"/>
        <v>8</v>
      </c>
      <c r="B150">
        <f t="shared" si="20"/>
        <v>6</v>
      </c>
      <c r="C150">
        <f t="shared" si="18"/>
        <v>400</v>
      </c>
      <c r="D150">
        <f t="shared" si="13"/>
        <v>1</v>
      </c>
      <c r="E150">
        <f t="shared" si="14"/>
        <v>7</v>
      </c>
      <c r="G150">
        <v>1</v>
      </c>
      <c r="H150">
        <v>4</v>
      </c>
      <c r="I150">
        <v>646</v>
      </c>
    </row>
    <row r="151" spans="1:9" x14ac:dyDescent="0.25">
      <c r="A151">
        <f t="shared" si="21"/>
        <v>9</v>
      </c>
      <c r="B151">
        <f t="shared" si="20"/>
        <v>6</v>
      </c>
      <c r="C151">
        <f t="shared" si="18"/>
        <v>400</v>
      </c>
      <c r="D151">
        <f t="shared" si="13"/>
        <v>1</v>
      </c>
      <c r="E151">
        <f t="shared" si="14"/>
        <v>7</v>
      </c>
      <c r="G151">
        <v>1</v>
      </c>
      <c r="H151">
        <v>2</v>
      </c>
      <c r="I151">
        <v>4606</v>
      </c>
    </row>
    <row r="152" spans="1:9" x14ac:dyDescent="0.25">
      <c r="A152">
        <f t="shared" si="21"/>
        <v>11</v>
      </c>
      <c r="B152">
        <f t="shared" si="20"/>
        <v>6</v>
      </c>
      <c r="C152">
        <f t="shared" si="18"/>
        <v>400</v>
      </c>
      <c r="D152">
        <f t="shared" si="13"/>
        <v>1</v>
      </c>
      <c r="E152">
        <f t="shared" si="14"/>
        <v>7</v>
      </c>
      <c r="G152">
        <v>1</v>
      </c>
      <c r="H152">
        <v>1</v>
      </c>
      <c r="I152">
        <v>3430</v>
      </c>
    </row>
    <row r="153" spans="1:9" x14ac:dyDescent="0.25">
      <c r="A153">
        <f t="shared" si="21"/>
        <v>12</v>
      </c>
      <c r="B153">
        <f t="shared" si="20"/>
        <v>6</v>
      </c>
      <c r="C153">
        <f t="shared" si="18"/>
        <v>400</v>
      </c>
      <c r="D153">
        <f t="shared" ref="D153:D216" si="22">D131</f>
        <v>1</v>
      </c>
      <c r="E153">
        <f t="shared" ref="E153:E216" si="23">E131+1</f>
        <v>7</v>
      </c>
      <c r="G153">
        <v>0</v>
      </c>
      <c r="H153" t="s">
        <v>69</v>
      </c>
      <c r="I153" t="s">
        <v>69</v>
      </c>
    </row>
    <row r="154" spans="1:9" x14ac:dyDescent="0.25">
      <c r="A154">
        <f t="shared" si="21"/>
        <v>13</v>
      </c>
      <c r="B154">
        <f t="shared" si="20"/>
        <v>6</v>
      </c>
      <c r="C154">
        <f t="shared" si="18"/>
        <v>400</v>
      </c>
      <c r="D154">
        <f t="shared" si="22"/>
        <v>1</v>
      </c>
      <c r="E154">
        <f t="shared" si="23"/>
        <v>7</v>
      </c>
      <c r="G154">
        <v>0</v>
      </c>
      <c r="H154" t="s">
        <v>69</v>
      </c>
      <c r="I154" t="s">
        <v>69</v>
      </c>
    </row>
    <row r="155" spans="1:9" x14ac:dyDescent="0.25">
      <c r="A155">
        <f t="shared" si="21"/>
        <v>14</v>
      </c>
      <c r="B155">
        <f t="shared" si="20"/>
        <v>6</v>
      </c>
      <c r="C155">
        <f t="shared" si="18"/>
        <v>400</v>
      </c>
      <c r="D155">
        <f t="shared" si="22"/>
        <v>1</v>
      </c>
      <c r="E155">
        <f t="shared" si="23"/>
        <v>7</v>
      </c>
      <c r="G155">
        <v>0</v>
      </c>
      <c r="H155" t="s">
        <v>69</v>
      </c>
      <c r="I155" t="s">
        <v>69</v>
      </c>
    </row>
    <row r="156" spans="1:9" x14ac:dyDescent="0.25">
      <c r="A156">
        <f t="shared" si="21"/>
        <v>3</v>
      </c>
      <c r="B156">
        <f t="shared" si="20"/>
        <v>6</v>
      </c>
      <c r="C156">
        <f t="shared" si="18"/>
        <v>200</v>
      </c>
      <c r="D156">
        <f t="shared" si="22"/>
        <v>0</v>
      </c>
      <c r="E156">
        <f t="shared" si="23"/>
        <v>8</v>
      </c>
      <c r="G156">
        <v>1</v>
      </c>
      <c r="H156">
        <v>3</v>
      </c>
      <c r="I156">
        <v>978</v>
      </c>
    </row>
    <row r="157" spans="1:9" x14ac:dyDescent="0.25">
      <c r="A157">
        <f t="shared" si="21"/>
        <v>4</v>
      </c>
      <c r="B157">
        <f t="shared" si="20"/>
        <v>6</v>
      </c>
      <c r="C157">
        <f t="shared" si="18"/>
        <v>200</v>
      </c>
      <c r="D157">
        <f t="shared" si="22"/>
        <v>0</v>
      </c>
      <c r="E157">
        <f t="shared" si="23"/>
        <v>8</v>
      </c>
      <c r="G157">
        <v>1</v>
      </c>
      <c r="H157">
        <v>3</v>
      </c>
      <c r="I157">
        <v>1912</v>
      </c>
    </row>
    <row r="158" spans="1:9" x14ac:dyDescent="0.25">
      <c r="A158">
        <f t="shared" si="21"/>
        <v>5</v>
      </c>
      <c r="B158">
        <f t="shared" si="20"/>
        <v>6</v>
      </c>
      <c r="C158">
        <f t="shared" si="18"/>
        <v>200</v>
      </c>
      <c r="D158">
        <f t="shared" si="22"/>
        <v>0</v>
      </c>
      <c r="E158">
        <f t="shared" si="23"/>
        <v>8</v>
      </c>
      <c r="G158">
        <v>1</v>
      </c>
      <c r="H158">
        <v>1</v>
      </c>
      <c r="I158">
        <v>1558</v>
      </c>
    </row>
    <row r="159" spans="1:9" x14ac:dyDescent="0.25">
      <c r="A159">
        <f t="shared" si="21"/>
        <v>6</v>
      </c>
      <c r="B159">
        <f t="shared" si="20"/>
        <v>6</v>
      </c>
      <c r="C159">
        <f t="shared" si="18"/>
        <v>200</v>
      </c>
      <c r="D159">
        <f t="shared" si="22"/>
        <v>0</v>
      </c>
      <c r="E159">
        <f t="shared" si="23"/>
        <v>8</v>
      </c>
      <c r="G159">
        <v>1</v>
      </c>
      <c r="H159">
        <v>1</v>
      </c>
      <c r="I159">
        <v>895</v>
      </c>
    </row>
    <row r="160" spans="1:9" x14ac:dyDescent="0.25">
      <c r="A160">
        <f t="shared" si="21"/>
        <v>7</v>
      </c>
      <c r="B160">
        <f t="shared" si="20"/>
        <v>6</v>
      </c>
      <c r="C160">
        <f t="shared" si="18"/>
        <v>200</v>
      </c>
      <c r="D160">
        <f t="shared" si="22"/>
        <v>0</v>
      </c>
      <c r="E160">
        <f t="shared" si="23"/>
        <v>8</v>
      </c>
      <c r="G160">
        <v>0</v>
      </c>
      <c r="H160" t="s">
        <v>69</v>
      </c>
      <c r="I160" t="s">
        <v>69</v>
      </c>
    </row>
    <row r="161" spans="1:9" x14ac:dyDescent="0.25">
      <c r="A161">
        <f t="shared" si="21"/>
        <v>8</v>
      </c>
      <c r="B161">
        <f t="shared" si="20"/>
        <v>6</v>
      </c>
      <c r="C161">
        <f t="shared" si="18"/>
        <v>200</v>
      </c>
      <c r="D161">
        <f t="shared" si="22"/>
        <v>0</v>
      </c>
      <c r="E161">
        <f t="shared" si="23"/>
        <v>8</v>
      </c>
      <c r="G161">
        <v>1</v>
      </c>
      <c r="H161">
        <v>3</v>
      </c>
      <c r="I161">
        <v>688</v>
      </c>
    </row>
    <row r="162" spans="1:9" x14ac:dyDescent="0.25">
      <c r="A162">
        <f t="shared" si="21"/>
        <v>9</v>
      </c>
      <c r="B162">
        <f t="shared" si="20"/>
        <v>6</v>
      </c>
      <c r="C162">
        <f t="shared" si="18"/>
        <v>200</v>
      </c>
      <c r="D162">
        <f t="shared" si="22"/>
        <v>0</v>
      </c>
      <c r="E162">
        <f t="shared" si="23"/>
        <v>8</v>
      </c>
      <c r="G162">
        <v>1</v>
      </c>
      <c r="H162">
        <v>1</v>
      </c>
      <c r="I162">
        <v>2850</v>
      </c>
    </row>
    <row r="163" spans="1:9" x14ac:dyDescent="0.25">
      <c r="A163">
        <f t="shared" si="21"/>
        <v>11</v>
      </c>
      <c r="B163">
        <f t="shared" si="20"/>
        <v>6</v>
      </c>
      <c r="C163">
        <f t="shared" si="18"/>
        <v>200</v>
      </c>
      <c r="D163">
        <f t="shared" si="22"/>
        <v>0</v>
      </c>
      <c r="E163">
        <f t="shared" si="23"/>
        <v>8</v>
      </c>
      <c r="G163">
        <v>1</v>
      </c>
      <c r="H163">
        <v>1</v>
      </c>
      <c r="I163">
        <v>1611</v>
      </c>
    </row>
    <row r="164" spans="1:9" x14ac:dyDescent="0.25">
      <c r="A164">
        <f t="shared" si="21"/>
        <v>12</v>
      </c>
      <c r="B164">
        <f t="shared" si="20"/>
        <v>6</v>
      </c>
      <c r="C164">
        <f t="shared" si="18"/>
        <v>200</v>
      </c>
      <c r="D164">
        <f t="shared" si="22"/>
        <v>0</v>
      </c>
      <c r="E164">
        <f t="shared" si="23"/>
        <v>8</v>
      </c>
      <c r="G164">
        <v>0</v>
      </c>
      <c r="H164" t="s">
        <v>69</v>
      </c>
      <c r="I164" t="s">
        <v>69</v>
      </c>
    </row>
    <row r="165" spans="1:9" x14ac:dyDescent="0.25">
      <c r="A165">
        <f t="shared" si="21"/>
        <v>13</v>
      </c>
      <c r="B165">
        <f t="shared" si="20"/>
        <v>6</v>
      </c>
      <c r="C165">
        <f t="shared" si="18"/>
        <v>200</v>
      </c>
      <c r="D165">
        <f t="shared" si="22"/>
        <v>0</v>
      </c>
      <c r="E165">
        <f t="shared" si="23"/>
        <v>8</v>
      </c>
      <c r="G165">
        <v>1</v>
      </c>
      <c r="H165">
        <v>2</v>
      </c>
      <c r="I165">
        <v>2085</v>
      </c>
    </row>
    <row r="166" spans="1:9" x14ac:dyDescent="0.25">
      <c r="A166">
        <f t="shared" si="21"/>
        <v>14</v>
      </c>
      <c r="B166">
        <f t="shared" si="20"/>
        <v>6</v>
      </c>
      <c r="C166">
        <f t="shared" si="18"/>
        <v>200</v>
      </c>
      <c r="D166">
        <f t="shared" si="22"/>
        <v>0</v>
      </c>
      <c r="E166">
        <f t="shared" si="23"/>
        <v>8</v>
      </c>
      <c r="G166">
        <v>1</v>
      </c>
      <c r="H166">
        <v>4</v>
      </c>
      <c r="I166">
        <v>694</v>
      </c>
    </row>
    <row r="167" spans="1:9" x14ac:dyDescent="0.25">
      <c r="A167">
        <f t="shared" si="21"/>
        <v>3</v>
      </c>
      <c r="B167">
        <f t="shared" si="20"/>
        <v>6</v>
      </c>
      <c r="C167">
        <f t="shared" si="18"/>
        <v>200</v>
      </c>
      <c r="D167">
        <f t="shared" si="22"/>
        <v>1</v>
      </c>
      <c r="E167">
        <f t="shared" si="23"/>
        <v>8</v>
      </c>
      <c r="G167">
        <v>1</v>
      </c>
      <c r="H167">
        <v>1</v>
      </c>
      <c r="I167">
        <v>3716</v>
      </c>
    </row>
    <row r="168" spans="1:9" x14ac:dyDescent="0.25">
      <c r="A168">
        <f t="shared" si="21"/>
        <v>4</v>
      </c>
      <c r="B168">
        <f t="shared" si="20"/>
        <v>6</v>
      </c>
      <c r="C168">
        <f t="shared" si="18"/>
        <v>200</v>
      </c>
      <c r="D168">
        <f t="shared" si="22"/>
        <v>1</v>
      </c>
      <c r="E168">
        <f t="shared" si="23"/>
        <v>8</v>
      </c>
      <c r="G168">
        <v>1</v>
      </c>
      <c r="H168">
        <v>1</v>
      </c>
      <c r="I168">
        <v>5923</v>
      </c>
    </row>
    <row r="169" spans="1:9" x14ac:dyDescent="0.25">
      <c r="A169">
        <f t="shared" si="21"/>
        <v>5</v>
      </c>
      <c r="B169">
        <f t="shared" si="20"/>
        <v>6</v>
      </c>
      <c r="C169">
        <f t="shared" si="18"/>
        <v>200</v>
      </c>
      <c r="D169">
        <f t="shared" si="22"/>
        <v>1</v>
      </c>
      <c r="E169">
        <f t="shared" si="23"/>
        <v>8</v>
      </c>
      <c r="G169">
        <v>1</v>
      </c>
      <c r="H169">
        <v>2</v>
      </c>
      <c r="I169">
        <v>1002</v>
      </c>
    </row>
    <row r="170" spans="1:9" x14ac:dyDescent="0.25">
      <c r="A170">
        <f t="shared" si="21"/>
        <v>6</v>
      </c>
      <c r="B170">
        <f t="shared" si="20"/>
        <v>6</v>
      </c>
      <c r="C170">
        <f t="shared" si="18"/>
        <v>200</v>
      </c>
      <c r="D170">
        <f t="shared" si="22"/>
        <v>1</v>
      </c>
      <c r="E170">
        <f t="shared" si="23"/>
        <v>8</v>
      </c>
      <c r="G170">
        <v>1</v>
      </c>
      <c r="H170">
        <v>1</v>
      </c>
      <c r="I170">
        <v>945</v>
      </c>
    </row>
    <row r="171" spans="1:9" x14ac:dyDescent="0.25">
      <c r="A171">
        <f t="shared" si="21"/>
        <v>7</v>
      </c>
      <c r="B171">
        <f t="shared" si="20"/>
        <v>6</v>
      </c>
      <c r="C171">
        <f t="shared" si="18"/>
        <v>200</v>
      </c>
      <c r="D171">
        <f t="shared" si="22"/>
        <v>1</v>
      </c>
      <c r="E171">
        <f t="shared" si="23"/>
        <v>8</v>
      </c>
      <c r="G171">
        <v>1</v>
      </c>
      <c r="H171">
        <v>1</v>
      </c>
      <c r="I171">
        <v>2129</v>
      </c>
    </row>
    <row r="172" spans="1:9" x14ac:dyDescent="0.25">
      <c r="A172">
        <f t="shared" si="21"/>
        <v>8</v>
      </c>
      <c r="B172">
        <f t="shared" si="20"/>
        <v>6</v>
      </c>
      <c r="C172">
        <f t="shared" si="18"/>
        <v>200</v>
      </c>
      <c r="D172">
        <f t="shared" si="22"/>
        <v>1</v>
      </c>
      <c r="E172">
        <f t="shared" si="23"/>
        <v>8</v>
      </c>
      <c r="G172">
        <v>1</v>
      </c>
      <c r="H172">
        <v>5</v>
      </c>
      <c r="I172">
        <v>4965</v>
      </c>
    </row>
    <row r="173" spans="1:9" x14ac:dyDescent="0.25">
      <c r="A173">
        <f t="shared" si="21"/>
        <v>9</v>
      </c>
      <c r="B173">
        <f t="shared" si="20"/>
        <v>6</v>
      </c>
      <c r="C173">
        <f t="shared" si="18"/>
        <v>200</v>
      </c>
      <c r="D173">
        <f t="shared" si="22"/>
        <v>1</v>
      </c>
      <c r="E173">
        <f t="shared" si="23"/>
        <v>8</v>
      </c>
      <c r="G173">
        <v>0</v>
      </c>
      <c r="H173" t="s">
        <v>69</v>
      </c>
      <c r="I173" t="s">
        <v>69</v>
      </c>
    </row>
    <row r="174" spans="1:9" x14ac:dyDescent="0.25">
      <c r="A174">
        <f t="shared" si="21"/>
        <v>11</v>
      </c>
      <c r="B174">
        <f t="shared" si="20"/>
        <v>6</v>
      </c>
      <c r="C174">
        <f t="shared" si="18"/>
        <v>200</v>
      </c>
      <c r="D174">
        <f t="shared" si="22"/>
        <v>1</v>
      </c>
      <c r="E174">
        <f t="shared" si="23"/>
        <v>8</v>
      </c>
      <c r="G174">
        <v>1</v>
      </c>
      <c r="H174">
        <v>1</v>
      </c>
      <c r="I174">
        <v>928</v>
      </c>
    </row>
    <row r="175" spans="1:9" x14ac:dyDescent="0.25">
      <c r="A175">
        <f t="shared" si="21"/>
        <v>12</v>
      </c>
      <c r="B175">
        <f t="shared" si="20"/>
        <v>6</v>
      </c>
      <c r="C175">
        <f t="shared" si="18"/>
        <v>200</v>
      </c>
      <c r="D175">
        <f t="shared" si="22"/>
        <v>1</v>
      </c>
      <c r="E175">
        <f t="shared" si="23"/>
        <v>8</v>
      </c>
      <c r="G175">
        <v>1</v>
      </c>
      <c r="H175">
        <v>2</v>
      </c>
      <c r="I175">
        <v>614</v>
      </c>
    </row>
    <row r="176" spans="1:9" x14ac:dyDescent="0.25">
      <c r="A176">
        <f t="shared" si="21"/>
        <v>13</v>
      </c>
      <c r="B176">
        <f t="shared" si="20"/>
        <v>6</v>
      </c>
      <c r="C176">
        <f t="shared" ref="C176:C239" si="24">INDEX($K$2:$O$2,1,MOD(E176-1,COUNT($K$2:$O$2))+1)</f>
        <v>200</v>
      </c>
      <c r="D176">
        <f t="shared" si="22"/>
        <v>1</v>
      </c>
      <c r="E176">
        <f t="shared" si="23"/>
        <v>8</v>
      </c>
      <c r="G176">
        <v>1</v>
      </c>
      <c r="H176">
        <v>3</v>
      </c>
      <c r="I176">
        <v>2301</v>
      </c>
    </row>
    <row r="177" spans="1:9" x14ac:dyDescent="0.25">
      <c r="A177">
        <f t="shared" si="21"/>
        <v>14</v>
      </c>
      <c r="B177">
        <f t="shared" si="20"/>
        <v>6</v>
      </c>
      <c r="C177">
        <f t="shared" si="24"/>
        <v>200</v>
      </c>
      <c r="D177">
        <f t="shared" si="22"/>
        <v>1</v>
      </c>
      <c r="E177">
        <f t="shared" si="23"/>
        <v>8</v>
      </c>
      <c r="G177">
        <v>1</v>
      </c>
      <c r="H177">
        <v>4</v>
      </c>
      <c r="I177">
        <v>4493</v>
      </c>
    </row>
    <row r="178" spans="1:9" x14ac:dyDescent="0.25">
      <c r="A178">
        <f t="shared" si="21"/>
        <v>3</v>
      </c>
      <c r="B178">
        <f t="shared" si="20"/>
        <v>6</v>
      </c>
      <c r="C178">
        <f t="shared" si="24"/>
        <v>100</v>
      </c>
      <c r="D178">
        <f t="shared" si="22"/>
        <v>0</v>
      </c>
      <c r="E178">
        <f t="shared" si="23"/>
        <v>9</v>
      </c>
      <c r="G178">
        <v>1</v>
      </c>
      <c r="H178">
        <v>3</v>
      </c>
      <c r="I178">
        <v>630</v>
      </c>
    </row>
    <row r="179" spans="1:9" x14ac:dyDescent="0.25">
      <c r="A179">
        <f t="shared" si="21"/>
        <v>4</v>
      </c>
      <c r="B179">
        <f t="shared" si="20"/>
        <v>6</v>
      </c>
      <c r="C179">
        <f t="shared" si="24"/>
        <v>100</v>
      </c>
      <c r="D179">
        <f t="shared" si="22"/>
        <v>0</v>
      </c>
      <c r="E179">
        <f t="shared" si="23"/>
        <v>9</v>
      </c>
      <c r="G179">
        <v>1</v>
      </c>
      <c r="H179">
        <v>3</v>
      </c>
      <c r="I179">
        <v>1118</v>
      </c>
    </row>
    <row r="180" spans="1:9" x14ac:dyDescent="0.25">
      <c r="A180">
        <f t="shared" si="21"/>
        <v>5</v>
      </c>
      <c r="B180">
        <f t="shared" si="20"/>
        <v>6</v>
      </c>
      <c r="C180">
        <f t="shared" si="24"/>
        <v>100</v>
      </c>
      <c r="D180">
        <f t="shared" si="22"/>
        <v>0</v>
      </c>
      <c r="E180">
        <f t="shared" si="23"/>
        <v>9</v>
      </c>
      <c r="G180">
        <v>1</v>
      </c>
      <c r="H180">
        <v>2</v>
      </c>
      <c r="I180">
        <v>3615</v>
      </c>
    </row>
    <row r="181" spans="1:9" x14ac:dyDescent="0.25">
      <c r="A181">
        <f t="shared" si="21"/>
        <v>6</v>
      </c>
      <c r="B181">
        <f t="shared" si="20"/>
        <v>6</v>
      </c>
      <c r="C181">
        <f t="shared" si="24"/>
        <v>100</v>
      </c>
      <c r="D181">
        <f t="shared" si="22"/>
        <v>0</v>
      </c>
      <c r="E181">
        <f t="shared" si="23"/>
        <v>9</v>
      </c>
      <c r="G181">
        <v>1</v>
      </c>
      <c r="H181">
        <v>1</v>
      </c>
      <c r="I181">
        <v>1524</v>
      </c>
    </row>
    <row r="182" spans="1:9" x14ac:dyDescent="0.25">
      <c r="A182">
        <f t="shared" si="21"/>
        <v>7</v>
      </c>
      <c r="B182">
        <f t="shared" si="20"/>
        <v>6</v>
      </c>
      <c r="C182">
        <f t="shared" si="24"/>
        <v>100</v>
      </c>
      <c r="D182">
        <f t="shared" si="22"/>
        <v>0</v>
      </c>
      <c r="E182">
        <f t="shared" si="23"/>
        <v>9</v>
      </c>
      <c r="G182">
        <v>1</v>
      </c>
      <c r="H182">
        <v>2</v>
      </c>
      <c r="I182">
        <v>1611</v>
      </c>
    </row>
    <row r="183" spans="1:9" x14ac:dyDescent="0.25">
      <c r="A183">
        <f t="shared" si="21"/>
        <v>8</v>
      </c>
      <c r="B183">
        <f t="shared" si="20"/>
        <v>6</v>
      </c>
      <c r="C183">
        <f t="shared" si="24"/>
        <v>100</v>
      </c>
      <c r="D183">
        <f t="shared" si="22"/>
        <v>0</v>
      </c>
      <c r="E183">
        <f t="shared" si="23"/>
        <v>9</v>
      </c>
      <c r="G183">
        <v>1</v>
      </c>
      <c r="H183">
        <v>1</v>
      </c>
      <c r="I183">
        <v>663</v>
      </c>
    </row>
    <row r="184" spans="1:9" x14ac:dyDescent="0.25">
      <c r="A184">
        <f t="shared" si="21"/>
        <v>9</v>
      </c>
      <c r="B184">
        <f t="shared" si="20"/>
        <v>6</v>
      </c>
      <c r="C184">
        <f t="shared" si="24"/>
        <v>100</v>
      </c>
      <c r="D184">
        <f t="shared" si="22"/>
        <v>0</v>
      </c>
      <c r="E184">
        <f t="shared" si="23"/>
        <v>9</v>
      </c>
      <c r="G184">
        <v>1</v>
      </c>
      <c r="H184">
        <v>1</v>
      </c>
      <c r="I184">
        <v>630</v>
      </c>
    </row>
    <row r="185" spans="1:9" x14ac:dyDescent="0.25">
      <c r="A185">
        <f t="shared" si="21"/>
        <v>11</v>
      </c>
      <c r="B185">
        <f t="shared" si="20"/>
        <v>6</v>
      </c>
      <c r="C185">
        <f t="shared" si="24"/>
        <v>100</v>
      </c>
      <c r="D185">
        <f t="shared" si="22"/>
        <v>0</v>
      </c>
      <c r="E185">
        <f t="shared" si="23"/>
        <v>9</v>
      </c>
      <c r="G185">
        <v>1</v>
      </c>
      <c r="H185">
        <v>1</v>
      </c>
      <c r="I185">
        <v>845</v>
      </c>
    </row>
    <row r="186" spans="1:9" x14ac:dyDescent="0.25">
      <c r="A186">
        <f t="shared" si="21"/>
        <v>12</v>
      </c>
      <c r="B186">
        <f t="shared" si="20"/>
        <v>6</v>
      </c>
      <c r="C186">
        <f t="shared" si="24"/>
        <v>100</v>
      </c>
      <c r="D186">
        <f t="shared" si="22"/>
        <v>0</v>
      </c>
      <c r="E186">
        <f t="shared" si="23"/>
        <v>9</v>
      </c>
      <c r="G186">
        <v>1</v>
      </c>
      <c r="H186">
        <v>4</v>
      </c>
      <c r="I186">
        <v>630</v>
      </c>
    </row>
    <row r="187" spans="1:9" x14ac:dyDescent="0.25">
      <c r="A187">
        <f t="shared" si="21"/>
        <v>13</v>
      </c>
      <c r="B187">
        <f t="shared" si="20"/>
        <v>6</v>
      </c>
      <c r="C187">
        <f t="shared" si="24"/>
        <v>100</v>
      </c>
      <c r="D187">
        <f t="shared" si="22"/>
        <v>0</v>
      </c>
      <c r="E187">
        <f t="shared" si="23"/>
        <v>9</v>
      </c>
      <c r="G187">
        <v>1</v>
      </c>
      <c r="H187">
        <v>3</v>
      </c>
      <c r="I187">
        <v>1183</v>
      </c>
    </row>
    <row r="188" spans="1:9" x14ac:dyDescent="0.25">
      <c r="A188">
        <f t="shared" si="21"/>
        <v>14</v>
      </c>
      <c r="B188">
        <f t="shared" si="20"/>
        <v>6</v>
      </c>
      <c r="C188">
        <f t="shared" si="24"/>
        <v>100</v>
      </c>
      <c r="D188">
        <f t="shared" si="22"/>
        <v>0</v>
      </c>
      <c r="E188">
        <f t="shared" si="23"/>
        <v>9</v>
      </c>
      <c r="G188">
        <v>0</v>
      </c>
      <c r="H188" t="s">
        <v>69</v>
      </c>
      <c r="I188" t="s">
        <v>69</v>
      </c>
    </row>
    <row r="189" spans="1:9" x14ac:dyDescent="0.25">
      <c r="A189">
        <f t="shared" si="21"/>
        <v>3</v>
      </c>
      <c r="B189">
        <f t="shared" si="20"/>
        <v>6</v>
      </c>
      <c r="C189">
        <f t="shared" si="24"/>
        <v>100</v>
      </c>
      <c r="D189">
        <f t="shared" si="22"/>
        <v>1</v>
      </c>
      <c r="E189">
        <f t="shared" si="23"/>
        <v>9</v>
      </c>
      <c r="G189">
        <v>1</v>
      </c>
      <c r="H189">
        <v>3</v>
      </c>
      <c r="I189">
        <v>679</v>
      </c>
    </row>
    <row r="190" spans="1:9" x14ac:dyDescent="0.25">
      <c r="A190">
        <f t="shared" si="21"/>
        <v>4</v>
      </c>
      <c r="B190">
        <f t="shared" si="20"/>
        <v>6</v>
      </c>
      <c r="C190">
        <f t="shared" si="24"/>
        <v>100</v>
      </c>
      <c r="D190">
        <f t="shared" si="22"/>
        <v>1</v>
      </c>
      <c r="E190">
        <f t="shared" si="23"/>
        <v>9</v>
      </c>
      <c r="G190">
        <v>1</v>
      </c>
      <c r="H190">
        <v>5</v>
      </c>
      <c r="I190">
        <v>514</v>
      </c>
    </row>
    <row r="191" spans="1:9" x14ac:dyDescent="0.25">
      <c r="A191">
        <f t="shared" si="21"/>
        <v>5</v>
      </c>
      <c r="B191">
        <f t="shared" si="20"/>
        <v>6</v>
      </c>
      <c r="C191">
        <f t="shared" si="24"/>
        <v>100</v>
      </c>
      <c r="D191">
        <f t="shared" si="22"/>
        <v>1</v>
      </c>
      <c r="E191">
        <f t="shared" si="23"/>
        <v>9</v>
      </c>
      <c r="G191">
        <v>1</v>
      </c>
      <c r="H191">
        <v>1</v>
      </c>
      <c r="I191">
        <v>932</v>
      </c>
    </row>
    <row r="192" spans="1:9" x14ac:dyDescent="0.25">
      <c r="A192">
        <f t="shared" si="21"/>
        <v>6</v>
      </c>
      <c r="B192">
        <f t="shared" si="20"/>
        <v>6</v>
      </c>
      <c r="C192">
        <f t="shared" si="24"/>
        <v>100</v>
      </c>
      <c r="D192">
        <f t="shared" si="22"/>
        <v>1</v>
      </c>
      <c r="E192">
        <f t="shared" si="23"/>
        <v>9</v>
      </c>
      <c r="G192">
        <v>1</v>
      </c>
      <c r="H192">
        <v>1</v>
      </c>
      <c r="I192">
        <v>4593</v>
      </c>
    </row>
    <row r="193" spans="1:9" x14ac:dyDescent="0.25">
      <c r="A193">
        <f t="shared" si="21"/>
        <v>7</v>
      </c>
      <c r="B193">
        <f t="shared" si="20"/>
        <v>6</v>
      </c>
      <c r="C193">
        <f t="shared" si="24"/>
        <v>100</v>
      </c>
      <c r="D193">
        <f t="shared" si="22"/>
        <v>1</v>
      </c>
      <c r="E193">
        <f t="shared" si="23"/>
        <v>9</v>
      </c>
      <c r="G193">
        <v>1</v>
      </c>
      <c r="H193">
        <v>1</v>
      </c>
      <c r="I193">
        <v>746</v>
      </c>
    </row>
    <row r="194" spans="1:9" x14ac:dyDescent="0.25">
      <c r="A194">
        <f t="shared" si="21"/>
        <v>8</v>
      </c>
      <c r="B194">
        <f t="shared" si="20"/>
        <v>6</v>
      </c>
      <c r="C194">
        <f t="shared" si="24"/>
        <v>100</v>
      </c>
      <c r="D194">
        <f t="shared" si="22"/>
        <v>1</v>
      </c>
      <c r="E194">
        <f t="shared" si="23"/>
        <v>9</v>
      </c>
      <c r="G194">
        <v>1</v>
      </c>
      <c r="H194">
        <v>3</v>
      </c>
      <c r="I194">
        <v>2163</v>
      </c>
    </row>
    <row r="195" spans="1:9" x14ac:dyDescent="0.25">
      <c r="A195">
        <f t="shared" si="21"/>
        <v>9</v>
      </c>
      <c r="B195">
        <f t="shared" ref="B195:B210" si="25">INDEX($K$1:$O$1,1,(E195-1)/COUNT($K$2:$O$2)+1)</f>
        <v>6</v>
      </c>
      <c r="C195">
        <f t="shared" si="24"/>
        <v>100</v>
      </c>
      <c r="D195">
        <f t="shared" si="22"/>
        <v>1</v>
      </c>
      <c r="E195">
        <f t="shared" si="23"/>
        <v>9</v>
      </c>
      <c r="G195">
        <v>1</v>
      </c>
      <c r="H195">
        <v>3</v>
      </c>
      <c r="I195">
        <v>1011</v>
      </c>
    </row>
    <row r="196" spans="1:9" x14ac:dyDescent="0.25">
      <c r="A196">
        <f t="shared" si="21"/>
        <v>11</v>
      </c>
      <c r="B196">
        <f t="shared" si="25"/>
        <v>6</v>
      </c>
      <c r="C196">
        <f t="shared" si="24"/>
        <v>100</v>
      </c>
      <c r="D196">
        <f t="shared" si="22"/>
        <v>1</v>
      </c>
      <c r="E196">
        <f t="shared" si="23"/>
        <v>9</v>
      </c>
      <c r="G196">
        <v>1</v>
      </c>
      <c r="H196">
        <v>2</v>
      </c>
      <c r="I196">
        <v>663</v>
      </c>
    </row>
    <row r="197" spans="1:9" x14ac:dyDescent="0.25">
      <c r="A197">
        <f t="shared" si="21"/>
        <v>12</v>
      </c>
      <c r="B197">
        <f t="shared" si="25"/>
        <v>6</v>
      </c>
      <c r="C197">
        <f t="shared" si="24"/>
        <v>100</v>
      </c>
      <c r="D197">
        <f t="shared" si="22"/>
        <v>1</v>
      </c>
      <c r="E197">
        <f t="shared" si="23"/>
        <v>9</v>
      </c>
      <c r="G197">
        <v>1</v>
      </c>
      <c r="H197">
        <v>5</v>
      </c>
      <c r="I197">
        <v>497</v>
      </c>
    </row>
    <row r="198" spans="1:9" x14ac:dyDescent="0.25">
      <c r="A198">
        <f t="shared" si="21"/>
        <v>13</v>
      </c>
      <c r="B198">
        <f t="shared" si="25"/>
        <v>6</v>
      </c>
      <c r="C198">
        <f t="shared" si="24"/>
        <v>100</v>
      </c>
      <c r="D198">
        <f t="shared" si="22"/>
        <v>1</v>
      </c>
      <c r="E198">
        <f t="shared" si="23"/>
        <v>9</v>
      </c>
      <c r="G198">
        <v>0</v>
      </c>
      <c r="H198" t="s">
        <v>69</v>
      </c>
      <c r="I198" t="s">
        <v>69</v>
      </c>
    </row>
    <row r="199" spans="1:9" x14ac:dyDescent="0.25">
      <c r="A199">
        <f t="shared" si="21"/>
        <v>14</v>
      </c>
      <c r="B199">
        <f t="shared" si="25"/>
        <v>6</v>
      </c>
      <c r="C199">
        <f t="shared" si="24"/>
        <v>100</v>
      </c>
      <c r="D199">
        <f t="shared" si="22"/>
        <v>1</v>
      </c>
      <c r="E199">
        <f t="shared" si="23"/>
        <v>9</v>
      </c>
      <c r="G199">
        <v>1</v>
      </c>
      <c r="H199">
        <v>3</v>
      </c>
      <c r="I199">
        <v>7993</v>
      </c>
    </row>
    <row r="200" spans="1:9" x14ac:dyDescent="0.25">
      <c r="A200">
        <f t="shared" si="21"/>
        <v>3</v>
      </c>
      <c r="B200">
        <f t="shared" si="25"/>
        <v>6</v>
      </c>
      <c r="C200">
        <f t="shared" si="24"/>
        <v>50</v>
      </c>
      <c r="D200">
        <f t="shared" si="22"/>
        <v>0</v>
      </c>
      <c r="E200">
        <f t="shared" si="23"/>
        <v>10</v>
      </c>
      <c r="G200">
        <v>1</v>
      </c>
      <c r="H200">
        <v>2</v>
      </c>
      <c r="I200">
        <v>1773</v>
      </c>
    </row>
    <row r="201" spans="1:9" x14ac:dyDescent="0.25">
      <c r="A201">
        <f t="shared" si="21"/>
        <v>4</v>
      </c>
      <c r="B201">
        <f t="shared" si="25"/>
        <v>6</v>
      </c>
      <c r="C201">
        <f t="shared" si="24"/>
        <v>50</v>
      </c>
      <c r="D201">
        <f t="shared" si="22"/>
        <v>0</v>
      </c>
      <c r="E201">
        <f t="shared" si="23"/>
        <v>10</v>
      </c>
      <c r="G201">
        <v>1</v>
      </c>
      <c r="H201">
        <v>3</v>
      </c>
      <c r="I201">
        <v>791</v>
      </c>
    </row>
    <row r="202" spans="1:9" x14ac:dyDescent="0.25">
      <c r="A202">
        <f t="shared" si="21"/>
        <v>5</v>
      </c>
      <c r="B202">
        <f t="shared" si="25"/>
        <v>6</v>
      </c>
      <c r="C202">
        <f t="shared" si="24"/>
        <v>50</v>
      </c>
      <c r="D202">
        <f t="shared" si="22"/>
        <v>0</v>
      </c>
      <c r="E202">
        <f t="shared" si="23"/>
        <v>10</v>
      </c>
      <c r="G202">
        <v>1</v>
      </c>
      <c r="H202">
        <v>2</v>
      </c>
      <c r="I202">
        <v>979</v>
      </c>
    </row>
    <row r="203" spans="1:9" x14ac:dyDescent="0.25">
      <c r="A203">
        <f t="shared" si="21"/>
        <v>6</v>
      </c>
      <c r="B203">
        <f t="shared" si="25"/>
        <v>6</v>
      </c>
      <c r="C203">
        <f t="shared" si="24"/>
        <v>50</v>
      </c>
      <c r="D203">
        <f t="shared" si="22"/>
        <v>0</v>
      </c>
      <c r="E203">
        <f t="shared" si="23"/>
        <v>10</v>
      </c>
      <c r="G203">
        <v>1</v>
      </c>
      <c r="H203">
        <v>1</v>
      </c>
      <c r="I203">
        <v>862</v>
      </c>
    </row>
    <row r="204" spans="1:9" x14ac:dyDescent="0.25">
      <c r="A204">
        <f t="shared" si="21"/>
        <v>7</v>
      </c>
      <c r="B204">
        <f t="shared" si="25"/>
        <v>6</v>
      </c>
      <c r="C204">
        <f t="shared" si="24"/>
        <v>50</v>
      </c>
      <c r="D204">
        <f t="shared" si="22"/>
        <v>0</v>
      </c>
      <c r="E204">
        <f t="shared" si="23"/>
        <v>10</v>
      </c>
      <c r="G204">
        <v>1</v>
      </c>
      <c r="H204">
        <v>3</v>
      </c>
      <c r="I204">
        <v>2038</v>
      </c>
    </row>
    <row r="205" spans="1:9" x14ac:dyDescent="0.25">
      <c r="A205">
        <f t="shared" si="21"/>
        <v>8</v>
      </c>
      <c r="B205">
        <f t="shared" si="25"/>
        <v>6</v>
      </c>
      <c r="C205">
        <f t="shared" si="24"/>
        <v>50</v>
      </c>
      <c r="D205">
        <f t="shared" si="22"/>
        <v>0</v>
      </c>
      <c r="E205">
        <f t="shared" si="23"/>
        <v>10</v>
      </c>
      <c r="G205">
        <v>1</v>
      </c>
      <c r="H205">
        <v>4</v>
      </c>
      <c r="I205">
        <v>1382</v>
      </c>
    </row>
    <row r="206" spans="1:9" x14ac:dyDescent="0.25">
      <c r="A206">
        <f t="shared" si="21"/>
        <v>9</v>
      </c>
      <c r="B206">
        <f t="shared" si="25"/>
        <v>6</v>
      </c>
      <c r="C206">
        <f t="shared" si="24"/>
        <v>50</v>
      </c>
      <c r="D206">
        <f t="shared" si="22"/>
        <v>0</v>
      </c>
      <c r="E206">
        <f t="shared" si="23"/>
        <v>10</v>
      </c>
      <c r="G206">
        <v>1</v>
      </c>
      <c r="H206">
        <v>4</v>
      </c>
      <c r="I206">
        <v>1096</v>
      </c>
    </row>
    <row r="207" spans="1:9" x14ac:dyDescent="0.25">
      <c r="A207">
        <f t="shared" si="21"/>
        <v>11</v>
      </c>
      <c r="B207">
        <f t="shared" si="25"/>
        <v>6</v>
      </c>
      <c r="C207">
        <f t="shared" si="24"/>
        <v>50</v>
      </c>
      <c r="D207">
        <f t="shared" si="22"/>
        <v>0</v>
      </c>
      <c r="E207">
        <f t="shared" si="23"/>
        <v>10</v>
      </c>
      <c r="G207">
        <v>1</v>
      </c>
      <c r="H207">
        <v>1</v>
      </c>
      <c r="I207">
        <v>2637</v>
      </c>
    </row>
    <row r="208" spans="1:9" x14ac:dyDescent="0.25">
      <c r="A208">
        <f t="shared" si="21"/>
        <v>12</v>
      </c>
      <c r="B208">
        <f t="shared" si="25"/>
        <v>6</v>
      </c>
      <c r="C208">
        <f t="shared" si="24"/>
        <v>50</v>
      </c>
      <c r="D208">
        <f t="shared" si="22"/>
        <v>0</v>
      </c>
      <c r="E208">
        <f t="shared" si="23"/>
        <v>10</v>
      </c>
      <c r="G208">
        <v>1</v>
      </c>
      <c r="H208">
        <v>3</v>
      </c>
      <c r="I208">
        <v>1673</v>
      </c>
    </row>
    <row r="209" spans="1:9" x14ac:dyDescent="0.25">
      <c r="A209">
        <f t="shared" ref="A209:A272" si="26">A198</f>
        <v>13</v>
      </c>
      <c r="B209">
        <f t="shared" si="25"/>
        <v>6</v>
      </c>
      <c r="C209">
        <f t="shared" si="24"/>
        <v>50</v>
      </c>
      <c r="D209">
        <f t="shared" si="22"/>
        <v>0</v>
      </c>
      <c r="E209">
        <f t="shared" si="23"/>
        <v>10</v>
      </c>
      <c r="G209">
        <v>1</v>
      </c>
      <c r="H209">
        <v>2</v>
      </c>
      <c r="I209">
        <v>448</v>
      </c>
    </row>
    <row r="210" spans="1:9" x14ac:dyDescent="0.25">
      <c r="A210">
        <f t="shared" si="26"/>
        <v>14</v>
      </c>
      <c r="B210">
        <f t="shared" si="25"/>
        <v>6</v>
      </c>
      <c r="C210">
        <f t="shared" si="24"/>
        <v>50</v>
      </c>
      <c r="D210">
        <f t="shared" si="22"/>
        <v>0</v>
      </c>
      <c r="E210">
        <f t="shared" si="23"/>
        <v>10</v>
      </c>
      <c r="G210">
        <v>1</v>
      </c>
      <c r="H210">
        <v>5</v>
      </c>
      <c r="I210">
        <v>694</v>
      </c>
    </row>
    <row r="211" spans="1:9" x14ac:dyDescent="0.25">
      <c r="A211">
        <f t="shared" si="26"/>
        <v>3</v>
      </c>
      <c r="B211">
        <f>INDEX($K$1:$O$1,1,(E211-1)/COUNT($K$2:$O$2)+1)</f>
        <v>6</v>
      </c>
      <c r="C211">
        <f t="shared" si="24"/>
        <v>50</v>
      </c>
      <c r="D211">
        <f t="shared" si="22"/>
        <v>1</v>
      </c>
      <c r="E211">
        <f t="shared" si="23"/>
        <v>10</v>
      </c>
      <c r="G211">
        <v>1</v>
      </c>
      <c r="H211">
        <v>4</v>
      </c>
      <c r="I211">
        <v>746</v>
      </c>
    </row>
    <row r="212" spans="1:9" x14ac:dyDescent="0.25">
      <c r="A212">
        <f t="shared" si="26"/>
        <v>4</v>
      </c>
      <c r="B212">
        <f t="shared" ref="B212:B220" si="27">INDEX($K$1:$O$1,1,(E212-1)/COUNT($K$2:$O$2)+1)</f>
        <v>6</v>
      </c>
      <c r="C212">
        <f t="shared" si="24"/>
        <v>50</v>
      </c>
      <c r="D212">
        <f t="shared" si="22"/>
        <v>1</v>
      </c>
      <c r="E212">
        <f t="shared" si="23"/>
        <v>10</v>
      </c>
      <c r="G212">
        <v>1</v>
      </c>
      <c r="H212">
        <v>2</v>
      </c>
      <c r="I212">
        <v>795</v>
      </c>
    </row>
    <row r="213" spans="1:9" x14ac:dyDescent="0.25">
      <c r="A213">
        <f t="shared" si="26"/>
        <v>5</v>
      </c>
      <c r="B213">
        <f t="shared" si="27"/>
        <v>6</v>
      </c>
      <c r="C213">
        <f t="shared" si="24"/>
        <v>50</v>
      </c>
      <c r="D213">
        <f t="shared" si="22"/>
        <v>1</v>
      </c>
      <c r="E213">
        <f t="shared" si="23"/>
        <v>10</v>
      </c>
      <c r="G213">
        <v>1</v>
      </c>
      <c r="H213">
        <v>3</v>
      </c>
      <c r="I213">
        <v>1162</v>
      </c>
    </row>
    <row r="214" spans="1:9" x14ac:dyDescent="0.25">
      <c r="A214">
        <f t="shared" si="26"/>
        <v>6</v>
      </c>
      <c r="B214">
        <f t="shared" si="27"/>
        <v>6</v>
      </c>
      <c r="C214">
        <f t="shared" si="24"/>
        <v>50</v>
      </c>
      <c r="D214">
        <f t="shared" si="22"/>
        <v>1</v>
      </c>
      <c r="E214">
        <f t="shared" si="23"/>
        <v>10</v>
      </c>
      <c r="G214">
        <v>1</v>
      </c>
      <c r="H214">
        <v>1</v>
      </c>
      <c r="I214">
        <v>1475</v>
      </c>
    </row>
    <row r="215" spans="1:9" x14ac:dyDescent="0.25">
      <c r="A215">
        <f t="shared" si="26"/>
        <v>7</v>
      </c>
      <c r="B215">
        <f t="shared" si="27"/>
        <v>6</v>
      </c>
      <c r="C215">
        <f t="shared" si="24"/>
        <v>50</v>
      </c>
      <c r="D215">
        <f t="shared" si="22"/>
        <v>1</v>
      </c>
      <c r="E215">
        <f t="shared" si="23"/>
        <v>10</v>
      </c>
      <c r="G215">
        <v>1</v>
      </c>
      <c r="H215">
        <v>3</v>
      </c>
      <c r="I215">
        <v>1276</v>
      </c>
    </row>
    <row r="216" spans="1:9" x14ac:dyDescent="0.25">
      <c r="A216">
        <f t="shared" si="26"/>
        <v>8</v>
      </c>
      <c r="B216">
        <f t="shared" si="27"/>
        <v>6</v>
      </c>
      <c r="C216">
        <f t="shared" si="24"/>
        <v>50</v>
      </c>
      <c r="D216">
        <f t="shared" si="22"/>
        <v>1</v>
      </c>
      <c r="E216">
        <f t="shared" si="23"/>
        <v>10</v>
      </c>
      <c r="G216">
        <v>1</v>
      </c>
      <c r="H216">
        <v>4</v>
      </c>
      <c r="I216">
        <v>961</v>
      </c>
    </row>
    <row r="217" spans="1:9" x14ac:dyDescent="0.25">
      <c r="A217">
        <f t="shared" si="26"/>
        <v>9</v>
      </c>
      <c r="B217">
        <f t="shared" si="27"/>
        <v>6</v>
      </c>
      <c r="C217">
        <f t="shared" si="24"/>
        <v>50</v>
      </c>
      <c r="D217">
        <f t="shared" ref="D217:D280" si="28">D195</f>
        <v>1</v>
      </c>
      <c r="E217">
        <f t="shared" ref="E217:E280" si="29">E195+1</f>
        <v>10</v>
      </c>
      <c r="G217">
        <v>1</v>
      </c>
      <c r="H217">
        <v>4</v>
      </c>
      <c r="I217">
        <v>1709</v>
      </c>
    </row>
    <row r="218" spans="1:9" x14ac:dyDescent="0.25">
      <c r="A218">
        <f t="shared" si="26"/>
        <v>11</v>
      </c>
      <c r="B218">
        <f t="shared" si="27"/>
        <v>6</v>
      </c>
      <c r="C218">
        <f t="shared" si="24"/>
        <v>50</v>
      </c>
      <c r="D218">
        <f t="shared" si="28"/>
        <v>1</v>
      </c>
      <c r="E218">
        <f t="shared" si="29"/>
        <v>10</v>
      </c>
      <c r="G218">
        <v>0</v>
      </c>
      <c r="H218" t="s">
        <v>69</v>
      </c>
      <c r="I218" t="s">
        <v>69</v>
      </c>
    </row>
    <row r="219" spans="1:9" x14ac:dyDescent="0.25">
      <c r="A219">
        <f t="shared" si="26"/>
        <v>12</v>
      </c>
      <c r="B219">
        <f t="shared" si="27"/>
        <v>6</v>
      </c>
      <c r="C219">
        <f t="shared" si="24"/>
        <v>50</v>
      </c>
      <c r="D219">
        <f t="shared" si="28"/>
        <v>1</v>
      </c>
      <c r="E219">
        <f t="shared" si="29"/>
        <v>10</v>
      </c>
      <c r="G219">
        <v>1</v>
      </c>
      <c r="H219">
        <v>3</v>
      </c>
      <c r="I219">
        <v>829</v>
      </c>
    </row>
    <row r="220" spans="1:9" x14ac:dyDescent="0.25">
      <c r="A220">
        <f t="shared" si="26"/>
        <v>13</v>
      </c>
      <c r="B220">
        <f t="shared" si="27"/>
        <v>6</v>
      </c>
      <c r="C220">
        <f t="shared" si="24"/>
        <v>50</v>
      </c>
      <c r="D220">
        <f t="shared" si="28"/>
        <v>1</v>
      </c>
      <c r="E220">
        <f t="shared" si="29"/>
        <v>10</v>
      </c>
      <c r="G220">
        <v>1</v>
      </c>
      <c r="H220">
        <v>4</v>
      </c>
      <c r="I220">
        <v>897</v>
      </c>
    </row>
    <row r="221" spans="1:9" x14ac:dyDescent="0.25">
      <c r="A221">
        <f t="shared" si="26"/>
        <v>14</v>
      </c>
      <c r="B221">
        <f>INDEX($K$1:$O$1,1,(E221-1)/COUNT($K$2:$O$2)+1)</f>
        <v>6</v>
      </c>
      <c r="C221">
        <f t="shared" si="24"/>
        <v>50</v>
      </c>
      <c r="D221">
        <f t="shared" si="28"/>
        <v>1</v>
      </c>
      <c r="E221">
        <f t="shared" si="29"/>
        <v>10</v>
      </c>
      <c r="G221">
        <v>1</v>
      </c>
      <c r="H221">
        <v>4</v>
      </c>
      <c r="I221">
        <v>4370</v>
      </c>
    </row>
    <row r="222" spans="1:9" x14ac:dyDescent="0.25">
      <c r="A222">
        <f t="shared" si="26"/>
        <v>3</v>
      </c>
      <c r="B222">
        <f t="shared" ref="B222:B285" si="30">INDEX($K$1:$O$1,1,(E222-1)/COUNT($K$2:$O$2)+1)</f>
        <v>12</v>
      </c>
      <c r="C222">
        <f t="shared" si="24"/>
        <v>800</v>
      </c>
      <c r="D222">
        <f t="shared" si="28"/>
        <v>0</v>
      </c>
      <c r="E222">
        <f t="shared" si="29"/>
        <v>11</v>
      </c>
      <c r="G222">
        <v>0</v>
      </c>
      <c r="H222" t="s">
        <v>69</v>
      </c>
      <c r="I222" t="s">
        <v>69</v>
      </c>
    </row>
    <row r="223" spans="1:9" x14ac:dyDescent="0.25">
      <c r="A223">
        <f t="shared" si="26"/>
        <v>4</v>
      </c>
      <c r="B223">
        <f t="shared" si="30"/>
        <v>12</v>
      </c>
      <c r="C223">
        <f t="shared" si="24"/>
        <v>800</v>
      </c>
      <c r="D223">
        <f t="shared" si="28"/>
        <v>0</v>
      </c>
      <c r="E223">
        <f t="shared" si="29"/>
        <v>11</v>
      </c>
      <c r="G223">
        <v>1</v>
      </c>
      <c r="H223">
        <v>2</v>
      </c>
      <c r="I223">
        <v>7919</v>
      </c>
    </row>
    <row r="224" spans="1:9" x14ac:dyDescent="0.25">
      <c r="A224">
        <f t="shared" si="26"/>
        <v>5</v>
      </c>
      <c r="B224">
        <f t="shared" si="30"/>
        <v>12</v>
      </c>
      <c r="C224">
        <f t="shared" si="24"/>
        <v>800</v>
      </c>
      <c r="D224">
        <f t="shared" si="28"/>
        <v>0</v>
      </c>
      <c r="E224">
        <f t="shared" si="29"/>
        <v>11</v>
      </c>
      <c r="G224">
        <v>0</v>
      </c>
      <c r="H224" t="s">
        <v>69</v>
      </c>
      <c r="I224" t="s">
        <v>69</v>
      </c>
    </row>
    <row r="225" spans="1:9" x14ac:dyDescent="0.25">
      <c r="A225">
        <f t="shared" si="26"/>
        <v>6</v>
      </c>
      <c r="B225">
        <f t="shared" si="30"/>
        <v>12</v>
      </c>
      <c r="C225">
        <f t="shared" si="24"/>
        <v>800</v>
      </c>
      <c r="D225">
        <f t="shared" si="28"/>
        <v>0</v>
      </c>
      <c r="E225">
        <f t="shared" si="29"/>
        <v>11</v>
      </c>
      <c r="G225">
        <v>0</v>
      </c>
      <c r="H225" t="s">
        <v>69</v>
      </c>
      <c r="I225" t="s">
        <v>69</v>
      </c>
    </row>
    <row r="226" spans="1:9" x14ac:dyDescent="0.25">
      <c r="A226">
        <f t="shared" si="26"/>
        <v>7</v>
      </c>
      <c r="B226">
        <f t="shared" si="30"/>
        <v>12</v>
      </c>
      <c r="C226">
        <f t="shared" si="24"/>
        <v>800</v>
      </c>
      <c r="D226">
        <f t="shared" si="28"/>
        <v>0</v>
      </c>
      <c r="E226">
        <f t="shared" si="29"/>
        <v>11</v>
      </c>
      <c r="G226">
        <v>0</v>
      </c>
      <c r="H226" t="s">
        <v>69</v>
      </c>
      <c r="I226" t="s">
        <v>69</v>
      </c>
    </row>
    <row r="227" spans="1:9" x14ac:dyDescent="0.25">
      <c r="A227">
        <f t="shared" si="26"/>
        <v>8</v>
      </c>
      <c r="B227">
        <f t="shared" si="30"/>
        <v>12</v>
      </c>
      <c r="C227">
        <f t="shared" si="24"/>
        <v>800</v>
      </c>
      <c r="D227">
        <f t="shared" si="28"/>
        <v>0</v>
      </c>
      <c r="E227">
        <f t="shared" si="29"/>
        <v>11</v>
      </c>
      <c r="G227">
        <v>0</v>
      </c>
      <c r="H227" t="s">
        <v>69</v>
      </c>
      <c r="I227" t="s">
        <v>69</v>
      </c>
    </row>
    <row r="228" spans="1:9" x14ac:dyDescent="0.25">
      <c r="A228">
        <f t="shared" si="26"/>
        <v>9</v>
      </c>
      <c r="B228">
        <f t="shared" si="30"/>
        <v>12</v>
      </c>
      <c r="C228">
        <f t="shared" si="24"/>
        <v>800</v>
      </c>
      <c r="D228">
        <f t="shared" si="28"/>
        <v>0</v>
      </c>
      <c r="E228">
        <f t="shared" si="29"/>
        <v>11</v>
      </c>
      <c r="G228">
        <v>1</v>
      </c>
      <c r="H228">
        <v>1</v>
      </c>
      <c r="I228">
        <v>2876</v>
      </c>
    </row>
    <row r="229" spans="1:9" x14ac:dyDescent="0.25">
      <c r="A229">
        <f t="shared" si="26"/>
        <v>11</v>
      </c>
      <c r="B229">
        <f t="shared" si="30"/>
        <v>12</v>
      </c>
      <c r="C229">
        <f t="shared" si="24"/>
        <v>800</v>
      </c>
      <c r="D229">
        <f t="shared" si="28"/>
        <v>0</v>
      </c>
      <c r="E229">
        <f t="shared" si="29"/>
        <v>11</v>
      </c>
      <c r="G229">
        <v>1</v>
      </c>
      <c r="H229">
        <v>1</v>
      </c>
      <c r="I229">
        <v>3015</v>
      </c>
    </row>
    <row r="230" spans="1:9" x14ac:dyDescent="0.25">
      <c r="A230">
        <f t="shared" si="26"/>
        <v>12</v>
      </c>
      <c r="B230">
        <f t="shared" si="30"/>
        <v>12</v>
      </c>
      <c r="C230">
        <f t="shared" si="24"/>
        <v>800</v>
      </c>
      <c r="D230">
        <f t="shared" si="28"/>
        <v>0</v>
      </c>
      <c r="E230">
        <f t="shared" si="29"/>
        <v>11</v>
      </c>
      <c r="G230">
        <v>0</v>
      </c>
      <c r="H230" t="s">
        <v>69</v>
      </c>
      <c r="I230" t="s">
        <v>69</v>
      </c>
    </row>
    <row r="231" spans="1:9" x14ac:dyDescent="0.25">
      <c r="A231">
        <f t="shared" si="26"/>
        <v>13</v>
      </c>
      <c r="B231">
        <f t="shared" si="30"/>
        <v>12</v>
      </c>
      <c r="C231">
        <f t="shared" si="24"/>
        <v>800</v>
      </c>
      <c r="D231">
        <f t="shared" si="28"/>
        <v>0</v>
      </c>
      <c r="E231">
        <f t="shared" si="29"/>
        <v>11</v>
      </c>
      <c r="G231">
        <v>0</v>
      </c>
      <c r="H231" t="s">
        <v>69</v>
      </c>
      <c r="I231" t="s">
        <v>69</v>
      </c>
    </row>
    <row r="232" spans="1:9" x14ac:dyDescent="0.25">
      <c r="A232">
        <f t="shared" si="26"/>
        <v>14</v>
      </c>
      <c r="B232">
        <f t="shared" si="30"/>
        <v>12</v>
      </c>
      <c r="C232">
        <f t="shared" si="24"/>
        <v>800</v>
      </c>
      <c r="D232">
        <f t="shared" si="28"/>
        <v>0</v>
      </c>
      <c r="E232">
        <f t="shared" si="29"/>
        <v>11</v>
      </c>
      <c r="G232">
        <v>1</v>
      </c>
      <c r="H232">
        <v>2</v>
      </c>
      <c r="I232">
        <v>2406</v>
      </c>
    </row>
    <row r="233" spans="1:9" x14ac:dyDescent="0.25">
      <c r="A233">
        <f t="shared" si="26"/>
        <v>3</v>
      </c>
      <c r="B233">
        <f t="shared" si="30"/>
        <v>12</v>
      </c>
      <c r="C233">
        <f t="shared" si="24"/>
        <v>800</v>
      </c>
      <c r="D233">
        <f t="shared" si="28"/>
        <v>1</v>
      </c>
      <c r="E233">
        <f t="shared" si="29"/>
        <v>11</v>
      </c>
      <c r="G233">
        <v>1</v>
      </c>
      <c r="H233">
        <v>1</v>
      </c>
      <c r="I233">
        <v>10015</v>
      </c>
    </row>
    <row r="234" spans="1:9" x14ac:dyDescent="0.25">
      <c r="A234">
        <f t="shared" si="26"/>
        <v>4</v>
      </c>
      <c r="B234">
        <f t="shared" si="30"/>
        <v>12</v>
      </c>
      <c r="C234">
        <f t="shared" si="24"/>
        <v>800</v>
      </c>
      <c r="D234">
        <f t="shared" si="28"/>
        <v>1</v>
      </c>
      <c r="E234">
        <f t="shared" si="29"/>
        <v>11</v>
      </c>
      <c r="G234">
        <v>1</v>
      </c>
      <c r="H234">
        <v>1</v>
      </c>
      <c r="I234">
        <v>4533</v>
      </c>
    </row>
    <row r="235" spans="1:9" x14ac:dyDescent="0.25">
      <c r="A235">
        <f t="shared" si="26"/>
        <v>5</v>
      </c>
      <c r="B235">
        <f t="shared" si="30"/>
        <v>12</v>
      </c>
      <c r="C235">
        <f t="shared" si="24"/>
        <v>800</v>
      </c>
      <c r="D235">
        <f t="shared" si="28"/>
        <v>1</v>
      </c>
      <c r="E235">
        <f t="shared" si="29"/>
        <v>11</v>
      </c>
      <c r="G235">
        <v>0</v>
      </c>
      <c r="H235" t="s">
        <v>69</v>
      </c>
      <c r="I235" t="s">
        <v>69</v>
      </c>
    </row>
    <row r="236" spans="1:9" x14ac:dyDescent="0.25">
      <c r="A236">
        <f t="shared" si="26"/>
        <v>6</v>
      </c>
      <c r="B236">
        <f t="shared" si="30"/>
        <v>12</v>
      </c>
      <c r="C236">
        <f t="shared" si="24"/>
        <v>800</v>
      </c>
      <c r="D236">
        <f t="shared" si="28"/>
        <v>1</v>
      </c>
      <c r="E236">
        <f t="shared" si="29"/>
        <v>11</v>
      </c>
      <c r="G236">
        <v>1</v>
      </c>
      <c r="H236">
        <v>1</v>
      </c>
      <c r="I236">
        <v>1966</v>
      </c>
    </row>
    <row r="237" spans="1:9" x14ac:dyDescent="0.25">
      <c r="A237">
        <f t="shared" si="26"/>
        <v>7</v>
      </c>
      <c r="B237">
        <f t="shared" si="30"/>
        <v>12</v>
      </c>
      <c r="C237">
        <f t="shared" si="24"/>
        <v>800</v>
      </c>
      <c r="D237">
        <f t="shared" si="28"/>
        <v>1</v>
      </c>
      <c r="E237">
        <f t="shared" si="29"/>
        <v>11</v>
      </c>
      <c r="G237">
        <v>0</v>
      </c>
      <c r="H237" t="s">
        <v>69</v>
      </c>
      <c r="I237" t="s">
        <v>69</v>
      </c>
    </row>
    <row r="238" spans="1:9" x14ac:dyDescent="0.25">
      <c r="A238">
        <f t="shared" si="26"/>
        <v>8</v>
      </c>
      <c r="B238">
        <f t="shared" si="30"/>
        <v>12</v>
      </c>
      <c r="C238">
        <f t="shared" si="24"/>
        <v>800</v>
      </c>
      <c r="D238">
        <f t="shared" si="28"/>
        <v>1</v>
      </c>
      <c r="E238">
        <f t="shared" si="29"/>
        <v>11</v>
      </c>
      <c r="G238">
        <v>1</v>
      </c>
      <c r="H238">
        <v>1</v>
      </c>
      <c r="I238">
        <v>4165</v>
      </c>
    </row>
    <row r="239" spans="1:9" x14ac:dyDescent="0.25">
      <c r="A239">
        <f t="shared" si="26"/>
        <v>9</v>
      </c>
      <c r="B239">
        <f t="shared" si="30"/>
        <v>12</v>
      </c>
      <c r="C239">
        <f t="shared" si="24"/>
        <v>800</v>
      </c>
      <c r="D239">
        <f t="shared" si="28"/>
        <v>1</v>
      </c>
      <c r="E239">
        <f t="shared" si="29"/>
        <v>11</v>
      </c>
      <c r="G239">
        <v>1</v>
      </c>
      <c r="H239">
        <v>2</v>
      </c>
      <c r="I239">
        <v>3085</v>
      </c>
    </row>
    <row r="240" spans="1:9" x14ac:dyDescent="0.25">
      <c r="A240">
        <f t="shared" si="26"/>
        <v>11</v>
      </c>
      <c r="B240">
        <f t="shared" si="30"/>
        <v>12</v>
      </c>
      <c r="C240">
        <f t="shared" ref="C240:C303" si="31">INDEX($K$2:$O$2,1,MOD(E240-1,COUNT($K$2:$O$2))+1)</f>
        <v>800</v>
      </c>
      <c r="D240">
        <f t="shared" si="28"/>
        <v>1</v>
      </c>
      <c r="E240">
        <f t="shared" si="29"/>
        <v>11</v>
      </c>
      <c r="G240">
        <v>0</v>
      </c>
      <c r="H240" t="s">
        <v>69</v>
      </c>
      <c r="I240" t="s">
        <v>69</v>
      </c>
    </row>
    <row r="241" spans="1:9" x14ac:dyDescent="0.25">
      <c r="A241">
        <f t="shared" si="26"/>
        <v>12</v>
      </c>
      <c r="B241">
        <f t="shared" si="30"/>
        <v>12</v>
      </c>
      <c r="C241">
        <f t="shared" si="31"/>
        <v>800</v>
      </c>
      <c r="D241">
        <f t="shared" si="28"/>
        <v>1</v>
      </c>
      <c r="E241">
        <f t="shared" si="29"/>
        <v>11</v>
      </c>
      <c r="G241">
        <v>0</v>
      </c>
      <c r="H241" t="s">
        <v>69</v>
      </c>
      <c r="I241" t="s">
        <v>69</v>
      </c>
    </row>
    <row r="242" spans="1:9" x14ac:dyDescent="0.25">
      <c r="A242">
        <f t="shared" si="26"/>
        <v>13</v>
      </c>
      <c r="B242">
        <f t="shared" si="30"/>
        <v>12</v>
      </c>
      <c r="C242">
        <f t="shared" si="31"/>
        <v>800</v>
      </c>
      <c r="D242">
        <f t="shared" si="28"/>
        <v>1</v>
      </c>
      <c r="E242">
        <f t="shared" si="29"/>
        <v>11</v>
      </c>
      <c r="G242">
        <v>1</v>
      </c>
      <c r="H242">
        <v>3</v>
      </c>
      <c r="I242">
        <v>384</v>
      </c>
    </row>
    <row r="243" spans="1:9" x14ac:dyDescent="0.25">
      <c r="A243">
        <f t="shared" si="26"/>
        <v>14</v>
      </c>
      <c r="B243">
        <f t="shared" si="30"/>
        <v>12</v>
      </c>
      <c r="C243">
        <f t="shared" si="31"/>
        <v>800</v>
      </c>
      <c r="D243">
        <f t="shared" si="28"/>
        <v>1</v>
      </c>
      <c r="E243">
        <f t="shared" si="29"/>
        <v>11</v>
      </c>
      <c r="G243">
        <v>1</v>
      </c>
      <c r="H243">
        <v>3</v>
      </c>
      <c r="I243">
        <v>3772</v>
      </c>
    </row>
    <row r="244" spans="1:9" x14ac:dyDescent="0.25">
      <c r="A244">
        <f t="shared" si="26"/>
        <v>3</v>
      </c>
      <c r="B244">
        <f t="shared" si="30"/>
        <v>12</v>
      </c>
      <c r="C244">
        <f t="shared" si="31"/>
        <v>400</v>
      </c>
      <c r="D244">
        <f t="shared" si="28"/>
        <v>0</v>
      </c>
      <c r="E244">
        <f t="shared" si="29"/>
        <v>12</v>
      </c>
      <c r="G244">
        <v>1</v>
      </c>
      <c r="H244">
        <v>1</v>
      </c>
      <c r="I244">
        <v>4511</v>
      </c>
    </row>
    <row r="245" spans="1:9" x14ac:dyDescent="0.25">
      <c r="A245">
        <f t="shared" si="26"/>
        <v>4</v>
      </c>
      <c r="B245">
        <f t="shared" si="30"/>
        <v>12</v>
      </c>
      <c r="C245">
        <f t="shared" si="31"/>
        <v>400</v>
      </c>
      <c r="D245">
        <f t="shared" si="28"/>
        <v>0</v>
      </c>
      <c r="E245">
        <f t="shared" si="29"/>
        <v>12</v>
      </c>
      <c r="G245">
        <v>1</v>
      </c>
      <c r="H245">
        <v>3</v>
      </c>
      <c r="I245">
        <v>613</v>
      </c>
    </row>
    <row r="246" spans="1:9" x14ac:dyDescent="0.25">
      <c r="A246">
        <f t="shared" si="26"/>
        <v>5</v>
      </c>
      <c r="B246">
        <f t="shared" si="30"/>
        <v>12</v>
      </c>
      <c r="C246">
        <f t="shared" si="31"/>
        <v>400</v>
      </c>
      <c r="D246">
        <f t="shared" si="28"/>
        <v>0</v>
      </c>
      <c r="E246">
        <f t="shared" si="29"/>
        <v>12</v>
      </c>
      <c r="G246">
        <v>1</v>
      </c>
      <c r="H246">
        <v>2</v>
      </c>
      <c r="I246">
        <v>1046</v>
      </c>
    </row>
    <row r="247" spans="1:9" x14ac:dyDescent="0.25">
      <c r="A247">
        <f t="shared" si="26"/>
        <v>6</v>
      </c>
      <c r="B247">
        <f t="shared" si="30"/>
        <v>12</v>
      </c>
      <c r="C247">
        <f t="shared" si="31"/>
        <v>400</v>
      </c>
      <c r="D247">
        <f t="shared" si="28"/>
        <v>0</v>
      </c>
      <c r="E247">
        <f t="shared" si="29"/>
        <v>12</v>
      </c>
      <c r="G247">
        <v>0</v>
      </c>
      <c r="H247" t="s">
        <v>69</v>
      </c>
      <c r="I247" t="s">
        <v>69</v>
      </c>
    </row>
    <row r="248" spans="1:9" x14ac:dyDescent="0.25">
      <c r="A248">
        <f t="shared" si="26"/>
        <v>7</v>
      </c>
      <c r="B248">
        <f t="shared" si="30"/>
        <v>12</v>
      </c>
      <c r="C248">
        <f t="shared" si="31"/>
        <v>400</v>
      </c>
      <c r="D248">
        <f t="shared" si="28"/>
        <v>0</v>
      </c>
      <c r="E248">
        <f t="shared" si="29"/>
        <v>12</v>
      </c>
      <c r="G248">
        <v>0</v>
      </c>
      <c r="H248" t="s">
        <v>69</v>
      </c>
      <c r="I248" t="s">
        <v>69</v>
      </c>
    </row>
    <row r="249" spans="1:9" x14ac:dyDescent="0.25">
      <c r="A249">
        <f t="shared" si="26"/>
        <v>8</v>
      </c>
      <c r="B249">
        <f t="shared" si="30"/>
        <v>12</v>
      </c>
      <c r="C249">
        <f t="shared" si="31"/>
        <v>400</v>
      </c>
      <c r="D249">
        <f t="shared" si="28"/>
        <v>0</v>
      </c>
      <c r="E249">
        <f t="shared" si="29"/>
        <v>12</v>
      </c>
      <c r="G249">
        <v>1</v>
      </c>
      <c r="H249">
        <v>1</v>
      </c>
      <c r="I249">
        <v>532</v>
      </c>
    </row>
    <row r="250" spans="1:9" x14ac:dyDescent="0.25">
      <c r="A250">
        <f t="shared" si="26"/>
        <v>9</v>
      </c>
      <c r="B250">
        <f t="shared" si="30"/>
        <v>12</v>
      </c>
      <c r="C250">
        <f t="shared" si="31"/>
        <v>400</v>
      </c>
      <c r="D250">
        <f t="shared" si="28"/>
        <v>0</v>
      </c>
      <c r="E250">
        <f t="shared" si="29"/>
        <v>12</v>
      </c>
      <c r="G250">
        <v>1</v>
      </c>
      <c r="H250">
        <v>2</v>
      </c>
      <c r="I250">
        <v>1474</v>
      </c>
    </row>
    <row r="251" spans="1:9" x14ac:dyDescent="0.25">
      <c r="A251">
        <f t="shared" si="26"/>
        <v>11</v>
      </c>
      <c r="B251">
        <f t="shared" si="30"/>
        <v>12</v>
      </c>
      <c r="C251">
        <f t="shared" si="31"/>
        <v>400</v>
      </c>
      <c r="D251">
        <f t="shared" si="28"/>
        <v>0</v>
      </c>
      <c r="E251">
        <f t="shared" si="29"/>
        <v>12</v>
      </c>
      <c r="G251">
        <v>1</v>
      </c>
      <c r="H251">
        <v>1</v>
      </c>
      <c r="I251">
        <v>1657</v>
      </c>
    </row>
    <row r="252" spans="1:9" x14ac:dyDescent="0.25">
      <c r="A252">
        <f t="shared" si="26"/>
        <v>12</v>
      </c>
      <c r="B252">
        <f t="shared" si="30"/>
        <v>12</v>
      </c>
      <c r="C252">
        <f t="shared" si="31"/>
        <v>400</v>
      </c>
      <c r="D252">
        <f t="shared" si="28"/>
        <v>0</v>
      </c>
      <c r="E252">
        <f t="shared" si="29"/>
        <v>12</v>
      </c>
      <c r="G252">
        <v>0</v>
      </c>
      <c r="H252" t="s">
        <v>69</v>
      </c>
      <c r="I252" t="s">
        <v>69</v>
      </c>
    </row>
    <row r="253" spans="1:9" x14ac:dyDescent="0.25">
      <c r="A253">
        <f t="shared" si="26"/>
        <v>13</v>
      </c>
      <c r="B253">
        <f t="shared" si="30"/>
        <v>12</v>
      </c>
      <c r="C253">
        <f t="shared" si="31"/>
        <v>400</v>
      </c>
      <c r="D253">
        <f t="shared" si="28"/>
        <v>0</v>
      </c>
      <c r="E253">
        <f t="shared" si="29"/>
        <v>12</v>
      </c>
      <c r="G253">
        <v>1</v>
      </c>
      <c r="H253">
        <v>4</v>
      </c>
      <c r="I253">
        <v>1208</v>
      </c>
    </row>
    <row r="254" spans="1:9" x14ac:dyDescent="0.25">
      <c r="A254">
        <f t="shared" si="26"/>
        <v>14</v>
      </c>
      <c r="B254">
        <f t="shared" si="30"/>
        <v>12</v>
      </c>
      <c r="C254">
        <f t="shared" si="31"/>
        <v>400</v>
      </c>
      <c r="D254">
        <f t="shared" si="28"/>
        <v>0</v>
      </c>
      <c r="E254">
        <f t="shared" si="29"/>
        <v>12</v>
      </c>
      <c r="G254">
        <v>1</v>
      </c>
      <c r="H254">
        <v>2</v>
      </c>
      <c r="I254">
        <v>4847</v>
      </c>
    </row>
    <row r="255" spans="1:9" x14ac:dyDescent="0.25">
      <c r="A255">
        <f t="shared" si="26"/>
        <v>3</v>
      </c>
      <c r="B255">
        <f t="shared" si="30"/>
        <v>12</v>
      </c>
      <c r="C255">
        <f t="shared" si="31"/>
        <v>400</v>
      </c>
      <c r="D255">
        <f t="shared" si="28"/>
        <v>1</v>
      </c>
      <c r="E255">
        <f t="shared" si="29"/>
        <v>12</v>
      </c>
      <c r="G255">
        <v>1</v>
      </c>
      <c r="H255">
        <v>3</v>
      </c>
      <c r="I255">
        <v>7058</v>
      </c>
    </row>
    <row r="256" spans="1:9" x14ac:dyDescent="0.25">
      <c r="A256">
        <f t="shared" si="26"/>
        <v>4</v>
      </c>
      <c r="B256">
        <f t="shared" si="30"/>
        <v>12</v>
      </c>
      <c r="C256">
        <f t="shared" si="31"/>
        <v>400</v>
      </c>
      <c r="D256">
        <f t="shared" si="28"/>
        <v>1</v>
      </c>
      <c r="E256">
        <f t="shared" si="29"/>
        <v>12</v>
      </c>
      <c r="G256">
        <v>1</v>
      </c>
      <c r="H256">
        <v>4</v>
      </c>
      <c r="I256">
        <v>1066</v>
      </c>
    </row>
    <row r="257" spans="1:9" x14ac:dyDescent="0.25">
      <c r="A257">
        <f t="shared" si="26"/>
        <v>5</v>
      </c>
      <c r="B257">
        <f t="shared" si="30"/>
        <v>12</v>
      </c>
      <c r="C257">
        <f t="shared" si="31"/>
        <v>400</v>
      </c>
      <c r="D257">
        <f t="shared" si="28"/>
        <v>1</v>
      </c>
      <c r="E257">
        <f t="shared" si="29"/>
        <v>12</v>
      </c>
      <c r="G257">
        <v>1</v>
      </c>
      <c r="H257">
        <v>1</v>
      </c>
      <c r="I257">
        <v>3381</v>
      </c>
    </row>
    <row r="258" spans="1:9" x14ac:dyDescent="0.25">
      <c r="A258">
        <f t="shared" si="26"/>
        <v>6</v>
      </c>
      <c r="B258">
        <f t="shared" si="30"/>
        <v>12</v>
      </c>
      <c r="C258">
        <f t="shared" si="31"/>
        <v>400</v>
      </c>
      <c r="D258">
        <f t="shared" si="28"/>
        <v>1</v>
      </c>
      <c r="E258">
        <f t="shared" si="29"/>
        <v>12</v>
      </c>
      <c r="G258">
        <v>1</v>
      </c>
      <c r="H258">
        <v>1</v>
      </c>
      <c r="I258">
        <v>3236</v>
      </c>
    </row>
    <row r="259" spans="1:9" x14ac:dyDescent="0.25">
      <c r="A259">
        <f t="shared" si="26"/>
        <v>7</v>
      </c>
      <c r="B259">
        <f t="shared" si="30"/>
        <v>12</v>
      </c>
      <c r="C259">
        <f t="shared" si="31"/>
        <v>400</v>
      </c>
      <c r="D259">
        <f t="shared" si="28"/>
        <v>1</v>
      </c>
      <c r="E259">
        <f t="shared" si="29"/>
        <v>12</v>
      </c>
      <c r="G259">
        <v>0</v>
      </c>
      <c r="H259" t="s">
        <v>69</v>
      </c>
      <c r="I259" t="s">
        <v>69</v>
      </c>
    </row>
    <row r="260" spans="1:9" x14ac:dyDescent="0.25">
      <c r="A260">
        <f t="shared" si="26"/>
        <v>8</v>
      </c>
      <c r="B260">
        <f t="shared" si="30"/>
        <v>12</v>
      </c>
      <c r="C260">
        <f t="shared" si="31"/>
        <v>400</v>
      </c>
      <c r="D260">
        <f t="shared" si="28"/>
        <v>1</v>
      </c>
      <c r="E260">
        <f t="shared" si="29"/>
        <v>12</v>
      </c>
      <c r="G260">
        <v>1</v>
      </c>
      <c r="H260">
        <v>3</v>
      </c>
      <c r="I260">
        <v>1244</v>
      </c>
    </row>
    <row r="261" spans="1:9" x14ac:dyDescent="0.25">
      <c r="A261">
        <f t="shared" si="26"/>
        <v>9</v>
      </c>
      <c r="B261">
        <f t="shared" si="30"/>
        <v>12</v>
      </c>
      <c r="C261">
        <f t="shared" si="31"/>
        <v>400</v>
      </c>
      <c r="D261">
        <f t="shared" si="28"/>
        <v>1</v>
      </c>
      <c r="E261">
        <f t="shared" si="29"/>
        <v>12</v>
      </c>
      <c r="G261">
        <v>1</v>
      </c>
      <c r="H261">
        <v>2</v>
      </c>
      <c r="I261">
        <v>2104</v>
      </c>
    </row>
    <row r="262" spans="1:9" x14ac:dyDescent="0.25">
      <c r="A262">
        <f t="shared" si="26"/>
        <v>11</v>
      </c>
      <c r="B262">
        <f t="shared" si="30"/>
        <v>12</v>
      </c>
      <c r="C262">
        <f t="shared" si="31"/>
        <v>400</v>
      </c>
      <c r="D262">
        <f t="shared" si="28"/>
        <v>1</v>
      </c>
      <c r="E262">
        <f t="shared" si="29"/>
        <v>12</v>
      </c>
      <c r="G262">
        <v>1</v>
      </c>
      <c r="H262">
        <v>1</v>
      </c>
      <c r="I262">
        <v>3894</v>
      </c>
    </row>
    <row r="263" spans="1:9" x14ac:dyDescent="0.25">
      <c r="A263">
        <f t="shared" si="26"/>
        <v>12</v>
      </c>
      <c r="B263">
        <f t="shared" si="30"/>
        <v>12</v>
      </c>
      <c r="C263">
        <f t="shared" si="31"/>
        <v>400</v>
      </c>
      <c r="D263">
        <f t="shared" si="28"/>
        <v>1</v>
      </c>
      <c r="E263">
        <f t="shared" si="29"/>
        <v>12</v>
      </c>
      <c r="G263">
        <v>0</v>
      </c>
      <c r="H263" t="s">
        <v>69</v>
      </c>
      <c r="I263" t="s">
        <v>69</v>
      </c>
    </row>
    <row r="264" spans="1:9" x14ac:dyDescent="0.25">
      <c r="A264">
        <f t="shared" si="26"/>
        <v>13</v>
      </c>
      <c r="B264">
        <f t="shared" si="30"/>
        <v>12</v>
      </c>
      <c r="C264">
        <f t="shared" si="31"/>
        <v>400</v>
      </c>
      <c r="D264">
        <f t="shared" si="28"/>
        <v>1</v>
      </c>
      <c r="E264">
        <f t="shared" si="29"/>
        <v>12</v>
      </c>
      <c r="G264">
        <v>0</v>
      </c>
      <c r="H264" t="s">
        <v>69</v>
      </c>
      <c r="I264" t="s">
        <v>69</v>
      </c>
    </row>
    <row r="265" spans="1:9" x14ac:dyDescent="0.25">
      <c r="A265">
        <f t="shared" si="26"/>
        <v>14</v>
      </c>
      <c r="B265">
        <f t="shared" si="30"/>
        <v>12</v>
      </c>
      <c r="C265">
        <f t="shared" si="31"/>
        <v>400</v>
      </c>
      <c r="D265">
        <f t="shared" si="28"/>
        <v>1</v>
      </c>
      <c r="E265">
        <f t="shared" si="29"/>
        <v>12</v>
      </c>
      <c r="G265">
        <v>1</v>
      </c>
      <c r="H265">
        <v>3</v>
      </c>
      <c r="I265">
        <v>4129</v>
      </c>
    </row>
    <row r="266" spans="1:9" x14ac:dyDescent="0.25">
      <c r="A266">
        <f t="shared" si="26"/>
        <v>3</v>
      </c>
      <c r="B266">
        <f t="shared" si="30"/>
        <v>12</v>
      </c>
      <c r="C266">
        <f t="shared" si="31"/>
        <v>200</v>
      </c>
      <c r="D266">
        <f t="shared" si="28"/>
        <v>0</v>
      </c>
      <c r="E266">
        <f t="shared" si="29"/>
        <v>13</v>
      </c>
      <c r="G266">
        <v>1</v>
      </c>
      <c r="H266">
        <v>3</v>
      </c>
      <c r="I266">
        <v>464</v>
      </c>
    </row>
    <row r="267" spans="1:9" x14ac:dyDescent="0.25">
      <c r="A267">
        <f t="shared" si="26"/>
        <v>4</v>
      </c>
      <c r="B267">
        <f t="shared" si="30"/>
        <v>12</v>
      </c>
      <c r="C267">
        <f t="shared" si="31"/>
        <v>200</v>
      </c>
      <c r="D267">
        <f t="shared" si="28"/>
        <v>0</v>
      </c>
      <c r="E267">
        <f t="shared" si="29"/>
        <v>13</v>
      </c>
      <c r="G267">
        <v>1</v>
      </c>
      <c r="H267">
        <v>5</v>
      </c>
      <c r="I267">
        <v>805</v>
      </c>
    </row>
    <row r="268" spans="1:9" x14ac:dyDescent="0.25">
      <c r="A268">
        <f t="shared" si="26"/>
        <v>5</v>
      </c>
      <c r="B268">
        <f t="shared" si="30"/>
        <v>12</v>
      </c>
      <c r="C268">
        <f t="shared" si="31"/>
        <v>200</v>
      </c>
      <c r="D268">
        <f t="shared" si="28"/>
        <v>0</v>
      </c>
      <c r="E268">
        <f t="shared" si="29"/>
        <v>13</v>
      </c>
      <c r="G268">
        <v>1</v>
      </c>
      <c r="H268">
        <v>1</v>
      </c>
      <c r="I268">
        <v>1792</v>
      </c>
    </row>
    <row r="269" spans="1:9" x14ac:dyDescent="0.25">
      <c r="A269">
        <f t="shared" si="26"/>
        <v>6</v>
      </c>
      <c r="B269">
        <f t="shared" si="30"/>
        <v>12</v>
      </c>
      <c r="C269">
        <f t="shared" si="31"/>
        <v>200</v>
      </c>
      <c r="D269">
        <f t="shared" si="28"/>
        <v>0</v>
      </c>
      <c r="E269">
        <f t="shared" si="29"/>
        <v>13</v>
      </c>
      <c r="G269">
        <v>1</v>
      </c>
      <c r="H269">
        <v>1</v>
      </c>
      <c r="I269">
        <v>1293</v>
      </c>
    </row>
    <row r="270" spans="1:9" x14ac:dyDescent="0.25">
      <c r="A270">
        <f t="shared" si="26"/>
        <v>7</v>
      </c>
      <c r="B270">
        <f t="shared" si="30"/>
        <v>12</v>
      </c>
      <c r="C270">
        <f t="shared" si="31"/>
        <v>200</v>
      </c>
      <c r="D270">
        <f t="shared" si="28"/>
        <v>0</v>
      </c>
      <c r="E270">
        <f t="shared" si="29"/>
        <v>13</v>
      </c>
      <c r="G270">
        <v>1</v>
      </c>
      <c r="H270">
        <v>2</v>
      </c>
      <c r="I270">
        <v>1127</v>
      </c>
    </row>
    <row r="271" spans="1:9" x14ac:dyDescent="0.25">
      <c r="A271">
        <f t="shared" si="26"/>
        <v>8</v>
      </c>
      <c r="B271">
        <f t="shared" si="30"/>
        <v>12</v>
      </c>
      <c r="C271">
        <f t="shared" si="31"/>
        <v>200</v>
      </c>
      <c r="D271">
        <f t="shared" si="28"/>
        <v>0</v>
      </c>
      <c r="E271">
        <f t="shared" si="29"/>
        <v>13</v>
      </c>
      <c r="G271">
        <v>1</v>
      </c>
      <c r="H271">
        <v>2</v>
      </c>
      <c r="I271">
        <v>482</v>
      </c>
    </row>
    <row r="272" spans="1:9" x14ac:dyDescent="0.25">
      <c r="A272">
        <f t="shared" si="26"/>
        <v>9</v>
      </c>
      <c r="B272">
        <f t="shared" si="30"/>
        <v>12</v>
      </c>
      <c r="C272">
        <f t="shared" si="31"/>
        <v>200</v>
      </c>
      <c r="D272">
        <f t="shared" si="28"/>
        <v>0</v>
      </c>
      <c r="E272">
        <f t="shared" si="29"/>
        <v>13</v>
      </c>
      <c r="G272">
        <v>1</v>
      </c>
      <c r="H272">
        <v>4</v>
      </c>
      <c r="I272">
        <v>1382</v>
      </c>
    </row>
    <row r="273" spans="1:9" x14ac:dyDescent="0.25">
      <c r="A273">
        <f t="shared" ref="A273:A336" si="32">A262</f>
        <v>11</v>
      </c>
      <c r="B273">
        <f t="shared" si="30"/>
        <v>12</v>
      </c>
      <c r="C273">
        <f t="shared" si="31"/>
        <v>200</v>
      </c>
      <c r="D273">
        <f t="shared" si="28"/>
        <v>0</v>
      </c>
      <c r="E273">
        <f t="shared" si="29"/>
        <v>13</v>
      </c>
      <c r="G273">
        <v>1</v>
      </c>
      <c r="H273">
        <v>1</v>
      </c>
      <c r="I273">
        <v>1243</v>
      </c>
    </row>
    <row r="274" spans="1:9" x14ac:dyDescent="0.25">
      <c r="A274">
        <f t="shared" si="32"/>
        <v>12</v>
      </c>
      <c r="B274">
        <f t="shared" si="30"/>
        <v>12</v>
      </c>
      <c r="C274">
        <f t="shared" si="31"/>
        <v>200</v>
      </c>
      <c r="D274">
        <f t="shared" si="28"/>
        <v>0</v>
      </c>
      <c r="E274">
        <f t="shared" si="29"/>
        <v>13</v>
      </c>
      <c r="G274">
        <v>1</v>
      </c>
      <c r="H274">
        <v>3</v>
      </c>
      <c r="I274">
        <v>962</v>
      </c>
    </row>
    <row r="275" spans="1:9" x14ac:dyDescent="0.25">
      <c r="A275">
        <f t="shared" si="32"/>
        <v>13</v>
      </c>
      <c r="B275">
        <f t="shared" si="30"/>
        <v>12</v>
      </c>
      <c r="C275">
        <f t="shared" si="31"/>
        <v>200</v>
      </c>
      <c r="D275">
        <f t="shared" si="28"/>
        <v>0</v>
      </c>
      <c r="E275">
        <f t="shared" si="29"/>
        <v>13</v>
      </c>
      <c r="G275">
        <v>1</v>
      </c>
      <c r="H275">
        <v>3</v>
      </c>
      <c r="I275">
        <v>1046</v>
      </c>
    </row>
    <row r="276" spans="1:9" x14ac:dyDescent="0.25">
      <c r="A276">
        <f t="shared" si="32"/>
        <v>14</v>
      </c>
      <c r="B276">
        <f t="shared" si="30"/>
        <v>12</v>
      </c>
      <c r="C276">
        <f t="shared" si="31"/>
        <v>200</v>
      </c>
      <c r="D276">
        <f t="shared" si="28"/>
        <v>0</v>
      </c>
      <c r="E276">
        <f t="shared" si="29"/>
        <v>13</v>
      </c>
      <c r="G276">
        <v>1</v>
      </c>
      <c r="H276">
        <v>4</v>
      </c>
      <c r="I276">
        <v>1011</v>
      </c>
    </row>
    <row r="277" spans="1:9" x14ac:dyDescent="0.25">
      <c r="A277">
        <f t="shared" si="32"/>
        <v>3</v>
      </c>
      <c r="B277">
        <f t="shared" si="30"/>
        <v>12</v>
      </c>
      <c r="C277">
        <f t="shared" si="31"/>
        <v>200</v>
      </c>
      <c r="D277">
        <f t="shared" si="28"/>
        <v>1</v>
      </c>
      <c r="E277">
        <f t="shared" si="29"/>
        <v>13</v>
      </c>
      <c r="G277">
        <v>1</v>
      </c>
      <c r="H277">
        <v>2</v>
      </c>
      <c r="I277">
        <v>847</v>
      </c>
    </row>
    <row r="278" spans="1:9" x14ac:dyDescent="0.25">
      <c r="A278">
        <f t="shared" si="32"/>
        <v>4</v>
      </c>
      <c r="B278">
        <f t="shared" si="30"/>
        <v>12</v>
      </c>
      <c r="C278">
        <f t="shared" si="31"/>
        <v>200</v>
      </c>
      <c r="D278">
        <f t="shared" si="28"/>
        <v>1</v>
      </c>
      <c r="E278">
        <f t="shared" si="29"/>
        <v>13</v>
      </c>
      <c r="G278">
        <v>1</v>
      </c>
      <c r="H278">
        <v>5</v>
      </c>
      <c r="I278">
        <v>581</v>
      </c>
    </row>
    <row r="279" spans="1:9" x14ac:dyDescent="0.25">
      <c r="A279">
        <f t="shared" si="32"/>
        <v>5</v>
      </c>
      <c r="B279">
        <f t="shared" si="30"/>
        <v>12</v>
      </c>
      <c r="C279">
        <f t="shared" si="31"/>
        <v>200</v>
      </c>
      <c r="D279">
        <f t="shared" si="28"/>
        <v>1</v>
      </c>
      <c r="E279">
        <f t="shared" si="29"/>
        <v>13</v>
      </c>
      <c r="G279">
        <v>1</v>
      </c>
      <c r="H279">
        <v>2</v>
      </c>
      <c r="I279">
        <v>1044</v>
      </c>
    </row>
    <row r="280" spans="1:9" x14ac:dyDescent="0.25">
      <c r="A280">
        <f t="shared" si="32"/>
        <v>6</v>
      </c>
      <c r="B280">
        <f t="shared" si="30"/>
        <v>12</v>
      </c>
      <c r="C280">
        <f t="shared" si="31"/>
        <v>200</v>
      </c>
      <c r="D280">
        <f t="shared" si="28"/>
        <v>1</v>
      </c>
      <c r="E280">
        <f t="shared" si="29"/>
        <v>13</v>
      </c>
      <c r="G280">
        <v>1</v>
      </c>
      <c r="H280">
        <v>1</v>
      </c>
      <c r="I280">
        <v>746</v>
      </c>
    </row>
    <row r="281" spans="1:9" x14ac:dyDescent="0.25">
      <c r="A281">
        <f t="shared" si="32"/>
        <v>7</v>
      </c>
      <c r="B281">
        <f t="shared" si="30"/>
        <v>12</v>
      </c>
      <c r="C281">
        <f t="shared" si="31"/>
        <v>200</v>
      </c>
      <c r="D281">
        <f t="shared" ref="D281:D344" si="33">D259</f>
        <v>1</v>
      </c>
      <c r="E281">
        <f t="shared" ref="E281:E344" si="34">E259+1</f>
        <v>13</v>
      </c>
      <c r="G281">
        <v>1</v>
      </c>
      <c r="H281">
        <v>1</v>
      </c>
      <c r="I281">
        <v>1110</v>
      </c>
    </row>
    <row r="282" spans="1:9" x14ac:dyDescent="0.25">
      <c r="A282">
        <f t="shared" si="32"/>
        <v>8</v>
      </c>
      <c r="B282">
        <f t="shared" si="30"/>
        <v>12</v>
      </c>
      <c r="C282">
        <f t="shared" si="31"/>
        <v>200</v>
      </c>
      <c r="D282">
        <f t="shared" si="33"/>
        <v>1</v>
      </c>
      <c r="E282">
        <f t="shared" si="34"/>
        <v>13</v>
      </c>
      <c r="G282">
        <v>1</v>
      </c>
      <c r="H282">
        <v>1</v>
      </c>
      <c r="I282">
        <v>1193</v>
      </c>
    </row>
    <row r="283" spans="1:9" x14ac:dyDescent="0.25">
      <c r="A283">
        <f t="shared" si="32"/>
        <v>9</v>
      </c>
      <c r="B283">
        <f t="shared" si="30"/>
        <v>12</v>
      </c>
      <c r="C283">
        <f t="shared" si="31"/>
        <v>200</v>
      </c>
      <c r="D283">
        <f t="shared" si="33"/>
        <v>1</v>
      </c>
      <c r="E283">
        <f t="shared" si="34"/>
        <v>13</v>
      </c>
      <c r="G283">
        <v>1</v>
      </c>
      <c r="H283">
        <v>2</v>
      </c>
      <c r="I283">
        <v>912</v>
      </c>
    </row>
    <row r="284" spans="1:9" x14ac:dyDescent="0.25">
      <c r="A284">
        <f t="shared" si="32"/>
        <v>11</v>
      </c>
      <c r="B284">
        <f t="shared" si="30"/>
        <v>12</v>
      </c>
      <c r="C284">
        <f t="shared" si="31"/>
        <v>200</v>
      </c>
      <c r="D284">
        <f t="shared" si="33"/>
        <v>1</v>
      </c>
      <c r="E284">
        <f t="shared" si="34"/>
        <v>13</v>
      </c>
      <c r="G284">
        <v>1</v>
      </c>
      <c r="H284">
        <v>1</v>
      </c>
      <c r="I284">
        <v>2040</v>
      </c>
    </row>
    <row r="285" spans="1:9" x14ac:dyDescent="0.25">
      <c r="A285">
        <f t="shared" si="32"/>
        <v>12</v>
      </c>
      <c r="B285">
        <f t="shared" si="30"/>
        <v>12</v>
      </c>
      <c r="C285">
        <f t="shared" si="31"/>
        <v>200</v>
      </c>
      <c r="D285">
        <f t="shared" si="33"/>
        <v>1</v>
      </c>
      <c r="E285">
        <f t="shared" si="34"/>
        <v>13</v>
      </c>
      <c r="G285">
        <v>1</v>
      </c>
      <c r="H285">
        <v>2</v>
      </c>
      <c r="I285">
        <v>613</v>
      </c>
    </row>
    <row r="286" spans="1:9" x14ac:dyDescent="0.25">
      <c r="A286">
        <f t="shared" si="32"/>
        <v>13</v>
      </c>
      <c r="B286">
        <f t="shared" ref="B286:B349" si="35">INDEX($K$1:$O$1,1,(E286-1)/COUNT($K$2:$O$2)+1)</f>
        <v>12</v>
      </c>
      <c r="C286">
        <f t="shared" si="31"/>
        <v>200</v>
      </c>
      <c r="D286">
        <f t="shared" si="33"/>
        <v>1</v>
      </c>
      <c r="E286">
        <f t="shared" si="34"/>
        <v>13</v>
      </c>
      <c r="G286">
        <v>1</v>
      </c>
      <c r="H286">
        <v>4</v>
      </c>
      <c r="I286">
        <v>795</v>
      </c>
    </row>
    <row r="287" spans="1:9" x14ac:dyDescent="0.25">
      <c r="A287">
        <f t="shared" si="32"/>
        <v>14</v>
      </c>
      <c r="B287">
        <f t="shared" si="35"/>
        <v>12</v>
      </c>
      <c r="C287">
        <f t="shared" si="31"/>
        <v>200</v>
      </c>
      <c r="D287">
        <f t="shared" si="33"/>
        <v>1</v>
      </c>
      <c r="E287">
        <f t="shared" si="34"/>
        <v>13</v>
      </c>
      <c r="G287">
        <v>1</v>
      </c>
      <c r="H287">
        <v>3</v>
      </c>
      <c r="I287">
        <v>1104</v>
      </c>
    </row>
    <row r="288" spans="1:9" x14ac:dyDescent="0.25">
      <c r="A288">
        <f t="shared" si="32"/>
        <v>3</v>
      </c>
      <c r="B288">
        <f t="shared" si="35"/>
        <v>12</v>
      </c>
      <c r="C288">
        <f t="shared" si="31"/>
        <v>100</v>
      </c>
      <c r="D288">
        <f t="shared" si="33"/>
        <v>0</v>
      </c>
      <c r="E288">
        <f t="shared" si="34"/>
        <v>14</v>
      </c>
      <c r="G288">
        <v>1</v>
      </c>
      <c r="H288">
        <v>5</v>
      </c>
      <c r="I288">
        <v>647</v>
      </c>
    </row>
    <row r="289" spans="1:9" x14ac:dyDescent="0.25">
      <c r="A289">
        <f t="shared" si="32"/>
        <v>4</v>
      </c>
      <c r="B289">
        <f t="shared" si="35"/>
        <v>12</v>
      </c>
      <c r="C289">
        <f t="shared" si="31"/>
        <v>100</v>
      </c>
      <c r="D289">
        <f t="shared" si="33"/>
        <v>0</v>
      </c>
      <c r="E289">
        <f t="shared" si="34"/>
        <v>14</v>
      </c>
      <c r="G289">
        <v>1</v>
      </c>
      <c r="H289">
        <v>5</v>
      </c>
      <c r="I289">
        <v>497</v>
      </c>
    </row>
    <row r="290" spans="1:9" x14ac:dyDescent="0.25">
      <c r="A290">
        <f t="shared" si="32"/>
        <v>5</v>
      </c>
      <c r="B290">
        <f t="shared" si="35"/>
        <v>12</v>
      </c>
      <c r="C290">
        <f t="shared" si="31"/>
        <v>100</v>
      </c>
      <c r="D290">
        <f t="shared" si="33"/>
        <v>0</v>
      </c>
      <c r="E290">
        <f t="shared" si="34"/>
        <v>14</v>
      </c>
      <c r="G290">
        <v>1</v>
      </c>
      <c r="H290">
        <v>2</v>
      </c>
      <c r="I290">
        <v>1145</v>
      </c>
    </row>
    <row r="291" spans="1:9" x14ac:dyDescent="0.25">
      <c r="A291">
        <f t="shared" si="32"/>
        <v>6</v>
      </c>
      <c r="B291">
        <f t="shared" si="35"/>
        <v>12</v>
      </c>
      <c r="C291">
        <f t="shared" si="31"/>
        <v>100</v>
      </c>
      <c r="D291">
        <f t="shared" si="33"/>
        <v>0</v>
      </c>
      <c r="E291">
        <f t="shared" si="34"/>
        <v>14</v>
      </c>
      <c r="G291">
        <v>1</v>
      </c>
      <c r="H291">
        <v>1</v>
      </c>
      <c r="I291">
        <v>605</v>
      </c>
    </row>
    <row r="292" spans="1:9" x14ac:dyDescent="0.25">
      <c r="A292">
        <f t="shared" si="32"/>
        <v>7</v>
      </c>
      <c r="B292">
        <f t="shared" si="35"/>
        <v>12</v>
      </c>
      <c r="C292">
        <f t="shared" si="31"/>
        <v>100</v>
      </c>
      <c r="D292">
        <f t="shared" si="33"/>
        <v>0</v>
      </c>
      <c r="E292">
        <f t="shared" si="34"/>
        <v>14</v>
      </c>
      <c r="G292">
        <v>1</v>
      </c>
      <c r="H292">
        <v>1</v>
      </c>
      <c r="I292">
        <v>902</v>
      </c>
    </row>
    <row r="293" spans="1:9" x14ac:dyDescent="0.25">
      <c r="A293">
        <f t="shared" si="32"/>
        <v>8</v>
      </c>
      <c r="B293">
        <f t="shared" si="35"/>
        <v>12</v>
      </c>
      <c r="C293">
        <f t="shared" si="31"/>
        <v>100</v>
      </c>
      <c r="D293">
        <f t="shared" si="33"/>
        <v>0</v>
      </c>
      <c r="E293">
        <f t="shared" si="34"/>
        <v>14</v>
      </c>
      <c r="G293">
        <v>1</v>
      </c>
      <c r="H293">
        <v>3</v>
      </c>
      <c r="I293">
        <v>415</v>
      </c>
    </row>
    <row r="294" spans="1:9" x14ac:dyDescent="0.25">
      <c r="A294">
        <f t="shared" si="32"/>
        <v>9</v>
      </c>
      <c r="B294">
        <f t="shared" si="35"/>
        <v>12</v>
      </c>
      <c r="C294">
        <f t="shared" si="31"/>
        <v>100</v>
      </c>
      <c r="D294">
        <f t="shared" si="33"/>
        <v>0</v>
      </c>
      <c r="E294">
        <f t="shared" si="34"/>
        <v>14</v>
      </c>
      <c r="G294">
        <v>1</v>
      </c>
      <c r="H294">
        <v>3</v>
      </c>
      <c r="I294">
        <v>497</v>
      </c>
    </row>
    <row r="295" spans="1:9" x14ac:dyDescent="0.25">
      <c r="A295">
        <f t="shared" si="32"/>
        <v>11</v>
      </c>
      <c r="B295">
        <f t="shared" si="35"/>
        <v>12</v>
      </c>
      <c r="C295">
        <f t="shared" si="31"/>
        <v>100</v>
      </c>
      <c r="D295">
        <f t="shared" si="33"/>
        <v>0</v>
      </c>
      <c r="E295">
        <f t="shared" si="34"/>
        <v>14</v>
      </c>
      <c r="G295">
        <v>1</v>
      </c>
      <c r="H295">
        <v>2</v>
      </c>
      <c r="I295">
        <v>580</v>
      </c>
    </row>
    <row r="296" spans="1:9" x14ac:dyDescent="0.25">
      <c r="A296">
        <f t="shared" si="32"/>
        <v>12</v>
      </c>
      <c r="B296">
        <f t="shared" si="35"/>
        <v>12</v>
      </c>
      <c r="C296">
        <f t="shared" si="31"/>
        <v>100</v>
      </c>
      <c r="D296">
        <f t="shared" si="33"/>
        <v>0</v>
      </c>
      <c r="E296">
        <f t="shared" si="34"/>
        <v>14</v>
      </c>
      <c r="G296">
        <v>1</v>
      </c>
      <c r="H296">
        <v>3</v>
      </c>
      <c r="I296">
        <v>779</v>
      </c>
    </row>
    <row r="297" spans="1:9" x14ac:dyDescent="0.25">
      <c r="A297">
        <f t="shared" si="32"/>
        <v>13</v>
      </c>
      <c r="B297">
        <f t="shared" si="35"/>
        <v>12</v>
      </c>
      <c r="C297">
        <f t="shared" si="31"/>
        <v>100</v>
      </c>
      <c r="D297">
        <f t="shared" si="33"/>
        <v>0</v>
      </c>
      <c r="E297">
        <f t="shared" si="34"/>
        <v>14</v>
      </c>
      <c r="G297">
        <v>1</v>
      </c>
      <c r="H297">
        <v>5</v>
      </c>
      <c r="I297">
        <v>538</v>
      </c>
    </row>
    <row r="298" spans="1:9" x14ac:dyDescent="0.25">
      <c r="A298">
        <f t="shared" si="32"/>
        <v>14</v>
      </c>
      <c r="B298">
        <f t="shared" si="35"/>
        <v>12</v>
      </c>
      <c r="C298">
        <f t="shared" si="31"/>
        <v>100</v>
      </c>
      <c r="D298">
        <f t="shared" si="33"/>
        <v>0</v>
      </c>
      <c r="E298">
        <f t="shared" si="34"/>
        <v>14</v>
      </c>
      <c r="G298">
        <v>1</v>
      </c>
      <c r="H298">
        <v>3</v>
      </c>
      <c r="I298">
        <v>774</v>
      </c>
    </row>
    <row r="299" spans="1:9" x14ac:dyDescent="0.25">
      <c r="A299">
        <f t="shared" si="32"/>
        <v>3</v>
      </c>
      <c r="B299">
        <f t="shared" si="35"/>
        <v>12</v>
      </c>
      <c r="C299">
        <f t="shared" si="31"/>
        <v>100</v>
      </c>
      <c r="D299">
        <f t="shared" si="33"/>
        <v>1</v>
      </c>
      <c r="E299">
        <f t="shared" si="34"/>
        <v>14</v>
      </c>
      <c r="G299">
        <v>1</v>
      </c>
      <c r="H299">
        <v>3</v>
      </c>
      <c r="I299">
        <v>681</v>
      </c>
    </row>
    <row r="300" spans="1:9" x14ac:dyDescent="0.25">
      <c r="A300">
        <f t="shared" si="32"/>
        <v>4</v>
      </c>
      <c r="B300">
        <f t="shared" si="35"/>
        <v>12</v>
      </c>
      <c r="C300">
        <f t="shared" si="31"/>
        <v>100</v>
      </c>
      <c r="D300">
        <f t="shared" si="33"/>
        <v>1</v>
      </c>
      <c r="E300">
        <f t="shared" si="34"/>
        <v>14</v>
      </c>
      <c r="G300">
        <v>1</v>
      </c>
      <c r="H300">
        <v>4</v>
      </c>
      <c r="I300">
        <v>572</v>
      </c>
    </row>
    <row r="301" spans="1:9" x14ac:dyDescent="0.25">
      <c r="A301">
        <f t="shared" si="32"/>
        <v>5</v>
      </c>
      <c r="B301">
        <f t="shared" si="35"/>
        <v>12</v>
      </c>
      <c r="C301">
        <f t="shared" si="31"/>
        <v>100</v>
      </c>
      <c r="D301">
        <f t="shared" si="33"/>
        <v>1</v>
      </c>
      <c r="E301">
        <f t="shared" si="34"/>
        <v>14</v>
      </c>
      <c r="G301">
        <v>1</v>
      </c>
      <c r="H301">
        <v>2</v>
      </c>
      <c r="I301">
        <v>613</v>
      </c>
    </row>
    <row r="302" spans="1:9" x14ac:dyDescent="0.25">
      <c r="A302">
        <f t="shared" si="32"/>
        <v>6</v>
      </c>
      <c r="B302">
        <f t="shared" si="35"/>
        <v>12</v>
      </c>
      <c r="C302">
        <f t="shared" si="31"/>
        <v>100</v>
      </c>
      <c r="D302">
        <f t="shared" si="33"/>
        <v>1</v>
      </c>
      <c r="E302">
        <f t="shared" si="34"/>
        <v>14</v>
      </c>
      <c r="G302">
        <v>1</v>
      </c>
      <c r="H302">
        <v>2</v>
      </c>
      <c r="I302">
        <v>704</v>
      </c>
    </row>
    <row r="303" spans="1:9" x14ac:dyDescent="0.25">
      <c r="A303">
        <f t="shared" si="32"/>
        <v>7</v>
      </c>
      <c r="B303">
        <f t="shared" si="35"/>
        <v>12</v>
      </c>
      <c r="C303">
        <f t="shared" si="31"/>
        <v>100</v>
      </c>
      <c r="D303">
        <f t="shared" si="33"/>
        <v>1</v>
      </c>
      <c r="E303">
        <f t="shared" si="34"/>
        <v>14</v>
      </c>
      <c r="G303">
        <v>1</v>
      </c>
      <c r="H303">
        <v>1</v>
      </c>
      <c r="I303">
        <v>2157</v>
      </c>
    </row>
    <row r="304" spans="1:9" x14ac:dyDescent="0.25">
      <c r="A304">
        <f t="shared" si="32"/>
        <v>8</v>
      </c>
      <c r="B304">
        <f t="shared" si="35"/>
        <v>12</v>
      </c>
      <c r="C304">
        <f t="shared" ref="C304:C367" si="36">INDEX($K$2:$O$2,1,MOD(E304-1,COUNT($K$2:$O$2))+1)</f>
        <v>100</v>
      </c>
      <c r="D304">
        <f t="shared" si="33"/>
        <v>1</v>
      </c>
      <c r="E304">
        <f t="shared" si="34"/>
        <v>14</v>
      </c>
      <c r="G304">
        <v>1</v>
      </c>
      <c r="H304">
        <v>1</v>
      </c>
      <c r="I304">
        <v>482</v>
      </c>
    </row>
    <row r="305" spans="1:9" x14ac:dyDescent="0.25">
      <c r="A305">
        <f t="shared" si="32"/>
        <v>9</v>
      </c>
      <c r="B305">
        <f t="shared" si="35"/>
        <v>12</v>
      </c>
      <c r="C305">
        <f t="shared" si="36"/>
        <v>100</v>
      </c>
      <c r="D305">
        <f t="shared" si="33"/>
        <v>1</v>
      </c>
      <c r="E305">
        <f t="shared" si="34"/>
        <v>14</v>
      </c>
      <c r="G305">
        <v>1</v>
      </c>
      <c r="H305">
        <v>3</v>
      </c>
      <c r="I305">
        <v>532</v>
      </c>
    </row>
    <row r="306" spans="1:9" x14ac:dyDescent="0.25">
      <c r="A306">
        <f t="shared" si="32"/>
        <v>11</v>
      </c>
      <c r="B306">
        <f t="shared" si="35"/>
        <v>12</v>
      </c>
      <c r="C306">
        <f t="shared" si="36"/>
        <v>100</v>
      </c>
      <c r="D306">
        <f t="shared" si="33"/>
        <v>1</v>
      </c>
      <c r="E306">
        <f t="shared" si="34"/>
        <v>14</v>
      </c>
      <c r="G306">
        <v>1</v>
      </c>
      <c r="H306">
        <v>1</v>
      </c>
      <c r="I306">
        <v>812</v>
      </c>
    </row>
    <row r="307" spans="1:9" x14ac:dyDescent="0.25">
      <c r="A307">
        <f t="shared" si="32"/>
        <v>12</v>
      </c>
      <c r="B307">
        <f t="shared" si="35"/>
        <v>12</v>
      </c>
      <c r="C307">
        <f t="shared" si="36"/>
        <v>100</v>
      </c>
      <c r="D307">
        <f t="shared" si="33"/>
        <v>1</v>
      </c>
      <c r="E307">
        <f t="shared" si="34"/>
        <v>14</v>
      </c>
      <c r="G307">
        <v>1</v>
      </c>
      <c r="H307">
        <v>4</v>
      </c>
      <c r="I307">
        <v>895</v>
      </c>
    </row>
    <row r="308" spans="1:9" x14ac:dyDescent="0.25">
      <c r="A308">
        <f t="shared" si="32"/>
        <v>13</v>
      </c>
      <c r="B308">
        <f t="shared" si="35"/>
        <v>12</v>
      </c>
      <c r="C308">
        <f t="shared" si="36"/>
        <v>100</v>
      </c>
      <c r="D308">
        <f t="shared" si="33"/>
        <v>1</v>
      </c>
      <c r="E308">
        <f t="shared" si="34"/>
        <v>14</v>
      </c>
      <c r="G308">
        <v>1</v>
      </c>
      <c r="H308">
        <v>3</v>
      </c>
      <c r="I308">
        <v>896</v>
      </c>
    </row>
    <row r="309" spans="1:9" x14ac:dyDescent="0.25">
      <c r="A309">
        <f t="shared" si="32"/>
        <v>14</v>
      </c>
      <c r="B309">
        <f t="shared" si="35"/>
        <v>12</v>
      </c>
      <c r="C309">
        <f t="shared" si="36"/>
        <v>100</v>
      </c>
      <c r="D309">
        <f t="shared" si="33"/>
        <v>1</v>
      </c>
      <c r="E309">
        <f t="shared" si="34"/>
        <v>14</v>
      </c>
      <c r="G309">
        <v>1</v>
      </c>
      <c r="H309">
        <v>4</v>
      </c>
      <c r="I309">
        <v>579</v>
      </c>
    </row>
    <row r="310" spans="1:9" x14ac:dyDescent="0.25">
      <c r="A310">
        <f t="shared" si="32"/>
        <v>3</v>
      </c>
      <c r="B310">
        <f t="shared" si="35"/>
        <v>12</v>
      </c>
      <c r="C310">
        <f t="shared" si="36"/>
        <v>50</v>
      </c>
      <c r="D310">
        <f t="shared" si="33"/>
        <v>0</v>
      </c>
      <c r="E310">
        <f t="shared" si="34"/>
        <v>15</v>
      </c>
      <c r="G310">
        <v>1</v>
      </c>
      <c r="H310">
        <v>5</v>
      </c>
      <c r="I310">
        <v>978</v>
      </c>
    </row>
    <row r="311" spans="1:9" x14ac:dyDescent="0.25">
      <c r="A311">
        <f t="shared" si="32"/>
        <v>4</v>
      </c>
      <c r="B311">
        <f t="shared" si="35"/>
        <v>12</v>
      </c>
      <c r="C311">
        <f t="shared" si="36"/>
        <v>50</v>
      </c>
      <c r="D311">
        <f t="shared" si="33"/>
        <v>0</v>
      </c>
      <c r="E311">
        <f t="shared" si="34"/>
        <v>15</v>
      </c>
      <c r="G311">
        <v>1</v>
      </c>
      <c r="H311">
        <v>3</v>
      </c>
      <c r="I311">
        <v>1176</v>
      </c>
    </row>
    <row r="312" spans="1:9" x14ac:dyDescent="0.25">
      <c r="A312">
        <f t="shared" si="32"/>
        <v>5</v>
      </c>
      <c r="B312">
        <f t="shared" si="35"/>
        <v>12</v>
      </c>
      <c r="C312">
        <f t="shared" si="36"/>
        <v>50</v>
      </c>
      <c r="D312">
        <f t="shared" si="33"/>
        <v>0</v>
      </c>
      <c r="E312">
        <f t="shared" si="34"/>
        <v>15</v>
      </c>
      <c r="G312">
        <v>1</v>
      </c>
      <c r="H312">
        <v>3</v>
      </c>
      <c r="I312">
        <v>1133</v>
      </c>
    </row>
    <row r="313" spans="1:9" x14ac:dyDescent="0.25">
      <c r="A313">
        <f t="shared" si="32"/>
        <v>6</v>
      </c>
      <c r="B313">
        <f t="shared" si="35"/>
        <v>12</v>
      </c>
      <c r="C313">
        <f t="shared" si="36"/>
        <v>50</v>
      </c>
      <c r="D313">
        <f t="shared" si="33"/>
        <v>0</v>
      </c>
      <c r="E313">
        <f t="shared" si="34"/>
        <v>15</v>
      </c>
      <c r="G313">
        <v>1</v>
      </c>
      <c r="H313">
        <v>1</v>
      </c>
      <c r="I313">
        <v>900</v>
      </c>
    </row>
    <row r="314" spans="1:9" x14ac:dyDescent="0.25">
      <c r="A314">
        <f t="shared" si="32"/>
        <v>7</v>
      </c>
      <c r="B314">
        <f t="shared" si="35"/>
        <v>12</v>
      </c>
      <c r="C314">
        <f t="shared" si="36"/>
        <v>50</v>
      </c>
      <c r="D314">
        <f t="shared" si="33"/>
        <v>0</v>
      </c>
      <c r="E314">
        <f t="shared" si="34"/>
        <v>15</v>
      </c>
      <c r="G314">
        <v>1</v>
      </c>
      <c r="H314">
        <v>2</v>
      </c>
      <c r="I314">
        <v>696</v>
      </c>
    </row>
    <row r="315" spans="1:9" x14ac:dyDescent="0.25">
      <c r="A315">
        <f t="shared" si="32"/>
        <v>8</v>
      </c>
      <c r="B315">
        <f t="shared" si="35"/>
        <v>12</v>
      </c>
      <c r="C315">
        <f t="shared" si="36"/>
        <v>50</v>
      </c>
      <c r="D315">
        <f t="shared" si="33"/>
        <v>0</v>
      </c>
      <c r="E315">
        <f t="shared" si="34"/>
        <v>15</v>
      </c>
      <c r="G315">
        <v>1</v>
      </c>
      <c r="H315">
        <v>4</v>
      </c>
      <c r="I315">
        <v>779</v>
      </c>
    </row>
    <row r="316" spans="1:9" x14ac:dyDescent="0.25">
      <c r="A316">
        <f t="shared" si="32"/>
        <v>9</v>
      </c>
      <c r="B316">
        <f t="shared" si="35"/>
        <v>12</v>
      </c>
      <c r="C316">
        <f t="shared" si="36"/>
        <v>50</v>
      </c>
      <c r="D316">
        <f t="shared" si="33"/>
        <v>0</v>
      </c>
      <c r="E316">
        <f t="shared" si="34"/>
        <v>15</v>
      </c>
      <c r="G316">
        <v>1</v>
      </c>
      <c r="H316">
        <v>4</v>
      </c>
      <c r="I316">
        <v>432</v>
      </c>
    </row>
    <row r="317" spans="1:9" x14ac:dyDescent="0.25">
      <c r="A317">
        <f t="shared" si="32"/>
        <v>11</v>
      </c>
      <c r="B317">
        <f t="shared" si="35"/>
        <v>12</v>
      </c>
      <c r="C317">
        <f t="shared" si="36"/>
        <v>50</v>
      </c>
      <c r="D317">
        <f t="shared" si="33"/>
        <v>0</v>
      </c>
      <c r="E317">
        <f t="shared" si="34"/>
        <v>15</v>
      </c>
      <c r="G317">
        <v>1</v>
      </c>
      <c r="H317">
        <v>2</v>
      </c>
      <c r="I317">
        <v>1028</v>
      </c>
    </row>
    <row r="318" spans="1:9" x14ac:dyDescent="0.25">
      <c r="A318">
        <f t="shared" si="32"/>
        <v>12</v>
      </c>
      <c r="B318">
        <f t="shared" si="35"/>
        <v>12</v>
      </c>
      <c r="C318">
        <f t="shared" si="36"/>
        <v>50</v>
      </c>
      <c r="D318">
        <f t="shared" si="33"/>
        <v>0</v>
      </c>
      <c r="E318">
        <f t="shared" si="34"/>
        <v>15</v>
      </c>
      <c r="G318">
        <v>1</v>
      </c>
      <c r="H318">
        <v>3</v>
      </c>
      <c r="I318">
        <v>796</v>
      </c>
    </row>
    <row r="319" spans="1:9" x14ac:dyDescent="0.25">
      <c r="A319">
        <f t="shared" si="32"/>
        <v>13</v>
      </c>
      <c r="B319">
        <f t="shared" si="35"/>
        <v>12</v>
      </c>
      <c r="C319">
        <f t="shared" si="36"/>
        <v>50</v>
      </c>
      <c r="D319">
        <f t="shared" si="33"/>
        <v>0</v>
      </c>
      <c r="E319">
        <f t="shared" si="34"/>
        <v>15</v>
      </c>
      <c r="G319">
        <v>1</v>
      </c>
      <c r="H319">
        <v>3</v>
      </c>
      <c r="I319">
        <v>746</v>
      </c>
    </row>
    <row r="320" spans="1:9" x14ac:dyDescent="0.25">
      <c r="A320">
        <f t="shared" si="32"/>
        <v>14</v>
      </c>
      <c r="B320">
        <f t="shared" si="35"/>
        <v>12</v>
      </c>
      <c r="C320">
        <f t="shared" si="36"/>
        <v>50</v>
      </c>
      <c r="D320">
        <f t="shared" si="33"/>
        <v>0</v>
      </c>
      <c r="E320">
        <f t="shared" si="34"/>
        <v>15</v>
      </c>
      <c r="G320">
        <v>1</v>
      </c>
      <c r="H320">
        <v>4</v>
      </c>
      <c r="I320">
        <v>620</v>
      </c>
    </row>
    <row r="321" spans="1:9" x14ac:dyDescent="0.25">
      <c r="A321">
        <f t="shared" si="32"/>
        <v>3</v>
      </c>
      <c r="B321">
        <f t="shared" si="35"/>
        <v>12</v>
      </c>
      <c r="C321">
        <f t="shared" si="36"/>
        <v>50</v>
      </c>
      <c r="D321">
        <f t="shared" si="33"/>
        <v>1</v>
      </c>
      <c r="E321">
        <f t="shared" si="34"/>
        <v>15</v>
      </c>
      <c r="G321">
        <v>1</v>
      </c>
      <c r="H321">
        <v>3</v>
      </c>
      <c r="I321">
        <v>1458</v>
      </c>
    </row>
    <row r="322" spans="1:9" x14ac:dyDescent="0.25">
      <c r="A322">
        <f t="shared" si="32"/>
        <v>4</v>
      </c>
      <c r="B322">
        <f t="shared" si="35"/>
        <v>12</v>
      </c>
      <c r="C322">
        <f t="shared" si="36"/>
        <v>50</v>
      </c>
      <c r="D322">
        <f t="shared" si="33"/>
        <v>1</v>
      </c>
      <c r="E322">
        <f t="shared" si="34"/>
        <v>15</v>
      </c>
      <c r="G322">
        <v>1</v>
      </c>
      <c r="H322">
        <v>5</v>
      </c>
      <c r="I322">
        <v>530</v>
      </c>
    </row>
    <row r="323" spans="1:9" x14ac:dyDescent="0.25">
      <c r="A323">
        <f t="shared" si="32"/>
        <v>5</v>
      </c>
      <c r="B323">
        <f t="shared" si="35"/>
        <v>12</v>
      </c>
      <c r="C323">
        <f t="shared" si="36"/>
        <v>50</v>
      </c>
      <c r="D323">
        <f t="shared" si="33"/>
        <v>1</v>
      </c>
      <c r="E323">
        <f t="shared" si="34"/>
        <v>15</v>
      </c>
      <c r="G323">
        <v>1</v>
      </c>
      <c r="H323">
        <v>3</v>
      </c>
      <c r="I323">
        <v>715</v>
      </c>
    </row>
    <row r="324" spans="1:9" x14ac:dyDescent="0.25">
      <c r="A324">
        <f t="shared" si="32"/>
        <v>6</v>
      </c>
      <c r="B324">
        <f t="shared" si="35"/>
        <v>12</v>
      </c>
      <c r="C324">
        <f t="shared" si="36"/>
        <v>50</v>
      </c>
      <c r="D324">
        <f t="shared" si="33"/>
        <v>1</v>
      </c>
      <c r="E324">
        <f t="shared" si="34"/>
        <v>15</v>
      </c>
      <c r="G324">
        <v>1</v>
      </c>
      <c r="H324">
        <v>3</v>
      </c>
      <c r="I324">
        <v>454</v>
      </c>
    </row>
    <row r="325" spans="1:9" x14ac:dyDescent="0.25">
      <c r="A325">
        <f t="shared" si="32"/>
        <v>7</v>
      </c>
      <c r="B325">
        <f t="shared" si="35"/>
        <v>12</v>
      </c>
      <c r="C325">
        <f t="shared" si="36"/>
        <v>50</v>
      </c>
      <c r="D325">
        <f t="shared" si="33"/>
        <v>1</v>
      </c>
      <c r="E325">
        <f t="shared" si="34"/>
        <v>15</v>
      </c>
      <c r="G325">
        <v>1</v>
      </c>
      <c r="H325">
        <v>3</v>
      </c>
      <c r="I325">
        <v>1412</v>
      </c>
    </row>
    <row r="326" spans="1:9" x14ac:dyDescent="0.25">
      <c r="A326">
        <f t="shared" si="32"/>
        <v>8</v>
      </c>
      <c r="B326">
        <f t="shared" si="35"/>
        <v>12</v>
      </c>
      <c r="C326">
        <f t="shared" si="36"/>
        <v>50</v>
      </c>
      <c r="D326">
        <f t="shared" si="33"/>
        <v>1</v>
      </c>
      <c r="E326">
        <f t="shared" si="34"/>
        <v>15</v>
      </c>
      <c r="G326">
        <v>1</v>
      </c>
      <c r="H326">
        <v>4</v>
      </c>
      <c r="I326">
        <v>597</v>
      </c>
    </row>
    <row r="327" spans="1:9" x14ac:dyDescent="0.25">
      <c r="A327">
        <f t="shared" si="32"/>
        <v>9</v>
      </c>
      <c r="B327">
        <f t="shared" si="35"/>
        <v>12</v>
      </c>
      <c r="C327">
        <f t="shared" si="36"/>
        <v>50</v>
      </c>
      <c r="D327">
        <f t="shared" si="33"/>
        <v>1</v>
      </c>
      <c r="E327">
        <f t="shared" si="34"/>
        <v>15</v>
      </c>
      <c r="G327">
        <v>1</v>
      </c>
      <c r="H327">
        <v>5</v>
      </c>
      <c r="I327">
        <v>497</v>
      </c>
    </row>
    <row r="328" spans="1:9" x14ac:dyDescent="0.25">
      <c r="A328">
        <f t="shared" si="32"/>
        <v>11</v>
      </c>
      <c r="B328">
        <f t="shared" si="35"/>
        <v>12</v>
      </c>
      <c r="C328">
        <f t="shared" si="36"/>
        <v>50</v>
      </c>
      <c r="D328">
        <f t="shared" si="33"/>
        <v>1</v>
      </c>
      <c r="E328">
        <f t="shared" si="34"/>
        <v>15</v>
      </c>
      <c r="G328">
        <v>1</v>
      </c>
      <c r="H328">
        <v>2</v>
      </c>
      <c r="I328">
        <v>746</v>
      </c>
    </row>
    <row r="329" spans="1:9" x14ac:dyDescent="0.25">
      <c r="A329">
        <f t="shared" si="32"/>
        <v>12</v>
      </c>
      <c r="B329">
        <f t="shared" si="35"/>
        <v>12</v>
      </c>
      <c r="C329">
        <f t="shared" si="36"/>
        <v>50</v>
      </c>
      <c r="D329">
        <f t="shared" si="33"/>
        <v>1</v>
      </c>
      <c r="E329">
        <f t="shared" si="34"/>
        <v>15</v>
      </c>
      <c r="G329">
        <v>1</v>
      </c>
      <c r="H329">
        <v>5</v>
      </c>
      <c r="I329">
        <v>551</v>
      </c>
    </row>
    <row r="330" spans="1:9" x14ac:dyDescent="0.25">
      <c r="A330">
        <f t="shared" si="32"/>
        <v>13</v>
      </c>
      <c r="B330">
        <f t="shared" si="35"/>
        <v>12</v>
      </c>
      <c r="C330">
        <f t="shared" si="36"/>
        <v>50</v>
      </c>
      <c r="D330">
        <f t="shared" si="33"/>
        <v>1</v>
      </c>
      <c r="E330">
        <f t="shared" si="34"/>
        <v>15</v>
      </c>
      <c r="G330">
        <v>1</v>
      </c>
      <c r="H330">
        <v>4</v>
      </c>
      <c r="I330">
        <v>516</v>
      </c>
    </row>
    <row r="331" spans="1:9" x14ac:dyDescent="0.25">
      <c r="A331">
        <f t="shared" si="32"/>
        <v>14</v>
      </c>
      <c r="B331">
        <f t="shared" si="35"/>
        <v>12</v>
      </c>
      <c r="C331">
        <f t="shared" si="36"/>
        <v>50</v>
      </c>
      <c r="D331">
        <f t="shared" si="33"/>
        <v>1</v>
      </c>
      <c r="E331">
        <f t="shared" si="34"/>
        <v>15</v>
      </c>
      <c r="G331">
        <v>1</v>
      </c>
      <c r="H331">
        <v>4</v>
      </c>
      <c r="I331">
        <v>934</v>
      </c>
    </row>
    <row r="332" spans="1:9" x14ac:dyDescent="0.25">
      <c r="A332">
        <f t="shared" si="32"/>
        <v>3</v>
      </c>
      <c r="B332">
        <f t="shared" si="35"/>
        <v>24</v>
      </c>
      <c r="C332">
        <f t="shared" si="36"/>
        <v>800</v>
      </c>
      <c r="D332">
        <f t="shared" si="33"/>
        <v>0</v>
      </c>
      <c r="E332">
        <f t="shared" si="34"/>
        <v>16</v>
      </c>
      <c r="G332">
        <v>1</v>
      </c>
      <c r="H332">
        <v>2</v>
      </c>
      <c r="I332">
        <v>1044</v>
      </c>
    </row>
    <row r="333" spans="1:9" x14ac:dyDescent="0.25">
      <c r="A333">
        <f t="shared" si="32"/>
        <v>4</v>
      </c>
      <c r="B333">
        <f t="shared" si="35"/>
        <v>24</v>
      </c>
      <c r="C333">
        <f t="shared" si="36"/>
        <v>800</v>
      </c>
      <c r="D333">
        <f t="shared" si="33"/>
        <v>0</v>
      </c>
      <c r="E333">
        <f t="shared" si="34"/>
        <v>16</v>
      </c>
      <c r="G333">
        <v>1</v>
      </c>
      <c r="H333">
        <v>2</v>
      </c>
      <c r="I333">
        <v>4616</v>
      </c>
    </row>
    <row r="334" spans="1:9" x14ac:dyDescent="0.25">
      <c r="A334">
        <f t="shared" si="32"/>
        <v>5</v>
      </c>
      <c r="B334">
        <f t="shared" si="35"/>
        <v>24</v>
      </c>
      <c r="C334">
        <f t="shared" si="36"/>
        <v>800</v>
      </c>
      <c r="D334">
        <f t="shared" si="33"/>
        <v>0</v>
      </c>
      <c r="E334">
        <f t="shared" si="34"/>
        <v>16</v>
      </c>
      <c r="G334">
        <v>1</v>
      </c>
      <c r="H334">
        <v>1</v>
      </c>
      <c r="I334">
        <v>1773</v>
      </c>
    </row>
    <row r="335" spans="1:9" x14ac:dyDescent="0.25">
      <c r="A335">
        <f t="shared" si="32"/>
        <v>6</v>
      </c>
      <c r="B335">
        <f t="shared" si="35"/>
        <v>24</v>
      </c>
      <c r="C335">
        <f t="shared" si="36"/>
        <v>800</v>
      </c>
      <c r="D335">
        <f t="shared" si="33"/>
        <v>0</v>
      </c>
      <c r="E335">
        <f t="shared" si="34"/>
        <v>16</v>
      </c>
      <c r="G335">
        <v>1</v>
      </c>
      <c r="H335">
        <v>1</v>
      </c>
      <c r="I335">
        <v>1857</v>
      </c>
    </row>
    <row r="336" spans="1:9" x14ac:dyDescent="0.25">
      <c r="A336">
        <f t="shared" si="32"/>
        <v>7</v>
      </c>
      <c r="B336">
        <f t="shared" si="35"/>
        <v>24</v>
      </c>
      <c r="C336">
        <f t="shared" si="36"/>
        <v>800</v>
      </c>
      <c r="D336">
        <f t="shared" si="33"/>
        <v>0</v>
      </c>
      <c r="E336">
        <f t="shared" si="34"/>
        <v>16</v>
      </c>
      <c r="G336">
        <v>0</v>
      </c>
      <c r="H336" t="s">
        <v>69</v>
      </c>
      <c r="I336" t="s">
        <v>69</v>
      </c>
    </row>
    <row r="337" spans="1:9" x14ac:dyDescent="0.25">
      <c r="A337">
        <f t="shared" ref="A337:A400" si="37">A326</f>
        <v>8</v>
      </c>
      <c r="B337">
        <f t="shared" si="35"/>
        <v>24</v>
      </c>
      <c r="C337">
        <f t="shared" si="36"/>
        <v>800</v>
      </c>
      <c r="D337">
        <f t="shared" si="33"/>
        <v>0</v>
      </c>
      <c r="E337">
        <f t="shared" si="34"/>
        <v>16</v>
      </c>
      <c r="G337">
        <v>1</v>
      </c>
      <c r="H337">
        <v>2</v>
      </c>
      <c r="I337">
        <v>1475</v>
      </c>
    </row>
    <row r="338" spans="1:9" x14ac:dyDescent="0.25">
      <c r="A338">
        <f t="shared" si="37"/>
        <v>9</v>
      </c>
      <c r="B338">
        <f t="shared" si="35"/>
        <v>24</v>
      </c>
      <c r="C338">
        <f t="shared" si="36"/>
        <v>800</v>
      </c>
      <c r="D338">
        <f t="shared" si="33"/>
        <v>0</v>
      </c>
      <c r="E338">
        <f t="shared" si="34"/>
        <v>16</v>
      </c>
      <c r="G338">
        <v>1</v>
      </c>
      <c r="H338">
        <v>2</v>
      </c>
      <c r="I338">
        <v>1342</v>
      </c>
    </row>
    <row r="339" spans="1:9" x14ac:dyDescent="0.25">
      <c r="A339">
        <f t="shared" si="37"/>
        <v>11</v>
      </c>
      <c r="B339">
        <f t="shared" si="35"/>
        <v>24</v>
      </c>
      <c r="C339">
        <f t="shared" si="36"/>
        <v>800</v>
      </c>
      <c r="D339">
        <f t="shared" si="33"/>
        <v>0</v>
      </c>
      <c r="E339">
        <f t="shared" si="34"/>
        <v>16</v>
      </c>
      <c r="G339">
        <v>1</v>
      </c>
      <c r="H339">
        <v>1</v>
      </c>
      <c r="I339">
        <v>2837</v>
      </c>
    </row>
    <row r="340" spans="1:9" x14ac:dyDescent="0.25">
      <c r="A340">
        <f t="shared" si="37"/>
        <v>12</v>
      </c>
      <c r="B340">
        <f t="shared" si="35"/>
        <v>24</v>
      </c>
      <c r="C340">
        <f t="shared" si="36"/>
        <v>800</v>
      </c>
      <c r="D340">
        <f t="shared" si="33"/>
        <v>0</v>
      </c>
      <c r="E340">
        <f t="shared" si="34"/>
        <v>16</v>
      </c>
      <c r="G340">
        <v>1</v>
      </c>
      <c r="H340">
        <v>2</v>
      </c>
      <c r="I340">
        <v>1495</v>
      </c>
    </row>
    <row r="341" spans="1:9" x14ac:dyDescent="0.25">
      <c r="A341">
        <f t="shared" si="37"/>
        <v>13</v>
      </c>
      <c r="B341">
        <f t="shared" si="35"/>
        <v>24</v>
      </c>
      <c r="C341">
        <f t="shared" si="36"/>
        <v>800</v>
      </c>
      <c r="D341">
        <f t="shared" si="33"/>
        <v>0</v>
      </c>
      <c r="E341">
        <f t="shared" si="34"/>
        <v>16</v>
      </c>
      <c r="G341">
        <v>1</v>
      </c>
      <c r="H341">
        <v>2</v>
      </c>
      <c r="I341">
        <v>2172</v>
      </c>
    </row>
    <row r="342" spans="1:9" x14ac:dyDescent="0.25">
      <c r="A342">
        <f t="shared" si="37"/>
        <v>14</v>
      </c>
      <c r="B342">
        <f t="shared" si="35"/>
        <v>24</v>
      </c>
      <c r="C342">
        <f t="shared" si="36"/>
        <v>800</v>
      </c>
      <c r="D342">
        <f t="shared" si="33"/>
        <v>0</v>
      </c>
      <c r="E342">
        <f t="shared" si="34"/>
        <v>16</v>
      </c>
      <c r="G342">
        <v>1</v>
      </c>
      <c r="H342">
        <v>2</v>
      </c>
      <c r="I342">
        <v>1172</v>
      </c>
    </row>
    <row r="343" spans="1:9" x14ac:dyDescent="0.25">
      <c r="A343">
        <f t="shared" si="37"/>
        <v>3</v>
      </c>
      <c r="B343">
        <f t="shared" si="35"/>
        <v>24</v>
      </c>
      <c r="C343">
        <f t="shared" si="36"/>
        <v>800</v>
      </c>
      <c r="D343">
        <f t="shared" si="33"/>
        <v>1</v>
      </c>
      <c r="E343">
        <f t="shared" si="34"/>
        <v>16</v>
      </c>
      <c r="G343">
        <v>1</v>
      </c>
      <c r="H343">
        <v>1</v>
      </c>
      <c r="I343">
        <v>713</v>
      </c>
    </row>
    <row r="344" spans="1:9" x14ac:dyDescent="0.25">
      <c r="A344">
        <f t="shared" si="37"/>
        <v>4</v>
      </c>
      <c r="B344">
        <f t="shared" si="35"/>
        <v>24</v>
      </c>
      <c r="C344">
        <f t="shared" si="36"/>
        <v>800</v>
      </c>
      <c r="D344">
        <f t="shared" si="33"/>
        <v>1</v>
      </c>
      <c r="E344">
        <f t="shared" si="34"/>
        <v>16</v>
      </c>
      <c r="G344">
        <v>1</v>
      </c>
      <c r="H344">
        <v>3</v>
      </c>
      <c r="I344">
        <v>1497</v>
      </c>
    </row>
    <row r="345" spans="1:9" x14ac:dyDescent="0.25">
      <c r="A345">
        <f t="shared" si="37"/>
        <v>5</v>
      </c>
      <c r="B345">
        <f t="shared" si="35"/>
        <v>24</v>
      </c>
      <c r="C345">
        <f t="shared" si="36"/>
        <v>800</v>
      </c>
      <c r="D345">
        <f t="shared" ref="D345:D408" si="38">D323</f>
        <v>1</v>
      </c>
      <c r="E345">
        <f t="shared" ref="E345:E408" si="39">E323+1</f>
        <v>16</v>
      </c>
      <c r="G345">
        <v>1</v>
      </c>
      <c r="H345">
        <v>1</v>
      </c>
      <c r="I345">
        <v>1126</v>
      </c>
    </row>
    <row r="346" spans="1:9" x14ac:dyDescent="0.25">
      <c r="A346">
        <f t="shared" si="37"/>
        <v>6</v>
      </c>
      <c r="B346">
        <f t="shared" si="35"/>
        <v>24</v>
      </c>
      <c r="C346">
        <f t="shared" si="36"/>
        <v>800</v>
      </c>
      <c r="D346">
        <f t="shared" si="38"/>
        <v>1</v>
      </c>
      <c r="E346">
        <f t="shared" si="39"/>
        <v>16</v>
      </c>
      <c r="G346">
        <v>1</v>
      </c>
      <c r="H346">
        <v>1</v>
      </c>
      <c r="I346">
        <v>1082</v>
      </c>
    </row>
    <row r="347" spans="1:9" x14ac:dyDescent="0.25">
      <c r="A347">
        <f t="shared" si="37"/>
        <v>7</v>
      </c>
      <c r="B347">
        <f t="shared" si="35"/>
        <v>24</v>
      </c>
      <c r="C347">
        <f t="shared" si="36"/>
        <v>800</v>
      </c>
      <c r="D347">
        <f t="shared" si="38"/>
        <v>1</v>
      </c>
      <c r="E347">
        <f t="shared" si="39"/>
        <v>16</v>
      </c>
      <c r="G347">
        <v>0</v>
      </c>
      <c r="H347" t="s">
        <v>69</v>
      </c>
      <c r="I347" t="s">
        <v>69</v>
      </c>
    </row>
    <row r="348" spans="1:9" x14ac:dyDescent="0.25">
      <c r="A348">
        <f t="shared" si="37"/>
        <v>8</v>
      </c>
      <c r="B348">
        <f t="shared" si="35"/>
        <v>24</v>
      </c>
      <c r="C348">
        <f t="shared" si="36"/>
        <v>800</v>
      </c>
      <c r="D348">
        <f t="shared" si="38"/>
        <v>1</v>
      </c>
      <c r="E348">
        <f t="shared" si="39"/>
        <v>16</v>
      </c>
      <c r="G348">
        <v>1</v>
      </c>
      <c r="H348">
        <v>3</v>
      </c>
      <c r="I348">
        <v>2593</v>
      </c>
    </row>
    <row r="349" spans="1:9" x14ac:dyDescent="0.25">
      <c r="A349">
        <f t="shared" si="37"/>
        <v>9</v>
      </c>
      <c r="B349">
        <f t="shared" si="35"/>
        <v>24</v>
      </c>
      <c r="C349">
        <f t="shared" si="36"/>
        <v>800</v>
      </c>
      <c r="D349">
        <f t="shared" si="38"/>
        <v>1</v>
      </c>
      <c r="E349">
        <f t="shared" si="39"/>
        <v>16</v>
      </c>
      <c r="G349">
        <v>1</v>
      </c>
      <c r="H349">
        <v>3</v>
      </c>
      <c r="I349">
        <v>967</v>
      </c>
    </row>
    <row r="350" spans="1:9" x14ac:dyDescent="0.25">
      <c r="A350">
        <f t="shared" si="37"/>
        <v>11</v>
      </c>
      <c r="B350">
        <f t="shared" ref="B350:B413" si="40">INDEX($K$1:$O$1,1,(E350-1)/COUNT($K$2:$O$2)+1)</f>
        <v>24</v>
      </c>
      <c r="C350">
        <f t="shared" si="36"/>
        <v>800</v>
      </c>
      <c r="D350">
        <f t="shared" si="38"/>
        <v>1</v>
      </c>
      <c r="E350">
        <f t="shared" si="39"/>
        <v>16</v>
      </c>
      <c r="G350">
        <v>0</v>
      </c>
      <c r="H350" t="s">
        <v>69</v>
      </c>
      <c r="I350" t="s">
        <v>69</v>
      </c>
    </row>
    <row r="351" spans="1:9" x14ac:dyDescent="0.25">
      <c r="A351">
        <f t="shared" si="37"/>
        <v>12</v>
      </c>
      <c r="B351">
        <f t="shared" si="40"/>
        <v>24</v>
      </c>
      <c r="C351">
        <f t="shared" si="36"/>
        <v>800</v>
      </c>
      <c r="D351">
        <f t="shared" si="38"/>
        <v>1</v>
      </c>
      <c r="E351">
        <f t="shared" si="39"/>
        <v>16</v>
      </c>
      <c r="G351">
        <v>1</v>
      </c>
      <c r="H351">
        <v>3</v>
      </c>
      <c r="I351">
        <v>1127</v>
      </c>
    </row>
    <row r="352" spans="1:9" x14ac:dyDescent="0.25">
      <c r="A352">
        <f t="shared" si="37"/>
        <v>13</v>
      </c>
      <c r="B352">
        <f t="shared" si="40"/>
        <v>24</v>
      </c>
      <c r="C352">
        <f t="shared" si="36"/>
        <v>800</v>
      </c>
      <c r="D352">
        <f t="shared" si="38"/>
        <v>1</v>
      </c>
      <c r="E352">
        <f t="shared" si="39"/>
        <v>16</v>
      </c>
      <c r="G352">
        <v>1</v>
      </c>
      <c r="H352">
        <v>2</v>
      </c>
      <c r="I352">
        <v>1449</v>
      </c>
    </row>
    <row r="353" spans="1:9" x14ac:dyDescent="0.25">
      <c r="A353">
        <f t="shared" si="37"/>
        <v>14</v>
      </c>
      <c r="B353">
        <f t="shared" si="40"/>
        <v>24</v>
      </c>
      <c r="C353">
        <f t="shared" si="36"/>
        <v>800</v>
      </c>
      <c r="D353">
        <f t="shared" si="38"/>
        <v>1</v>
      </c>
      <c r="E353">
        <f t="shared" si="39"/>
        <v>16</v>
      </c>
      <c r="G353">
        <v>1</v>
      </c>
      <c r="H353">
        <v>3</v>
      </c>
      <c r="I353">
        <v>855</v>
      </c>
    </row>
    <row r="354" spans="1:9" x14ac:dyDescent="0.25">
      <c r="A354">
        <f t="shared" si="37"/>
        <v>3</v>
      </c>
      <c r="B354">
        <f t="shared" si="40"/>
        <v>24</v>
      </c>
      <c r="C354">
        <f t="shared" si="36"/>
        <v>400</v>
      </c>
      <c r="D354">
        <f t="shared" si="38"/>
        <v>0</v>
      </c>
      <c r="E354">
        <f t="shared" si="39"/>
        <v>17</v>
      </c>
      <c r="G354">
        <v>1</v>
      </c>
      <c r="H354">
        <v>3</v>
      </c>
      <c r="I354">
        <v>1375</v>
      </c>
    </row>
    <row r="355" spans="1:9" x14ac:dyDescent="0.25">
      <c r="A355">
        <f t="shared" si="37"/>
        <v>4</v>
      </c>
      <c r="B355">
        <f t="shared" si="40"/>
        <v>24</v>
      </c>
      <c r="C355">
        <f t="shared" si="36"/>
        <v>400</v>
      </c>
      <c r="D355">
        <f t="shared" si="38"/>
        <v>0</v>
      </c>
      <c r="E355">
        <f t="shared" si="39"/>
        <v>17</v>
      </c>
      <c r="G355">
        <v>1</v>
      </c>
      <c r="H355">
        <v>3</v>
      </c>
      <c r="I355">
        <v>2309</v>
      </c>
    </row>
    <row r="356" spans="1:9" x14ac:dyDescent="0.25">
      <c r="A356">
        <f t="shared" si="37"/>
        <v>5</v>
      </c>
      <c r="B356">
        <f t="shared" si="40"/>
        <v>24</v>
      </c>
      <c r="C356">
        <f t="shared" si="36"/>
        <v>400</v>
      </c>
      <c r="D356">
        <f t="shared" si="38"/>
        <v>0</v>
      </c>
      <c r="E356">
        <f t="shared" si="39"/>
        <v>17</v>
      </c>
      <c r="G356">
        <v>1</v>
      </c>
      <c r="H356">
        <v>2</v>
      </c>
      <c r="I356">
        <v>597</v>
      </c>
    </row>
    <row r="357" spans="1:9" x14ac:dyDescent="0.25">
      <c r="A357">
        <f t="shared" si="37"/>
        <v>6</v>
      </c>
      <c r="B357">
        <f t="shared" si="40"/>
        <v>24</v>
      </c>
      <c r="C357">
        <f t="shared" si="36"/>
        <v>400</v>
      </c>
      <c r="D357">
        <f t="shared" si="38"/>
        <v>0</v>
      </c>
      <c r="E357">
        <f t="shared" si="39"/>
        <v>17</v>
      </c>
      <c r="G357">
        <v>1</v>
      </c>
      <c r="H357">
        <v>2</v>
      </c>
      <c r="I357">
        <v>715</v>
      </c>
    </row>
    <row r="358" spans="1:9" x14ac:dyDescent="0.25">
      <c r="A358">
        <f t="shared" si="37"/>
        <v>7</v>
      </c>
      <c r="B358">
        <f t="shared" si="40"/>
        <v>24</v>
      </c>
      <c r="C358">
        <f t="shared" si="36"/>
        <v>400</v>
      </c>
      <c r="D358">
        <f t="shared" si="38"/>
        <v>0</v>
      </c>
      <c r="E358">
        <f t="shared" si="39"/>
        <v>17</v>
      </c>
      <c r="G358">
        <v>1</v>
      </c>
      <c r="H358">
        <v>2</v>
      </c>
      <c r="I358">
        <v>1359</v>
      </c>
    </row>
    <row r="359" spans="1:9" x14ac:dyDescent="0.25">
      <c r="A359">
        <f t="shared" si="37"/>
        <v>8</v>
      </c>
      <c r="B359">
        <f t="shared" si="40"/>
        <v>24</v>
      </c>
      <c r="C359">
        <f t="shared" si="36"/>
        <v>400</v>
      </c>
      <c r="D359">
        <f t="shared" si="38"/>
        <v>0</v>
      </c>
      <c r="E359">
        <f t="shared" si="39"/>
        <v>17</v>
      </c>
      <c r="G359">
        <v>1</v>
      </c>
      <c r="H359">
        <v>2</v>
      </c>
      <c r="I359">
        <v>832</v>
      </c>
    </row>
    <row r="360" spans="1:9" x14ac:dyDescent="0.25">
      <c r="A360">
        <f t="shared" si="37"/>
        <v>9</v>
      </c>
      <c r="B360">
        <f t="shared" si="40"/>
        <v>24</v>
      </c>
      <c r="C360">
        <f t="shared" si="36"/>
        <v>400</v>
      </c>
      <c r="D360">
        <f t="shared" si="38"/>
        <v>0</v>
      </c>
      <c r="E360">
        <f t="shared" si="39"/>
        <v>17</v>
      </c>
      <c r="G360">
        <v>1</v>
      </c>
      <c r="H360">
        <v>2</v>
      </c>
      <c r="I360">
        <v>1614</v>
      </c>
    </row>
    <row r="361" spans="1:9" x14ac:dyDescent="0.25">
      <c r="A361">
        <f t="shared" si="37"/>
        <v>11</v>
      </c>
      <c r="B361">
        <f t="shared" si="40"/>
        <v>24</v>
      </c>
      <c r="C361">
        <f t="shared" si="36"/>
        <v>400</v>
      </c>
      <c r="D361">
        <f t="shared" si="38"/>
        <v>0</v>
      </c>
      <c r="E361">
        <f t="shared" si="39"/>
        <v>17</v>
      </c>
      <c r="G361">
        <v>1</v>
      </c>
      <c r="H361">
        <v>1</v>
      </c>
      <c r="I361">
        <v>1096</v>
      </c>
    </row>
    <row r="362" spans="1:9" x14ac:dyDescent="0.25">
      <c r="A362">
        <f t="shared" si="37"/>
        <v>12</v>
      </c>
      <c r="B362">
        <f t="shared" si="40"/>
        <v>24</v>
      </c>
      <c r="C362">
        <f t="shared" si="36"/>
        <v>400</v>
      </c>
      <c r="D362">
        <f t="shared" si="38"/>
        <v>0</v>
      </c>
      <c r="E362">
        <f t="shared" si="39"/>
        <v>17</v>
      </c>
      <c r="G362">
        <v>0</v>
      </c>
      <c r="H362" t="s">
        <v>69</v>
      </c>
      <c r="I362" t="s">
        <v>69</v>
      </c>
    </row>
    <row r="363" spans="1:9" x14ac:dyDescent="0.25">
      <c r="A363">
        <f t="shared" si="37"/>
        <v>13</v>
      </c>
      <c r="B363">
        <f t="shared" si="40"/>
        <v>24</v>
      </c>
      <c r="C363">
        <f t="shared" si="36"/>
        <v>400</v>
      </c>
      <c r="D363">
        <f t="shared" si="38"/>
        <v>0</v>
      </c>
      <c r="E363">
        <f t="shared" si="39"/>
        <v>17</v>
      </c>
      <c r="G363">
        <v>1</v>
      </c>
      <c r="H363">
        <v>4</v>
      </c>
      <c r="I363">
        <v>1135</v>
      </c>
    </row>
    <row r="364" spans="1:9" x14ac:dyDescent="0.25">
      <c r="A364">
        <f t="shared" si="37"/>
        <v>14</v>
      </c>
      <c r="B364">
        <f t="shared" si="40"/>
        <v>24</v>
      </c>
      <c r="C364">
        <f t="shared" si="36"/>
        <v>400</v>
      </c>
      <c r="D364">
        <f t="shared" si="38"/>
        <v>0</v>
      </c>
      <c r="E364">
        <f t="shared" si="39"/>
        <v>17</v>
      </c>
      <c r="G364">
        <v>1</v>
      </c>
      <c r="H364">
        <v>3</v>
      </c>
      <c r="I364">
        <v>652</v>
      </c>
    </row>
    <row r="365" spans="1:9" x14ac:dyDescent="0.25">
      <c r="A365">
        <f t="shared" si="37"/>
        <v>3</v>
      </c>
      <c r="B365">
        <f t="shared" si="40"/>
        <v>24</v>
      </c>
      <c r="C365">
        <f t="shared" si="36"/>
        <v>400</v>
      </c>
      <c r="D365">
        <f t="shared" si="38"/>
        <v>1</v>
      </c>
      <c r="E365">
        <f t="shared" si="39"/>
        <v>17</v>
      </c>
      <c r="G365">
        <v>1</v>
      </c>
      <c r="H365">
        <v>3</v>
      </c>
      <c r="I365">
        <v>1131</v>
      </c>
    </row>
    <row r="366" spans="1:9" x14ac:dyDescent="0.25">
      <c r="A366">
        <f t="shared" si="37"/>
        <v>4</v>
      </c>
      <c r="B366">
        <f t="shared" si="40"/>
        <v>24</v>
      </c>
      <c r="C366">
        <f t="shared" si="36"/>
        <v>400</v>
      </c>
      <c r="D366">
        <f t="shared" si="38"/>
        <v>1</v>
      </c>
      <c r="E366">
        <f t="shared" si="39"/>
        <v>17</v>
      </c>
      <c r="G366">
        <v>1</v>
      </c>
      <c r="H366">
        <v>3</v>
      </c>
      <c r="I366">
        <v>1342</v>
      </c>
    </row>
    <row r="367" spans="1:9" x14ac:dyDescent="0.25">
      <c r="A367">
        <f t="shared" si="37"/>
        <v>5</v>
      </c>
      <c r="B367">
        <f t="shared" si="40"/>
        <v>24</v>
      </c>
      <c r="C367">
        <f t="shared" si="36"/>
        <v>400</v>
      </c>
      <c r="D367">
        <f t="shared" si="38"/>
        <v>1</v>
      </c>
      <c r="E367">
        <f t="shared" si="39"/>
        <v>17</v>
      </c>
      <c r="G367">
        <v>1</v>
      </c>
      <c r="H367">
        <v>2</v>
      </c>
      <c r="I367">
        <v>632</v>
      </c>
    </row>
    <row r="368" spans="1:9" x14ac:dyDescent="0.25">
      <c r="A368">
        <f t="shared" si="37"/>
        <v>6</v>
      </c>
      <c r="B368">
        <f t="shared" si="40"/>
        <v>24</v>
      </c>
      <c r="C368">
        <f t="shared" ref="C368:C431" si="41">INDEX($K$2:$O$2,1,MOD(E368-1,COUNT($K$2:$O$2))+1)</f>
        <v>400</v>
      </c>
      <c r="D368">
        <f t="shared" si="38"/>
        <v>1</v>
      </c>
      <c r="E368">
        <f t="shared" si="39"/>
        <v>17</v>
      </c>
      <c r="G368">
        <v>1</v>
      </c>
      <c r="H368">
        <v>1</v>
      </c>
      <c r="I368">
        <v>1508</v>
      </c>
    </row>
    <row r="369" spans="1:9" x14ac:dyDescent="0.25">
      <c r="A369">
        <f t="shared" si="37"/>
        <v>7</v>
      </c>
      <c r="B369">
        <f t="shared" si="40"/>
        <v>24</v>
      </c>
      <c r="C369">
        <f t="shared" si="41"/>
        <v>400</v>
      </c>
      <c r="D369">
        <f t="shared" si="38"/>
        <v>1</v>
      </c>
      <c r="E369">
        <f t="shared" si="39"/>
        <v>17</v>
      </c>
      <c r="G369">
        <v>1</v>
      </c>
      <c r="H369">
        <v>2</v>
      </c>
      <c r="I369">
        <v>713</v>
      </c>
    </row>
    <row r="370" spans="1:9" x14ac:dyDescent="0.25">
      <c r="A370">
        <f t="shared" si="37"/>
        <v>8</v>
      </c>
      <c r="B370">
        <f t="shared" si="40"/>
        <v>24</v>
      </c>
      <c r="C370">
        <f t="shared" si="41"/>
        <v>400</v>
      </c>
      <c r="D370">
        <f t="shared" si="38"/>
        <v>1</v>
      </c>
      <c r="E370">
        <f t="shared" si="39"/>
        <v>17</v>
      </c>
      <c r="G370">
        <v>1</v>
      </c>
      <c r="H370">
        <v>1</v>
      </c>
      <c r="I370">
        <v>850</v>
      </c>
    </row>
    <row r="371" spans="1:9" x14ac:dyDescent="0.25">
      <c r="A371">
        <f t="shared" si="37"/>
        <v>9</v>
      </c>
      <c r="B371">
        <f t="shared" si="40"/>
        <v>24</v>
      </c>
      <c r="C371">
        <f t="shared" si="41"/>
        <v>400</v>
      </c>
      <c r="D371">
        <f t="shared" si="38"/>
        <v>1</v>
      </c>
      <c r="E371">
        <f t="shared" si="39"/>
        <v>17</v>
      </c>
      <c r="G371">
        <v>1</v>
      </c>
      <c r="H371">
        <v>2</v>
      </c>
      <c r="I371">
        <v>2485</v>
      </c>
    </row>
    <row r="372" spans="1:9" x14ac:dyDescent="0.25">
      <c r="A372">
        <f t="shared" si="37"/>
        <v>11</v>
      </c>
      <c r="B372">
        <f t="shared" si="40"/>
        <v>24</v>
      </c>
      <c r="C372">
        <f t="shared" si="41"/>
        <v>400</v>
      </c>
      <c r="D372">
        <f t="shared" si="38"/>
        <v>1</v>
      </c>
      <c r="E372">
        <f t="shared" si="39"/>
        <v>17</v>
      </c>
      <c r="G372">
        <v>0</v>
      </c>
      <c r="H372" t="s">
        <v>69</v>
      </c>
      <c r="I372" t="s">
        <v>69</v>
      </c>
    </row>
    <row r="373" spans="1:9" x14ac:dyDescent="0.25">
      <c r="A373">
        <f t="shared" si="37"/>
        <v>12</v>
      </c>
      <c r="B373">
        <f t="shared" si="40"/>
        <v>24</v>
      </c>
      <c r="C373">
        <f t="shared" si="41"/>
        <v>400</v>
      </c>
      <c r="D373">
        <f t="shared" si="38"/>
        <v>1</v>
      </c>
      <c r="E373">
        <f t="shared" si="39"/>
        <v>17</v>
      </c>
      <c r="G373">
        <v>1</v>
      </c>
      <c r="H373">
        <v>2</v>
      </c>
      <c r="I373">
        <v>1160</v>
      </c>
    </row>
    <row r="374" spans="1:9" x14ac:dyDescent="0.25">
      <c r="A374">
        <f t="shared" si="37"/>
        <v>13</v>
      </c>
      <c r="B374">
        <f t="shared" si="40"/>
        <v>24</v>
      </c>
      <c r="C374">
        <f t="shared" si="41"/>
        <v>400</v>
      </c>
      <c r="D374">
        <f t="shared" si="38"/>
        <v>1</v>
      </c>
      <c r="E374">
        <f t="shared" si="39"/>
        <v>17</v>
      </c>
      <c r="G374">
        <v>1</v>
      </c>
      <c r="H374">
        <v>3</v>
      </c>
      <c r="I374">
        <v>1120</v>
      </c>
    </row>
    <row r="375" spans="1:9" x14ac:dyDescent="0.25">
      <c r="A375">
        <f t="shared" si="37"/>
        <v>14</v>
      </c>
      <c r="B375">
        <f t="shared" si="40"/>
        <v>24</v>
      </c>
      <c r="C375">
        <f t="shared" si="41"/>
        <v>400</v>
      </c>
      <c r="D375">
        <f t="shared" si="38"/>
        <v>1</v>
      </c>
      <c r="E375">
        <f t="shared" si="39"/>
        <v>17</v>
      </c>
      <c r="G375">
        <v>1</v>
      </c>
      <c r="H375">
        <v>4</v>
      </c>
      <c r="I375">
        <v>817</v>
      </c>
    </row>
    <row r="376" spans="1:9" x14ac:dyDescent="0.25">
      <c r="A376">
        <f t="shared" si="37"/>
        <v>3</v>
      </c>
      <c r="B376">
        <f t="shared" si="40"/>
        <v>24</v>
      </c>
      <c r="C376">
        <f t="shared" si="41"/>
        <v>200</v>
      </c>
      <c r="D376">
        <f t="shared" si="38"/>
        <v>0</v>
      </c>
      <c r="E376">
        <f t="shared" si="39"/>
        <v>18</v>
      </c>
      <c r="G376">
        <v>1</v>
      </c>
      <c r="H376">
        <v>3</v>
      </c>
      <c r="I376">
        <v>648</v>
      </c>
    </row>
    <row r="377" spans="1:9" x14ac:dyDescent="0.25">
      <c r="A377">
        <f t="shared" si="37"/>
        <v>4</v>
      </c>
      <c r="B377">
        <f t="shared" si="40"/>
        <v>24</v>
      </c>
      <c r="C377">
        <f t="shared" si="41"/>
        <v>200</v>
      </c>
      <c r="D377">
        <f t="shared" si="38"/>
        <v>0</v>
      </c>
      <c r="E377">
        <f t="shared" si="39"/>
        <v>18</v>
      </c>
      <c r="G377">
        <v>1</v>
      </c>
      <c r="H377">
        <v>3</v>
      </c>
      <c r="I377">
        <v>597</v>
      </c>
    </row>
    <row r="378" spans="1:9" x14ac:dyDescent="0.25">
      <c r="A378">
        <f t="shared" si="37"/>
        <v>5</v>
      </c>
      <c r="B378">
        <f t="shared" si="40"/>
        <v>24</v>
      </c>
      <c r="C378">
        <f t="shared" si="41"/>
        <v>200</v>
      </c>
      <c r="D378">
        <f t="shared" si="38"/>
        <v>0</v>
      </c>
      <c r="E378">
        <f t="shared" si="39"/>
        <v>18</v>
      </c>
      <c r="G378">
        <v>1</v>
      </c>
      <c r="H378">
        <v>2</v>
      </c>
      <c r="I378">
        <v>1462</v>
      </c>
    </row>
    <row r="379" spans="1:9" x14ac:dyDescent="0.25">
      <c r="A379">
        <f t="shared" si="37"/>
        <v>6</v>
      </c>
      <c r="B379">
        <f t="shared" si="40"/>
        <v>24</v>
      </c>
      <c r="C379">
        <f t="shared" si="41"/>
        <v>200</v>
      </c>
      <c r="D379">
        <f t="shared" si="38"/>
        <v>0</v>
      </c>
      <c r="E379">
        <f t="shared" si="39"/>
        <v>18</v>
      </c>
      <c r="G379">
        <v>1</v>
      </c>
      <c r="H379">
        <v>2</v>
      </c>
      <c r="I379">
        <v>915</v>
      </c>
    </row>
    <row r="380" spans="1:9" x14ac:dyDescent="0.25">
      <c r="A380">
        <f t="shared" si="37"/>
        <v>7</v>
      </c>
      <c r="B380">
        <f t="shared" si="40"/>
        <v>24</v>
      </c>
      <c r="C380">
        <f t="shared" si="41"/>
        <v>200</v>
      </c>
      <c r="D380">
        <f t="shared" si="38"/>
        <v>0</v>
      </c>
      <c r="E380">
        <f t="shared" si="39"/>
        <v>18</v>
      </c>
      <c r="G380">
        <v>1</v>
      </c>
      <c r="H380">
        <v>1</v>
      </c>
      <c r="I380">
        <v>1094</v>
      </c>
    </row>
    <row r="381" spans="1:9" x14ac:dyDescent="0.25">
      <c r="A381">
        <f t="shared" si="37"/>
        <v>8</v>
      </c>
      <c r="B381">
        <f t="shared" si="40"/>
        <v>24</v>
      </c>
      <c r="C381">
        <f t="shared" si="41"/>
        <v>200</v>
      </c>
      <c r="D381">
        <f t="shared" si="38"/>
        <v>0</v>
      </c>
      <c r="E381">
        <f t="shared" si="39"/>
        <v>18</v>
      </c>
      <c r="G381">
        <v>1</v>
      </c>
      <c r="H381">
        <v>2</v>
      </c>
      <c r="I381">
        <v>480</v>
      </c>
    </row>
    <row r="382" spans="1:9" x14ac:dyDescent="0.25">
      <c r="A382">
        <f t="shared" si="37"/>
        <v>9</v>
      </c>
      <c r="B382">
        <f t="shared" si="40"/>
        <v>24</v>
      </c>
      <c r="C382">
        <f t="shared" si="41"/>
        <v>200</v>
      </c>
      <c r="D382">
        <f t="shared" si="38"/>
        <v>0</v>
      </c>
      <c r="E382">
        <f t="shared" si="39"/>
        <v>18</v>
      </c>
      <c r="G382">
        <v>1</v>
      </c>
      <c r="H382">
        <v>1</v>
      </c>
      <c r="I382">
        <v>497</v>
      </c>
    </row>
    <row r="383" spans="1:9" x14ac:dyDescent="0.25">
      <c r="A383">
        <f t="shared" si="37"/>
        <v>11</v>
      </c>
      <c r="B383">
        <f t="shared" si="40"/>
        <v>24</v>
      </c>
      <c r="C383">
        <f t="shared" si="41"/>
        <v>200</v>
      </c>
      <c r="D383">
        <f t="shared" si="38"/>
        <v>0</v>
      </c>
      <c r="E383">
        <f t="shared" si="39"/>
        <v>18</v>
      </c>
      <c r="G383">
        <v>1</v>
      </c>
      <c r="H383">
        <v>2</v>
      </c>
      <c r="I383">
        <v>580</v>
      </c>
    </row>
    <row r="384" spans="1:9" x14ac:dyDescent="0.25">
      <c r="A384">
        <f t="shared" si="37"/>
        <v>12</v>
      </c>
      <c r="B384">
        <f t="shared" si="40"/>
        <v>24</v>
      </c>
      <c r="C384">
        <f t="shared" si="41"/>
        <v>200</v>
      </c>
      <c r="D384">
        <f t="shared" si="38"/>
        <v>0</v>
      </c>
      <c r="E384">
        <f t="shared" si="39"/>
        <v>18</v>
      </c>
      <c r="G384">
        <v>1</v>
      </c>
      <c r="H384">
        <v>4</v>
      </c>
      <c r="I384">
        <v>481</v>
      </c>
    </row>
    <row r="385" spans="1:9" x14ac:dyDescent="0.25">
      <c r="A385">
        <f t="shared" si="37"/>
        <v>13</v>
      </c>
      <c r="B385">
        <f t="shared" si="40"/>
        <v>24</v>
      </c>
      <c r="C385">
        <f t="shared" si="41"/>
        <v>200</v>
      </c>
      <c r="D385">
        <f t="shared" si="38"/>
        <v>0</v>
      </c>
      <c r="E385">
        <f t="shared" si="39"/>
        <v>18</v>
      </c>
      <c r="G385">
        <v>1</v>
      </c>
      <c r="H385">
        <v>4</v>
      </c>
      <c r="I385">
        <v>718</v>
      </c>
    </row>
    <row r="386" spans="1:9" x14ac:dyDescent="0.25">
      <c r="A386">
        <f t="shared" si="37"/>
        <v>14</v>
      </c>
      <c r="B386">
        <f t="shared" si="40"/>
        <v>24</v>
      </c>
      <c r="C386">
        <f t="shared" si="41"/>
        <v>200</v>
      </c>
      <c r="D386">
        <f t="shared" si="38"/>
        <v>0</v>
      </c>
      <c r="E386">
        <f t="shared" si="39"/>
        <v>18</v>
      </c>
      <c r="G386">
        <v>1</v>
      </c>
      <c r="H386">
        <v>4</v>
      </c>
      <c r="I386">
        <v>559</v>
      </c>
    </row>
    <row r="387" spans="1:9" x14ac:dyDescent="0.25">
      <c r="A387">
        <f t="shared" si="37"/>
        <v>3</v>
      </c>
      <c r="B387">
        <f t="shared" si="40"/>
        <v>24</v>
      </c>
      <c r="C387">
        <f t="shared" si="41"/>
        <v>200</v>
      </c>
      <c r="D387">
        <f t="shared" si="38"/>
        <v>1</v>
      </c>
      <c r="E387">
        <f t="shared" si="39"/>
        <v>18</v>
      </c>
      <c r="G387">
        <v>1</v>
      </c>
      <c r="H387">
        <v>3</v>
      </c>
      <c r="I387">
        <v>680</v>
      </c>
    </row>
    <row r="388" spans="1:9" x14ac:dyDescent="0.25">
      <c r="A388">
        <f t="shared" si="37"/>
        <v>4</v>
      </c>
      <c r="B388">
        <f t="shared" si="40"/>
        <v>24</v>
      </c>
      <c r="C388">
        <f t="shared" si="41"/>
        <v>200</v>
      </c>
      <c r="D388">
        <f t="shared" si="38"/>
        <v>1</v>
      </c>
      <c r="E388">
        <f t="shared" si="39"/>
        <v>18</v>
      </c>
      <c r="G388">
        <v>1</v>
      </c>
      <c r="H388">
        <v>5</v>
      </c>
      <c r="I388">
        <v>515</v>
      </c>
    </row>
    <row r="389" spans="1:9" x14ac:dyDescent="0.25">
      <c r="A389">
        <f t="shared" si="37"/>
        <v>5</v>
      </c>
      <c r="B389">
        <f t="shared" si="40"/>
        <v>24</v>
      </c>
      <c r="C389">
        <f t="shared" si="41"/>
        <v>200</v>
      </c>
      <c r="D389">
        <f t="shared" si="38"/>
        <v>1</v>
      </c>
      <c r="E389">
        <f t="shared" si="39"/>
        <v>18</v>
      </c>
      <c r="G389">
        <v>1</v>
      </c>
      <c r="H389">
        <v>4</v>
      </c>
      <c r="I389">
        <v>615</v>
      </c>
    </row>
    <row r="390" spans="1:9" x14ac:dyDescent="0.25">
      <c r="A390">
        <f t="shared" si="37"/>
        <v>6</v>
      </c>
      <c r="B390">
        <f t="shared" si="40"/>
        <v>24</v>
      </c>
      <c r="C390">
        <f t="shared" si="41"/>
        <v>200</v>
      </c>
      <c r="D390">
        <f t="shared" si="38"/>
        <v>1</v>
      </c>
      <c r="E390">
        <f t="shared" si="39"/>
        <v>18</v>
      </c>
      <c r="G390">
        <v>1</v>
      </c>
      <c r="H390">
        <v>1</v>
      </c>
      <c r="I390">
        <v>581</v>
      </c>
    </row>
    <row r="391" spans="1:9" x14ac:dyDescent="0.25">
      <c r="A391">
        <f t="shared" si="37"/>
        <v>7</v>
      </c>
      <c r="B391">
        <f t="shared" si="40"/>
        <v>24</v>
      </c>
      <c r="C391">
        <f t="shared" si="41"/>
        <v>200</v>
      </c>
      <c r="D391">
        <f t="shared" si="38"/>
        <v>1</v>
      </c>
      <c r="E391">
        <f t="shared" si="39"/>
        <v>18</v>
      </c>
      <c r="G391">
        <v>1</v>
      </c>
      <c r="H391">
        <v>2</v>
      </c>
      <c r="I391">
        <v>782</v>
      </c>
    </row>
    <row r="392" spans="1:9" x14ac:dyDescent="0.25">
      <c r="A392">
        <f t="shared" si="37"/>
        <v>8</v>
      </c>
      <c r="B392">
        <f t="shared" si="40"/>
        <v>24</v>
      </c>
      <c r="C392">
        <f t="shared" si="41"/>
        <v>200</v>
      </c>
      <c r="D392">
        <f t="shared" si="38"/>
        <v>1</v>
      </c>
      <c r="E392">
        <f t="shared" si="39"/>
        <v>18</v>
      </c>
      <c r="G392">
        <v>1</v>
      </c>
      <c r="H392">
        <v>1</v>
      </c>
      <c r="I392">
        <v>520</v>
      </c>
    </row>
    <row r="393" spans="1:9" x14ac:dyDescent="0.25">
      <c r="A393">
        <f t="shared" si="37"/>
        <v>9</v>
      </c>
      <c r="B393">
        <f t="shared" si="40"/>
        <v>24</v>
      </c>
      <c r="C393">
        <f t="shared" si="41"/>
        <v>200</v>
      </c>
      <c r="D393">
        <f t="shared" si="38"/>
        <v>1</v>
      </c>
      <c r="E393">
        <f t="shared" si="39"/>
        <v>18</v>
      </c>
      <c r="G393">
        <v>1</v>
      </c>
      <c r="H393">
        <v>1</v>
      </c>
      <c r="I393">
        <v>630</v>
      </c>
    </row>
    <row r="394" spans="1:9" x14ac:dyDescent="0.25">
      <c r="A394">
        <f t="shared" si="37"/>
        <v>11</v>
      </c>
      <c r="B394">
        <f t="shared" si="40"/>
        <v>24</v>
      </c>
      <c r="C394">
        <f t="shared" si="41"/>
        <v>200</v>
      </c>
      <c r="D394">
        <f t="shared" si="38"/>
        <v>1</v>
      </c>
      <c r="E394">
        <f t="shared" si="39"/>
        <v>18</v>
      </c>
      <c r="G394">
        <v>1</v>
      </c>
      <c r="H394">
        <v>2</v>
      </c>
      <c r="I394">
        <v>597</v>
      </c>
    </row>
    <row r="395" spans="1:9" x14ac:dyDescent="0.25">
      <c r="A395">
        <f t="shared" si="37"/>
        <v>12</v>
      </c>
      <c r="B395">
        <f t="shared" si="40"/>
        <v>24</v>
      </c>
      <c r="C395">
        <f t="shared" si="41"/>
        <v>200</v>
      </c>
      <c r="D395">
        <f t="shared" si="38"/>
        <v>1</v>
      </c>
      <c r="E395">
        <f t="shared" si="39"/>
        <v>18</v>
      </c>
      <c r="G395">
        <v>1</v>
      </c>
      <c r="H395">
        <v>2</v>
      </c>
      <c r="I395">
        <v>713</v>
      </c>
    </row>
    <row r="396" spans="1:9" x14ac:dyDescent="0.25">
      <c r="A396">
        <f t="shared" si="37"/>
        <v>13</v>
      </c>
      <c r="B396">
        <f t="shared" si="40"/>
        <v>24</v>
      </c>
      <c r="C396">
        <f t="shared" si="41"/>
        <v>200</v>
      </c>
      <c r="D396">
        <f t="shared" si="38"/>
        <v>1</v>
      </c>
      <c r="E396">
        <f t="shared" si="39"/>
        <v>18</v>
      </c>
      <c r="G396">
        <v>1</v>
      </c>
      <c r="H396">
        <v>3</v>
      </c>
      <c r="I396">
        <v>530</v>
      </c>
    </row>
    <row r="397" spans="1:9" x14ac:dyDescent="0.25">
      <c r="A397">
        <f t="shared" si="37"/>
        <v>14</v>
      </c>
      <c r="B397">
        <f t="shared" si="40"/>
        <v>24</v>
      </c>
      <c r="C397">
        <f t="shared" si="41"/>
        <v>200</v>
      </c>
      <c r="D397">
        <f t="shared" si="38"/>
        <v>1</v>
      </c>
      <c r="E397">
        <f t="shared" si="39"/>
        <v>18</v>
      </c>
      <c r="G397">
        <v>1</v>
      </c>
      <c r="H397">
        <v>5</v>
      </c>
      <c r="I397">
        <v>587</v>
      </c>
    </row>
    <row r="398" spans="1:9" x14ac:dyDescent="0.25">
      <c r="A398">
        <f t="shared" si="37"/>
        <v>3</v>
      </c>
      <c r="B398">
        <f t="shared" si="40"/>
        <v>24</v>
      </c>
      <c r="C398">
        <f t="shared" si="41"/>
        <v>100</v>
      </c>
      <c r="D398">
        <f t="shared" si="38"/>
        <v>0</v>
      </c>
      <c r="E398">
        <f t="shared" si="39"/>
        <v>19</v>
      </c>
      <c r="G398">
        <v>1</v>
      </c>
      <c r="H398">
        <v>4</v>
      </c>
      <c r="I398">
        <v>597</v>
      </c>
    </row>
    <row r="399" spans="1:9" x14ac:dyDescent="0.25">
      <c r="A399">
        <f t="shared" si="37"/>
        <v>4</v>
      </c>
      <c r="B399">
        <f t="shared" si="40"/>
        <v>24</v>
      </c>
      <c r="C399">
        <f t="shared" si="41"/>
        <v>100</v>
      </c>
      <c r="D399">
        <f t="shared" si="38"/>
        <v>0</v>
      </c>
      <c r="E399">
        <f t="shared" si="39"/>
        <v>19</v>
      </c>
      <c r="G399">
        <v>1</v>
      </c>
      <c r="H399">
        <v>4</v>
      </c>
      <c r="I399">
        <v>552</v>
      </c>
    </row>
    <row r="400" spans="1:9" x14ac:dyDescent="0.25">
      <c r="A400">
        <f t="shared" si="37"/>
        <v>5</v>
      </c>
      <c r="B400">
        <f t="shared" si="40"/>
        <v>24</v>
      </c>
      <c r="C400">
        <f t="shared" si="41"/>
        <v>100</v>
      </c>
      <c r="D400">
        <f t="shared" si="38"/>
        <v>0</v>
      </c>
      <c r="E400">
        <f t="shared" si="39"/>
        <v>19</v>
      </c>
      <c r="G400">
        <v>1</v>
      </c>
      <c r="H400">
        <v>4</v>
      </c>
      <c r="I400">
        <v>532</v>
      </c>
    </row>
    <row r="401" spans="1:9" x14ac:dyDescent="0.25">
      <c r="A401">
        <f t="shared" ref="A401:A464" si="42">A390</f>
        <v>6</v>
      </c>
      <c r="B401">
        <f t="shared" si="40"/>
        <v>24</v>
      </c>
      <c r="C401">
        <f t="shared" si="41"/>
        <v>100</v>
      </c>
      <c r="D401">
        <f t="shared" si="38"/>
        <v>0</v>
      </c>
      <c r="E401">
        <f t="shared" si="39"/>
        <v>19</v>
      </c>
      <c r="G401">
        <v>1</v>
      </c>
      <c r="H401">
        <v>3</v>
      </c>
      <c r="I401">
        <v>514</v>
      </c>
    </row>
    <row r="402" spans="1:9" x14ac:dyDescent="0.25">
      <c r="A402">
        <f t="shared" si="42"/>
        <v>7</v>
      </c>
      <c r="B402">
        <f t="shared" si="40"/>
        <v>24</v>
      </c>
      <c r="C402">
        <f t="shared" si="41"/>
        <v>100</v>
      </c>
      <c r="D402">
        <f t="shared" si="38"/>
        <v>0</v>
      </c>
      <c r="E402">
        <f t="shared" si="39"/>
        <v>19</v>
      </c>
      <c r="G402">
        <v>1</v>
      </c>
      <c r="H402">
        <v>4</v>
      </c>
      <c r="I402">
        <v>618</v>
      </c>
    </row>
    <row r="403" spans="1:9" x14ac:dyDescent="0.25">
      <c r="A403">
        <f t="shared" si="42"/>
        <v>8</v>
      </c>
      <c r="B403">
        <f t="shared" si="40"/>
        <v>24</v>
      </c>
      <c r="C403">
        <f t="shared" si="41"/>
        <v>100</v>
      </c>
      <c r="D403">
        <f t="shared" si="38"/>
        <v>0</v>
      </c>
      <c r="E403">
        <f t="shared" si="39"/>
        <v>19</v>
      </c>
      <c r="G403">
        <v>1</v>
      </c>
      <c r="H403">
        <v>3</v>
      </c>
      <c r="I403">
        <v>435</v>
      </c>
    </row>
    <row r="404" spans="1:9" x14ac:dyDescent="0.25">
      <c r="A404">
        <f t="shared" si="42"/>
        <v>9</v>
      </c>
      <c r="B404">
        <f t="shared" si="40"/>
        <v>24</v>
      </c>
      <c r="C404">
        <f t="shared" si="41"/>
        <v>100</v>
      </c>
      <c r="D404">
        <f t="shared" si="38"/>
        <v>0</v>
      </c>
      <c r="E404">
        <f t="shared" si="39"/>
        <v>19</v>
      </c>
      <c r="G404">
        <v>1</v>
      </c>
      <c r="H404">
        <v>5</v>
      </c>
      <c r="I404">
        <v>713</v>
      </c>
    </row>
    <row r="405" spans="1:9" x14ac:dyDescent="0.25">
      <c r="A405">
        <f t="shared" si="42"/>
        <v>11</v>
      </c>
      <c r="B405">
        <f t="shared" si="40"/>
        <v>24</v>
      </c>
      <c r="C405">
        <f t="shared" si="41"/>
        <v>100</v>
      </c>
      <c r="D405">
        <f t="shared" si="38"/>
        <v>0</v>
      </c>
      <c r="E405">
        <f t="shared" si="39"/>
        <v>19</v>
      </c>
      <c r="G405">
        <v>1</v>
      </c>
      <c r="H405">
        <v>3</v>
      </c>
      <c r="I405">
        <v>613</v>
      </c>
    </row>
    <row r="406" spans="1:9" x14ac:dyDescent="0.25">
      <c r="A406">
        <f t="shared" si="42"/>
        <v>12</v>
      </c>
      <c r="B406">
        <f t="shared" si="40"/>
        <v>24</v>
      </c>
      <c r="C406">
        <f t="shared" si="41"/>
        <v>100</v>
      </c>
      <c r="D406">
        <f t="shared" si="38"/>
        <v>0</v>
      </c>
      <c r="E406">
        <f t="shared" si="39"/>
        <v>19</v>
      </c>
      <c r="G406">
        <v>1</v>
      </c>
      <c r="H406">
        <v>5</v>
      </c>
      <c r="I406">
        <v>530</v>
      </c>
    </row>
    <row r="407" spans="1:9" x14ac:dyDescent="0.25">
      <c r="A407">
        <f t="shared" si="42"/>
        <v>13</v>
      </c>
      <c r="B407">
        <f t="shared" si="40"/>
        <v>24</v>
      </c>
      <c r="C407">
        <f t="shared" si="41"/>
        <v>100</v>
      </c>
      <c r="D407">
        <f t="shared" si="38"/>
        <v>0</v>
      </c>
      <c r="E407">
        <f t="shared" si="39"/>
        <v>19</v>
      </c>
      <c r="G407">
        <v>1</v>
      </c>
      <c r="H407">
        <v>3</v>
      </c>
      <c r="I407">
        <v>485</v>
      </c>
    </row>
    <row r="408" spans="1:9" x14ac:dyDescent="0.25">
      <c r="A408">
        <f t="shared" si="42"/>
        <v>14</v>
      </c>
      <c r="B408">
        <f t="shared" si="40"/>
        <v>24</v>
      </c>
      <c r="C408">
        <f t="shared" si="41"/>
        <v>100</v>
      </c>
      <c r="D408">
        <f t="shared" si="38"/>
        <v>0</v>
      </c>
      <c r="E408">
        <f t="shared" si="39"/>
        <v>19</v>
      </c>
      <c r="G408">
        <v>1</v>
      </c>
      <c r="H408">
        <v>5</v>
      </c>
      <c r="I408">
        <v>560</v>
      </c>
    </row>
    <row r="409" spans="1:9" x14ac:dyDescent="0.25">
      <c r="A409">
        <f t="shared" si="42"/>
        <v>3</v>
      </c>
      <c r="B409">
        <f t="shared" si="40"/>
        <v>24</v>
      </c>
      <c r="C409">
        <f t="shared" si="41"/>
        <v>100</v>
      </c>
      <c r="D409">
        <f t="shared" ref="D409:D472" si="43">D387</f>
        <v>1</v>
      </c>
      <c r="E409">
        <f t="shared" ref="E409:E472" si="44">E387+1</f>
        <v>19</v>
      </c>
      <c r="G409">
        <v>1</v>
      </c>
      <c r="H409">
        <v>4</v>
      </c>
      <c r="I409">
        <v>596</v>
      </c>
    </row>
    <row r="410" spans="1:9" x14ac:dyDescent="0.25">
      <c r="A410">
        <f t="shared" si="42"/>
        <v>4</v>
      </c>
      <c r="B410">
        <f t="shared" si="40"/>
        <v>24</v>
      </c>
      <c r="C410">
        <f t="shared" si="41"/>
        <v>100</v>
      </c>
      <c r="D410">
        <f t="shared" si="43"/>
        <v>1</v>
      </c>
      <c r="E410">
        <f t="shared" si="44"/>
        <v>19</v>
      </c>
      <c r="G410">
        <v>1</v>
      </c>
      <c r="H410">
        <v>5</v>
      </c>
      <c r="I410">
        <v>597</v>
      </c>
    </row>
    <row r="411" spans="1:9" x14ac:dyDescent="0.25">
      <c r="A411">
        <f t="shared" si="42"/>
        <v>5</v>
      </c>
      <c r="B411">
        <f t="shared" si="40"/>
        <v>24</v>
      </c>
      <c r="C411">
        <f t="shared" si="41"/>
        <v>100</v>
      </c>
      <c r="D411">
        <f t="shared" si="43"/>
        <v>1</v>
      </c>
      <c r="E411">
        <f t="shared" si="44"/>
        <v>19</v>
      </c>
      <c r="G411">
        <v>1</v>
      </c>
      <c r="H411">
        <v>2</v>
      </c>
      <c r="I411">
        <v>701</v>
      </c>
    </row>
    <row r="412" spans="1:9" x14ac:dyDescent="0.25">
      <c r="A412">
        <f t="shared" si="42"/>
        <v>6</v>
      </c>
      <c r="B412">
        <f t="shared" si="40"/>
        <v>24</v>
      </c>
      <c r="C412">
        <f t="shared" si="41"/>
        <v>100</v>
      </c>
      <c r="D412">
        <f t="shared" si="43"/>
        <v>1</v>
      </c>
      <c r="E412">
        <f t="shared" si="44"/>
        <v>19</v>
      </c>
      <c r="G412">
        <v>1</v>
      </c>
      <c r="H412">
        <v>3</v>
      </c>
      <c r="I412">
        <v>715</v>
      </c>
    </row>
    <row r="413" spans="1:9" x14ac:dyDescent="0.25">
      <c r="A413">
        <f t="shared" si="42"/>
        <v>7</v>
      </c>
      <c r="B413">
        <f t="shared" si="40"/>
        <v>24</v>
      </c>
      <c r="C413">
        <f t="shared" si="41"/>
        <v>100</v>
      </c>
      <c r="D413">
        <f t="shared" si="43"/>
        <v>1</v>
      </c>
      <c r="E413">
        <f t="shared" si="44"/>
        <v>19</v>
      </c>
      <c r="G413">
        <v>1</v>
      </c>
      <c r="H413">
        <v>2</v>
      </c>
      <c r="I413">
        <v>664</v>
      </c>
    </row>
    <row r="414" spans="1:9" x14ac:dyDescent="0.25">
      <c r="A414">
        <f t="shared" si="42"/>
        <v>8</v>
      </c>
      <c r="B414">
        <f t="shared" ref="B414:B477" si="45">INDEX($K$1:$O$1,1,(E414-1)/COUNT($K$2:$O$2)+1)</f>
        <v>24</v>
      </c>
      <c r="C414">
        <f t="shared" si="41"/>
        <v>100</v>
      </c>
      <c r="D414">
        <f t="shared" si="43"/>
        <v>1</v>
      </c>
      <c r="E414">
        <f t="shared" si="44"/>
        <v>19</v>
      </c>
      <c r="G414">
        <v>1</v>
      </c>
      <c r="H414">
        <v>4</v>
      </c>
      <c r="I414">
        <v>552</v>
      </c>
    </row>
    <row r="415" spans="1:9" x14ac:dyDescent="0.25">
      <c r="A415">
        <f t="shared" si="42"/>
        <v>9</v>
      </c>
      <c r="B415">
        <f t="shared" si="45"/>
        <v>24</v>
      </c>
      <c r="C415">
        <f t="shared" si="41"/>
        <v>100</v>
      </c>
      <c r="D415">
        <f t="shared" si="43"/>
        <v>1</v>
      </c>
      <c r="E415">
        <f t="shared" si="44"/>
        <v>19</v>
      </c>
      <c r="G415">
        <v>1</v>
      </c>
      <c r="H415">
        <v>3</v>
      </c>
      <c r="I415">
        <v>597</v>
      </c>
    </row>
    <row r="416" spans="1:9" x14ac:dyDescent="0.25">
      <c r="A416">
        <f t="shared" si="42"/>
        <v>11</v>
      </c>
      <c r="B416">
        <f t="shared" si="45"/>
        <v>24</v>
      </c>
      <c r="C416">
        <f t="shared" si="41"/>
        <v>100</v>
      </c>
      <c r="D416">
        <f t="shared" si="43"/>
        <v>1</v>
      </c>
      <c r="E416">
        <f t="shared" si="44"/>
        <v>19</v>
      </c>
      <c r="G416">
        <v>1</v>
      </c>
      <c r="H416">
        <v>2</v>
      </c>
      <c r="I416">
        <v>531</v>
      </c>
    </row>
    <row r="417" spans="1:9" x14ac:dyDescent="0.25">
      <c r="A417">
        <f t="shared" si="42"/>
        <v>12</v>
      </c>
      <c r="B417">
        <f t="shared" si="45"/>
        <v>24</v>
      </c>
      <c r="C417">
        <f t="shared" si="41"/>
        <v>100</v>
      </c>
      <c r="D417">
        <f t="shared" si="43"/>
        <v>1</v>
      </c>
      <c r="E417">
        <f t="shared" si="44"/>
        <v>19</v>
      </c>
      <c r="G417">
        <v>1</v>
      </c>
      <c r="H417">
        <v>5</v>
      </c>
      <c r="I417">
        <v>531</v>
      </c>
    </row>
    <row r="418" spans="1:9" x14ac:dyDescent="0.25">
      <c r="A418">
        <f t="shared" si="42"/>
        <v>13</v>
      </c>
      <c r="B418">
        <f t="shared" si="45"/>
        <v>24</v>
      </c>
      <c r="C418">
        <f t="shared" si="41"/>
        <v>100</v>
      </c>
      <c r="D418">
        <f t="shared" si="43"/>
        <v>1</v>
      </c>
      <c r="E418">
        <f t="shared" si="44"/>
        <v>19</v>
      </c>
      <c r="G418">
        <v>1</v>
      </c>
      <c r="H418">
        <v>4</v>
      </c>
      <c r="I418">
        <v>551</v>
      </c>
    </row>
    <row r="419" spans="1:9" x14ac:dyDescent="0.25">
      <c r="A419">
        <f t="shared" si="42"/>
        <v>14</v>
      </c>
      <c r="B419">
        <f t="shared" si="45"/>
        <v>24</v>
      </c>
      <c r="C419">
        <f t="shared" si="41"/>
        <v>100</v>
      </c>
      <c r="D419">
        <f t="shared" si="43"/>
        <v>1</v>
      </c>
      <c r="E419">
        <f t="shared" si="44"/>
        <v>19</v>
      </c>
      <c r="G419">
        <v>1</v>
      </c>
      <c r="H419">
        <v>5</v>
      </c>
      <c r="I419">
        <v>573</v>
      </c>
    </row>
    <row r="420" spans="1:9" x14ac:dyDescent="0.25">
      <c r="A420">
        <f t="shared" si="42"/>
        <v>3</v>
      </c>
      <c r="B420">
        <f t="shared" si="45"/>
        <v>24</v>
      </c>
      <c r="C420">
        <f t="shared" si="41"/>
        <v>50</v>
      </c>
      <c r="D420">
        <f t="shared" si="43"/>
        <v>0</v>
      </c>
      <c r="E420">
        <f t="shared" si="44"/>
        <v>20</v>
      </c>
      <c r="G420">
        <v>1</v>
      </c>
      <c r="H420">
        <v>5</v>
      </c>
      <c r="I420">
        <v>714</v>
      </c>
    </row>
    <row r="421" spans="1:9" x14ac:dyDescent="0.25">
      <c r="A421">
        <f t="shared" si="42"/>
        <v>4</v>
      </c>
      <c r="B421">
        <f t="shared" si="45"/>
        <v>24</v>
      </c>
      <c r="C421">
        <f t="shared" si="41"/>
        <v>50</v>
      </c>
      <c r="D421">
        <f t="shared" si="43"/>
        <v>0</v>
      </c>
      <c r="E421">
        <f t="shared" si="44"/>
        <v>20</v>
      </c>
      <c r="G421">
        <v>1</v>
      </c>
      <c r="H421">
        <v>5</v>
      </c>
      <c r="I421">
        <v>581</v>
      </c>
    </row>
    <row r="422" spans="1:9" x14ac:dyDescent="0.25">
      <c r="A422">
        <f t="shared" si="42"/>
        <v>5</v>
      </c>
      <c r="B422">
        <f t="shared" si="45"/>
        <v>24</v>
      </c>
      <c r="C422">
        <f t="shared" si="41"/>
        <v>50</v>
      </c>
      <c r="D422">
        <f t="shared" si="43"/>
        <v>0</v>
      </c>
      <c r="E422">
        <f t="shared" si="44"/>
        <v>20</v>
      </c>
      <c r="G422">
        <v>1</v>
      </c>
      <c r="H422">
        <v>3</v>
      </c>
      <c r="I422">
        <v>781</v>
      </c>
    </row>
    <row r="423" spans="1:9" x14ac:dyDescent="0.25">
      <c r="A423">
        <f t="shared" si="42"/>
        <v>6</v>
      </c>
      <c r="B423">
        <f t="shared" si="45"/>
        <v>24</v>
      </c>
      <c r="C423">
        <f t="shared" si="41"/>
        <v>50</v>
      </c>
      <c r="D423">
        <f t="shared" si="43"/>
        <v>0</v>
      </c>
      <c r="E423">
        <f t="shared" si="44"/>
        <v>20</v>
      </c>
      <c r="G423">
        <v>1</v>
      </c>
      <c r="H423">
        <v>3</v>
      </c>
      <c r="I423">
        <v>514</v>
      </c>
    </row>
    <row r="424" spans="1:9" x14ac:dyDescent="0.25">
      <c r="A424">
        <f t="shared" si="42"/>
        <v>7</v>
      </c>
      <c r="B424">
        <f t="shared" si="45"/>
        <v>24</v>
      </c>
      <c r="C424">
        <f t="shared" si="41"/>
        <v>50</v>
      </c>
      <c r="D424">
        <f t="shared" si="43"/>
        <v>0</v>
      </c>
      <c r="E424">
        <f t="shared" si="44"/>
        <v>20</v>
      </c>
      <c r="G424">
        <v>1</v>
      </c>
      <c r="H424">
        <v>3</v>
      </c>
      <c r="I424">
        <v>912</v>
      </c>
    </row>
    <row r="425" spans="1:9" x14ac:dyDescent="0.25">
      <c r="A425">
        <f t="shared" si="42"/>
        <v>8</v>
      </c>
      <c r="B425">
        <f t="shared" si="45"/>
        <v>24</v>
      </c>
      <c r="C425">
        <f t="shared" si="41"/>
        <v>50</v>
      </c>
      <c r="D425">
        <f t="shared" si="43"/>
        <v>0</v>
      </c>
      <c r="E425">
        <f t="shared" si="44"/>
        <v>20</v>
      </c>
      <c r="G425">
        <v>1</v>
      </c>
      <c r="H425">
        <v>4</v>
      </c>
      <c r="I425">
        <v>649</v>
      </c>
    </row>
    <row r="426" spans="1:9" x14ac:dyDescent="0.25">
      <c r="A426">
        <f t="shared" si="42"/>
        <v>9</v>
      </c>
      <c r="B426">
        <f t="shared" si="45"/>
        <v>24</v>
      </c>
      <c r="C426">
        <f t="shared" si="41"/>
        <v>50</v>
      </c>
      <c r="D426">
        <f t="shared" si="43"/>
        <v>0</v>
      </c>
      <c r="E426">
        <f t="shared" si="44"/>
        <v>20</v>
      </c>
      <c r="G426">
        <v>1</v>
      </c>
      <c r="H426">
        <v>4</v>
      </c>
      <c r="I426">
        <v>738</v>
      </c>
    </row>
    <row r="427" spans="1:9" x14ac:dyDescent="0.25">
      <c r="A427">
        <f t="shared" si="42"/>
        <v>11</v>
      </c>
      <c r="B427">
        <f t="shared" si="45"/>
        <v>24</v>
      </c>
      <c r="C427">
        <f t="shared" si="41"/>
        <v>50</v>
      </c>
      <c r="D427">
        <f t="shared" si="43"/>
        <v>0</v>
      </c>
      <c r="E427">
        <f t="shared" si="44"/>
        <v>20</v>
      </c>
      <c r="G427">
        <v>1</v>
      </c>
      <c r="H427">
        <v>3</v>
      </c>
      <c r="I427">
        <v>613</v>
      </c>
    </row>
    <row r="428" spans="1:9" x14ac:dyDescent="0.25">
      <c r="A428">
        <f t="shared" si="42"/>
        <v>12</v>
      </c>
      <c r="B428">
        <f t="shared" si="45"/>
        <v>24</v>
      </c>
      <c r="C428">
        <f t="shared" si="41"/>
        <v>50</v>
      </c>
      <c r="D428">
        <f t="shared" si="43"/>
        <v>0</v>
      </c>
      <c r="E428">
        <f t="shared" si="44"/>
        <v>20</v>
      </c>
      <c r="G428">
        <v>1</v>
      </c>
      <c r="H428">
        <v>4</v>
      </c>
      <c r="I428">
        <v>732</v>
      </c>
    </row>
    <row r="429" spans="1:9" x14ac:dyDescent="0.25">
      <c r="A429">
        <f t="shared" si="42"/>
        <v>13</v>
      </c>
      <c r="B429">
        <f t="shared" si="45"/>
        <v>24</v>
      </c>
      <c r="C429">
        <f t="shared" si="41"/>
        <v>50</v>
      </c>
      <c r="D429">
        <f t="shared" si="43"/>
        <v>0</v>
      </c>
      <c r="E429">
        <f t="shared" si="44"/>
        <v>20</v>
      </c>
      <c r="G429">
        <v>1</v>
      </c>
      <c r="H429">
        <v>4</v>
      </c>
      <c r="I429">
        <v>561</v>
      </c>
    </row>
    <row r="430" spans="1:9" x14ac:dyDescent="0.25">
      <c r="A430">
        <f t="shared" si="42"/>
        <v>14</v>
      </c>
      <c r="B430">
        <f t="shared" si="45"/>
        <v>24</v>
      </c>
      <c r="C430">
        <f t="shared" si="41"/>
        <v>50</v>
      </c>
      <c r="D430">
        <f t="shared" si="43"/>
        <v>0</v>
      </c>
      <c r="E430">
        <f t="shared" si="44"/>
        <v>20</v>
      </c>
      <c r="G430">
        <v>1</v>
      </c>
      <c r="H430">
        <v>5</v>
      </c>
      <c r="I430">
        <v>589</v>
      </c>
    </row>
    <row r="431" spans="1:9" x14ac:dyDescent="0.25">
      <c r="A431">
        <f t="shared" si="42"/>
        <v>3</v>
      </c>
      <c r="B431">
        <f t="shared" si="45"/>
        <v>24</v>
      </c>
      <c r="C431">
        <f t="shared" si="41"/>
        <v>50</v>
      </c>
      <c r="D431">
        <f t="shared" si="43"/>
        <v>1</v>
      </c>
      <c r="E431">
        <f t="shared" si="44"/>
        <v>20</v>
      </c>
      <c r="G431">
        <v>1</v>
      </c>
      <c r="H431">
        <v>4</v>
      </c>
      <c r="I431">
        <v>746</v>
      </c>
    </row>
    <row r="432" spans="1:9" x14ac:dyDescent="0.25">
      <c r="A432">
        <f t="shared" si="42"/>
        <v>4</v>
      </c>
      <c r="B432">
        <f t="shared" si="45"/>
        <v>24</v>
      </c>
      <c r="C432">
        <f t="shared" ref="C432:C495" si="46">INDEX($K$2:$O$2,1,MOD(E432-1,COUNT($K$2:$O$2))+1)</f>
        <v>50</v>
      </c>
      <c r="D432">
        <f t="shared" si="43"/>
        <v>1</v>
      </c>
      <c r="E432">
        <f t="shared" si="44"/>
        <v>20</v>
      </c>
      <c r="G432">
        <v>1</v>
      </c>
      <c r="H432">
        <v>5</v>
      </c>
      <c r="I432">
        <v>485</v>
      </c>
    </row>
    <row r="433" spans="1:9" x14ac:dyDescent="0.25">
      <c r="A433">
        <f t="shared" si="42"/>
        <v>5</v>
      </c>
      <c r="B433">
        <f t="shared" si="45"/>
        <v>24</v>
      </c>
      <c r="C433">
        <f t="shared" si="46"/>
        <v>50</v>
      </c>
      <c r="D433">
        <f t="shared" si="43"/>
        <v>1</v>
      </c>
      <c r="E433">
        <f t="shared" si="44"/>
        <v>20</v>
      </c>
      <c r="G433">
        <v>1</v>
      </c>
      <c r="H433">
        <v>4</v>
      </c>
      <c r="I433">
        <v>885</v>
      </c>
    </row>
    <row r="434" spans="1:9" x14ac:dyDescent="0.25">
      <c r="A434">
        <f t="shared" si="42"/>
        <v>6</v>
      </c>
      <c r="B434">
        <f t="shared" si="45"/>
        <v>24</v>
      </c>
      <c r="C434">
        <f t="shared" si="46"/>
        <v>50</v>
      </c>
      <c r="D434">
        <f t="shared" si="43"/>
        <v>1</v>
      </c>
      <c r="E434">
        <f t="shared" si="44"/>
        <v>20</v>
      </c>
      <c r="G434">
        <v>1</v>
      </c>
      <c r="H434">
        <v>3</v>
      </c>
      <c r="I434">
        <v>484</v>
      </c>
    </row>
    <row r="435" spans="1:9" x14ac:dyDescent="0.25">
      <c r="A435">
        <f t="shared" si="42"/>
        <v>7</v>
      </c>
      <c r="B435">
        <f t="shared" si="45"/>
        <v>24</v>
      </c>
      <c r="C435">
        <f t="shared" si="46"/>
        <v>50</v>
      </c>
      <c r="D435">
        <f t="shared" si="43"/>
        <v>1</v>
      </c>
      <c r="E435">
        <f t="shared" si="44"/>
        <v>20</v>
      </c>
      <c r="G435">
        <v>1</v>
      </c>
      <c r="H435">
        <v>4</v>
      </c>
      <c r="I435">
        <v>702</v>
      </c>
    </row>
    <row r="436" spans="1:9" x14ac:dyDescent="0.25">
      <c r="A436">
        <f t="shared" si="42"/>
        <v>8</v>
      </c>
      <c r="B436">
        <f t="shared" si="45"/>
        <v>24</v>
      </c>
      <c r="C436">
        <f t="shared" si="46"/>
        <v>50</v>
      </c>
      <c r="D436">
        <f t="shared" si="43"/>
        <v>1</v>
      </c>
      <c r="E436">
        <f t="shared" si="44"/>
        <v>20</v>
      </c>
      <c r="G436">
        <v>1</v>
      </c>
      <c r="H436">
        <v>5</v>
      </c>
      <c r="I436">
        <v>450</v>
      </c>
    </row>
    <row r="437" spans="1:9" x14ac:dyDescent="0.25">
      <c r="A437">
        <f t="shared" si="42"/>
        <v>9</v>
      </c>
      <c r="B437">
        <f t="shared" si="45"/>
        <v>24</v>
      </c>
      <c r="C437">
        <f t="shared" si="46"/>
        <v>50</v>
      </c>
      <c r="D437">
        <f t="shared" si="43"/>
        <v>1</v>
      </c>
      <c r="E437">
        <f t="shared" si="44"/>
        <v>20</v>
      </c>
      <c r="G437">
        <v>1</v>
      </c>
      <c r="H437">
        <v>4</v>
      </c>
      <c r="I437">
        <v>597</v>
      </c>
    </row>
    <row r="438" spans="1:9" x14ac:dyDescent="0.25">
      <c r="A438">
        <f t="shared" si="42"/>
        <v>11</v>
      </c>
      <c r="B438">
        <f t="shared" si="45"/>
        <v>24</v>
      </c>
      <c r="C438">
        <f t="shared" si="46"/>
        <v>50</v>
      </c>
      <c r="D438">
        <f t="shared" si="43"/>
        <v>1</v>
      </c>
      <c r="E438">
        <f t="shared" si="44"/>
        <v>20</v>
      </c>
      <c r="G438">
        <v>1</v>
      </c>
      <c r="H438">
        <v>3</v>
      </c>
      <c r="I438">
        <v>597</v>
      </c>
    </row>
    <row r="439" spans="1:9" x14ac:dyDescent="0.25">
      <c r="A439">
        <f t="shared" si="42"/>
        <v>12</v>
      </c>
      <c r="B439">
        <f t="shared" si="45"/>
        <v>24</v>
      </c>
      <c r="C439">
        <f t="shared" si="46"/>
        <v>50</v>
      </c>
      <c r="D439">
        <f t="shared" si="43"/>
        <v>1</v>
      </c>
      <c r="E439">
        <f t="shared" si="44"/>
        <v>20</v>
      </c>
      <c r="G439">
        <v>1</v>
      </c>
      <c r="H439">
        <v>5</v>
      </c>
      <c r="I439">
        <v>514</v>
      </c>
    </row>
    <row r="440" spans="1:9" x14ac:dyDescent="0.25">
      <c r="A440">
        <f t="shared" si="42"/>
        <v>13</v>
      </c>
      <c r="B440">
        <f t="shared" si="45"/>
        <v>24</v>
      </c>
      <c r="C440">
        <f t="shared" si="46"/>
        <v>50</v>
      </c>
      <c r="D440">
        <f t="shared" si="43"/>
        <v>1</v>
      </c>
      <c r="E440">
        <f t="shared" si="44"/>
        <v>20</v>
      </c>
      <c r="G440">
        <v>1</v>
      </c>
      <c r="H440">
        <v>4</v>
      </c>
      <c r="I440">
        <v>549</v>
      </c>
    </row>
    <row r="441" spans="1:9" x14ac:dyDescent="0.25">
      <c r="A441">
        <f t="shared" si="42"/>
        <v>14</v>
      </c>
      <c r="B441">
        <f t="shared" si="45"/>
        <v>24</v>
      </c>
      <c r="C441">
        <f t="shared" si="46"/>
        <v>50</v>
      </c>
      <c r="D441">
        <f t="shared" si="43"/>
        <v>1</v>
      </c>
      <c r="E441">
        <f t="shared" si="44"/>
        <v>20</v>
      </c>
      <c r="G441">
        <v>1</v>
      </c>
      <c r="H441">
        <v>5</v>
      </c>
      <c r="I441">
        <v>533</v>
      </c>
    </row>
    <row r="442" spans="1:9" x14ac:dyDescent="0.25">
      <c r="A442">
        <f t="shared" si="42"/>
        <v>3</v>
      </c>
      <c r="B442">
        <f t="shared" si="45"/>
        <v>48</v>
      </c>
      <c r="C442">
        <f t="shared" si="46"/>
        <v>800</v>
      </c>
      <c r="D442">
        <f t="shared" si="43"/>
        <v>0</v>
      </c>
      <c r="E442">
        <f t="shared" si="44"/>
        <v>21</v>
      </c>
      <c r="G442">
        <v>1</v>
      </c>
      <c r="H442">
        <v>3</v>
      </c>
      <c r="I442">
        <v>1409</v>
      </c>
    </row>
    <row r="443" spans="1:9" x14ac:dyDescent="0.25">
      <c r="A443">
        <f t="shared" si="42"/>
        <v>4</v>
      </c>
      <c r="B443">
        <f t="shared" si="45"/>
        <v>48</v>
      </c>
      <c r="C443">
        <f t="shared" si="46"/>
        <v>800</v>
      </c>
      <c r="D443">
        <f t="shared" si="43"/>
        <v>0</v>
      </c>
      <c r="E443">
        <f t="shared" si="44"/>
        <v>21</v>
      </c>
      <c r="G443">
        <v>1</v>
      </c>
      <c r="H443">
        <v>5</v>
      </c>
      <c r="I443">
        <v>542</v>
      </c>
    </row>
    <row r="444" spans="1:9" x14ac:dyDescent="0.25">
      <c r="A444">
        <f t="shared" si="42"/>
        <v>5</v>
      </c>
      <c r="B444">
        <f t="shared" si="45"/>
        <v>48</v>
      </c>
      <c r="C444">
        <f t="shared" si="46"/>
        <v>800</v>
      </c>
      <c r="D444">
        <f t="shared" si="43"/>
        <v>0</v>
      </c>
      <c r="E444">
        <f t="shared" si="44"/>
        <v>21</v>
      </c>
      <c r="G444">
        <v>1</v>
      </c>
      <c r="H444">
        <v>3</v>
      </c>
      <c r="I444">
        <v>1015</v>
      </c>
    </row>
    <row r="445" spans="1:9" x14ac:dyDescent="0.25">
      <c r="A445">
        <f t="shared" si="42"/>
        <v>6</v>
      </c>
      <c r="B445">
        <f t="shared" si="45"/>
        <v>48</v>
      </c>
      <c r="C445">
        <f t="shared" si="46"/>
        <v>800</v>
      </c>
      <c r="D445">
        <f t="shared" si="43"/>
        <v>0</v>
      </c>
      <c r="E445">
        <f t="shared" si="44"/>
        <v>21</v>
      </c>
      <c r="G445">
        <v>1</v>
      </c>
      <c r="H445">
        <v>1</v>
      </c>
      <c r="I445">
        <v>581</v>
      </c>
    </row>
    <row r="446" spans="1:9" x14ac:dyDescent="0.25">
      <c r="A446">
        <f t="shared" si="42"/>
        <v>7</v>
      </c>
      <c r="B446">
        <f t="shared" si="45"/>
        <v>48</v>
      </c>
      <c r="C446">
        <f t="shared" si="46"/>
        <v>800</v>
      </c>
      <c r="D446">
        <f t="shared" si="43"/>
        <v>0</v>
      </c>
      <c r="E446">
        <f t="shared" si="44"/>
        <v>21</v>
      </c>
      <c r="G446">
        <v>1</v>
      </c>
      <c r="H446">
        <v>1</v>
      </c>
      <c r="I446">
        <v>1524</v>
      </c>
    </row>
    <row r="447" spans="1:9" x14ac:dyDescent="0.25">
      <c r="A447">
        <f t="shared" si="42"/>
        <v>8</v>
      </c>
      <c r="B447">
        <f t="shared" si="45"/>
        <v>48</v>
      </c>
      <c r="C447">
        <f t="shared" si="46"/>
        <v>800</v>
      </c>
      <c r="D447">
        <f t="shared" si="43"/>
        <v>0</v>
      </c>
      <c r="E447">
        <f t="shared" si="44"/>
        <v>21</v>
      </c>
      <c r="G447">
        <v>1</v>
      </c>
      <c r="H447">
        <v>1</v>
      </c>
      <c r="I447">
        <v>750</v>
      </c>
    </row>
    <row r="448" spans="1:9" x14ac:dyDescent="0.25">
      <c r="A448">
        <f t="shared" si="42"/>
        <v>9</v>
      </c>
      <c r="B448">
        <f t="shared" si="45"/>
        <v>48</v>
      </c>
      <c r="C448">
        <f t="shared" si="46"/>
        <v>800</v>
      </c>
      <c r="D448">
        <f t="shared" si="43"/>
        <v>0</v>
      </c>
      <c r="E448">
        <f t="shared" si="44"/>
        <v>21</v>
      </c>
      <c r="G448">
        <v>1</v>
      </c>
      <c r="H448">
        <v>2</v>
      </c>
      <c r="I448">
        <v>552</v>
      </c>
    </row>
    <row r="449" spans="1:9" x14ac:dyDescent="0.25">
      <c r="A449">
        <f t="shared" si="42"/>
        <v>11</v>
      </c>
      <c r="B449">
        <f t="shared" si="45"/>
        <v>48</v>
      </c>
      <c r="C449">
        <f t="shared" si="46"/>
        <v>800</v>
      </c>
      <c r="D449">
        <f t="shared" si="43"/>
        <v>0</v>
      </c>
      <c r="E449">
        <f t="shared" si="44"/>
        <v>21</v>
      </c>
      <c r="G449">
        <v>1</v>
      </c>
      <c r="H449">
        <v>1</v>
      </c>
      <c r="I449">
        <v>381</v>
      </c>
    </row>
    <row r="450" spans="1:9" x14ac:dyDescent="0.25">
      <c r="A450">
        <f t="shared" si="42"/>
        <v>12</v>
      </c>
      <c r="B450">
        <f t="shared" si="45"/>
        <v>48</v>
      </c>
      <c r="C450">
        <f t="shared" si="46"/>
        <v>800</v>
      </c>
      <c r="D450">
        <f t="shared" si="43"/>
        <v>0</v>
      </c>
      <c r="E450">
        <f t="shared" si="44"/>
        <v>21</v>
      </c>
      <c r="G450">
        <v>1</v>
      </c>
      <c r="H450">
        <v>4</v>
      </c>
      <c r="I450">
        <v>912</v>
      </c>
    </row>
    <row r="451" spans="1:9" x14ac:dyDescent="0.25">
      <c r="A451">
        <f t="shared" si="42"/>
        <v>13</v>
      </c>
      <c r="B451">
        <f t="shared" si="45"/>
        <v>48</v>
      </c>
      <c r="C451">
        <f t="shared" si="46"/>
        <v>800</v>
      </c>
      <c r="D451">
        <f t="shared" si="43"/>
        <v>0</v>
      </c>
      <c r="E451">
        <f t="shared" si="44"/>
        <v>21</v>
      </c>
      <c r="G451">
        <v>1</v>
      </c>
      <c r="H451">
        <v>4</v>
      </c>
      <c r="I451">
        <v>628</v>
      </c>
    </row>
    <row r="452" spans="1:9" x14ac:dyDescent="0.25">
      <c r="A452">
        <f t="shared" si="42"/>
        <v>14</v>
      </c>
      <c r="B452">
        <f t="shared" si="45"/>
        <v>48</v>
      </c>
      <c r="C452">
        <f t="shared" si="46"/>
        <v>800</v>
      </c>
      <c r="D452">
        <f t="shared" si="43"/>
        <v>0</v>
      </c>
      <c r="E452">
        <f t="shared" si="44"/>
        <v>21</v>
      </c>
      <c r="G452">
        <v>1</v>
      </c>
      <c r="H452">
        <v>4</v>
      </c>
      <c r="I452">
        <v>836</v>
      </c>
    </row>
    <row r="453" spans="1:9" x14ac:dyDescent="0.25">
      <c r="A453">
        <f t="shared" si="42"/>
        <v>3</v>
      </c>
      <c r="B453">
        <f t="shared" si="45"/>
        <v>48</v>
      </c>
      <c r="C453">
        <f t="shared" si="46"/>
        <v>800</v>
      </c>
      <c r="D453">
        <f t="shared" si="43"/>
        <v>1</v>
      </c>
      <c r="E453">
        <f t="shared" si="44"/>
        <v>21</v>
      </c>
      <c r="G453">
        <v>1</v>
      </c>
      <c r="H453">
        <v>3</v>
      </c>
      <c r="I453">
        <v>762</v>
      </c>
    </row>
    <row r="454" spans="1:9" x14ac:dyDescent="0.25">
      <c r="A454">
        <f t="shared" si="42"/>
        <v>4</v>
      </c>
      <c r="B454">
        <f t="shared" si="45"/>
        <v>48</v>
      </c>
      <c r="C454">
        <f t="shared" si="46"/>
        <v>800</v>
      </c>
      <c r="D454">
        <f t="shared" si="43"/>
        <v>1</v>
      </c>
      <c r="E454">
        <f t="shared" si="44"/>
        <v>21</v>
      </c>
      <c r="G454">
        <v>1</v>
      </c>
      <c r="H454">
        <v>5</v>
      </c>
      <c r="I454">
        <v>613</v>
      </c>
    </row>
    <row r="455" spans="1:9" x14ac:dyDescent="0.25">
      <c r="A455">
        <f t="shared" si="42"/>
        <v>5</v>
      </c>
      <c r="B455">
        <f t="shared" si="45"/>
        <v>48</v>
      </c>
      <c r="C455">
        <f t="shared" si="46"/>
        <v>800</v>
      </c>
      <c r="D455">
        <f t="shared" si="43"/>
        <v>1</v>
      </c>
      <c r="E455">
        <f t="shared" si="44"/>
        <v>21</v>
      </c>
      <c r="G455">
        <v>1</v>
      </c>
      <c r="H455">
        <v>2</v>
      </c>
      <c r="I455">
        <v>782</v>
      </c>
    </row>
    <row r="456" spans="1:9" x14ac:dyDescent="0.25">
      <c r="A456">
        <f t="shared" si="42"/>
        <v>6</v>
      </c>
      <c r="B456">
        <f t="shared" si="45"/>
        <v>48</v>
      </c>
      <c r="C456">
        <f t="shared" si="46"/>
        <v>800</v>
      </c>
      <c r="D456">
        <f t="shared" si="43"/>
        <v>1</v>
      </c>
      <c r="E456">
        <f t="shared" si="44"/>
        <v>21</v>
      </c>
      <c r="G456">
        <v>1</v>
      </c>
      <c r="H456">
        <v>2</v>
      </c>
      <c r="I456">
        <v>779</v>
      </c>
    </row>
    <row r="457" spans="1:9" x14ac:dyDescent="0.25">
      <c r="A457">
        <f t="shared" si="42"/>
        <v>7</v>
      </c>
      <c r="B457">
        <f t="shared" si="45"/>
        <v>48</v>
      </c>
      <c r="C457">
        <f t="shared" si="46"/>
        <v>800</v>
      </c>
      <c r="D457">
        <f t="shared" si="43"/>
        <v>1</v>
      </c>
      <c r="E457">
        <f t="shared" si="44"/>
        <v>21</v>
      </c>
      <c r="G457">
        <v>1</v>
      </c>
      <c r="H457">
        <v>2</v>
      </c>
      <c r="I457">
        <v>796</v>
      </c>
    </row>
    <row r="458" spans="1:9" x14ac:dyDescent="0.25">
      <c r="A458">
        <f t="shared" si="42"/>
        <v>8</v>
      </c>
      <c r="B458">
        <f t="shared" si="45"/>
        <v>48</v>
      </c>
      <c r="C458">
        <f t="shared" si="46"/>
        <v>800</v>
      </c>
      <c r="D458">
        <f t="shared" si="43"/>
        <v>1</v>
      </c>
      <c r="E458">
        <f t="shared" si="44"/>
        <v>21</v>
      </c>
      <c r="G458">
        <v>1</v>
      </c>
      <c r="H458">
        <v>2</v>
      </c>
      <c r="I458">
        <v>779</v>
      </c>
    </row>
    <row r="459" spans="1:9" x14ac:dyDescent="0.25">
      <c r="A459">
        <f t="shared" si="42"/>
        <v>9</v>
      </c>
      <c r="B459">
        <f t="shared" si="45"/>
        <v>48</v>
      </c>
      <c r="C459">
        <f t="shared" si="46"/>
        <v>800</v>
      </c>
      <c r="D459">
        <f t="shared" si="43"/>
        <v>1</v>
      </c>
      <c r="E459">
        <f t="shared" si="44"/>
        <v>21</v>
      </c>
      <c r="G459">
        <v>1</v>
      </c>
      <c r="H459">
        <v>4</v>
      </c>
      <c r="I459">
        <v>763</v>
      </c>
    </row>
    <row r="460" spans="1:9" x14ac:dyDescent="0.25">
      <c r="A460">
        <f t="shared" si="42"/>
        <v>11</v>
      </c>
      <c r="B460">
        <f t="shared" si="45"/>
        <v>48</v>
      </c>
      <c r="C460">
        <f t="shared" si="46"/>
        <v>800</v>
      </c>
      <c r="D460">
        <f t="shared" si="43"/>
        <v>1</v>
      </c>
      <c r="E460">
        <f t="shared" si="44"/>
        <v>21</v>
      </c>
      <c r="G460">
        <v>1</v>
      </c>
      <c r="H460">
        <v>1</v>
      </c>
      <c r="I460">
        <v>1293</v>
      </c>
    </row>
    <row r="461" spans="1:9" x14ac:dyDescent="0.25">
      <c r="A461">
        <f t="shared" si="42"/>
        <v>12</v>
      </c>
      <c r="B461">
        <f t="shared" si="45"/>
        <v>48</v>
      </c>
      <c r="C461">
        <f t="shared" si="46"/>
        <v>800</v>
      </c>
      <c r="D461">
        <f t="shared" si="43"/>
        <v>1</v>
      </c>
      <c r="E461">
        <f t="shared" si="44"/>
        <v>21</v>
      </c>
      <c r="G461">
        <v>1</v>
      </c>
      <c r="H461">
        <v>4</v>
      </c>
      <c r="I461">
        <v>613</v>
      </c>
    </row>
    <row r="462" spans="1:9" x14ac:dyDescent="0.25">
      <c r="A462">
        <f t="shared" si="42"/>
        <v>13</v>
      </c>
      <c r="B462">
        <f t="shared" si="45"/>
        <v>48</v>
      </c>
      <c r="C462">
        <f t="shared" si="46"/>
        <v>800</v>
      </c>
      <c r="D462">
        <f t="shared" si="43"/>
        <v>1</v>
      </c>
      <c r="E462">
        <f t="shared" si="44"/>
        <v>21</v>
      </c>
      <c r="G462">
        <v>1</v>
      </c>
      <c r="H462">
        <v>3</v>
      </c>
      <c r="I462">
        <v>1185</v>
      </c>
    </row>
    <row r="463" spans="1:9" x14ac:dyDescent="0.25">
      <c r="A463">
        <f t="shared" si="42"/>
        <v>14</v>
      </c>
      <c r="B463">
        <f t="shared" si="45"/>
        <v>48</v>
      </c>
      <c r="C463">
        <f t="shared" si="46"/>
        <v>800</v>
      </c>
      <c r="D463">
        <f t="shared" si="43"/>
        <v>1</v>
      </c>
      <c r="E463">
        <f t="shared" si="44"/>
        <v>21</v>
      </c>
      <c r="G463">
        <v>1</v>
      </c>
      <c r="H463">
        <v>3</v>
      </c>
      <c r="I463">
        <v>910</v>
      </c>
    </row>
    <row r="464" spans="1:9" x14ac:dyDescent="0.25">
      <c r="A464">
        <f t="shared" si="42"/>
        <v>3</v>
      </c>
      <c r="B464">
        <f t="shared" si="45"/>
        <v>48</v>
      </c>
      <c r="C464">
        <f t="shared" si="46"/>
        <v>400</v>
      </c>
      <c r="D464">
        <f t="shared" si="43"/>
        <v>0</v>
      </c>
      <c r="E464">
        <f t="shared" si="44"/>
        <v>22</v>
      </c>
      <c r="G464">
        <v>1</v>
      </c>
      <c r="H464">
        <v>3</v>
      </c>
      <c r="I464">
        <v>630</v>
      </c>
    </row>
    <row r="465" spans="1:9" x14ac:dyDescent="0.25">
      <c r="A465">
        <f t="shared" ref="A465:A528" si="47">A454</f>
        <v>4</v>
      </c>
      <c r="B465">
        <f t="shared" si="45"/>
        <v>48</v>
      </c>
      <c r="C465">
        <f t="shared" si="46"/>
        <v>400</v>
      </c>
      <c r="D465">
        <f t="shared" si="43"/>
        <v>0</v>
      </c>
      <c r="E465">
        <f t="shared" si="44"/>
        <v>22</v>
      </c>
      <c r="G465">
        <v>1</v>
      </c>
      <c r="H465">
        <v>5</v>
      </c>
      <c r="I465">
        <v>647</v>
      </c>
    </row>
    <row r="466" spans="1:9" x14ac:dyDescent="0.25">
      <c r="A466">
        <f t="shared" si="47"/>
        <v>5</v>
      </c>
      <c r="B466">
        <f t="shared" si="45"/>
        <v>48</v>
      </c>
      <c r="C466">
        <f t="shared" si="46"/>
        <v>400</v>
      </c>
      <c r="D466">
        <f t="shared" si="43"/>
        <v>0</v>
      </c>
      <c r="E466">
        <f t="shared" si="44"/>
        <v>22</v>
      </c>
      <c r="G466">
        <v>1</v>
      </c>
      <c r="H466">
        <v>3</v>
      </c>
      <c r="I466">
        <v>762</v>
      </c>
    </row>
    <row r="467" spans="1:9" x14ac:dyDescent="0.25">
      <c r="A467">
        <f t="shared" si="47"/>
        <v>6</v>
      </c>
      <c r="B467">
        <f t="shared" si="45"/>
        <v>48</v>
      </c>
      <c r="C467">
        <f t="shared" si="46"/>
        <v>400</v>
      </c>
      <c r="D467">
        <f t="shared" si="43"/>
        <v>0</v>
      </c>
      <c r="E467">
        <f t="shared" si="44"/>
        <v>22</v>
      </c>
      <c r="G467">
        <v>1</v>
      </c>
      <c r="H467">
        <v>3</v>
      </c>
      <c r="I467">
        <v>602</v>
      </c>
    </row>
    <row r="468" spans="1:9" x14ac:dyDescent="0.25">
      <c r="A468">
        <f t="shared" si="47"/>
        <v>7</v>
      </c>
      <c r="B468">
        <f t="shared" si="45"/>
        <v>48</v>
      </c>
      <c r="C468">
        <f t="shared" si="46"/>
        <v>400</v>
      </c>
      <c r="D468">
        <f t="shared" si="43"/>
        <v>0</v>
      </c>
      <c r="E468">
        <f t="shared" si="44"/>
        <v>22</v>
      </c>
      <c r="G468">
        <v>1</v>
      </c>
      <c r="H468">
        <v>2</v>
      </c>
      <c r="I468">
        <v>982</v>
      </c>
    </row>
    <row r="469" spans="1:9" x14ac:dyDescent="0.25">
      <c r="A469">
        <f t="shared" si="47"/>
        <v>8</v>
      </c>
      <c r="B469">
        <f t="shared" si="45"/>
        <v>48</v>
      </c>
      <c r="C469">
        <f t="shared" si="46"/>
        <v>400</v>
      </c>
      <c r="D469">
        <f t="shared" si="43"/>
        <v>0</v>
      </c>
      <c r="E469">
        <f t="shared" si="44"/>
        <v>22</v>
      </c>
      <c r="G469">
        <v>1</v>
      </c>
      <c r="H469">
        <v>3</v>
      </c>
      <c r="I469">
        <v>862</v>
      </c>
    </row>
    <row r="470" spans="1:9" x14ac:dyDescent="0.25">
      <c r="A470">
        <f t="shared" si="47"/>
        <v>9</v>
      </c>
      <c r="B470">
        <f t="shared" si="45"/>
        <v>48</v>
      </c>
      <c r="C470">
        <f t="shared" si="46"/>
        <v>400</v>
      </c>
      <c r="D470">
        <f t="shared" si="43"/>
        <v>0</v>
      </c>
      <c r="E470">
        <f t="shared" si="44"/>
        <v>22</v>
      </c>
      <c r="G470">
        <v>1</v>
      </c>
      <c r="H470">
        <v>3</v>
      </c>
      <c r="I470">
        <v>563</v>
      </c>
    </row>
    <row r="471" spans="1:9" x14ac:dyDescent="0.25">
      <c r="A471">
        <f t="shared" si="47"/>
        <v>11</v>
      </c>
      <c r="B471">
        <f t="shared" si="45"/>
        <v>48</v>
      </c>
      <c r="C471">
        <f t="shared" si="46"/>
        <v>400</v>
      </c>
      <c r="D471">
        <f t="shared" si="43"/>
        <v>0</v>
      </c>
      <c r="E471">
        <f t="shared" si="44"/>
        <v>22</v>
      </c>
      <c r="G471">
        <v>1</v>
      </c>
      <c r="H471">
        <v>1</v>
      </c>
      <c r="I471">
        <v>464</v>
      </c>
    </row>
    <row r="472" spans="1:9" x14ac:dyDescent="0.25">
      <c r="A472">
        <f t="shared" si="47"/>
        <v>12</v>
      </c>
      <c r="B472">
        <f t="shared" si="45"/>
        <v>48</v>
      </c>
      <c r="C472">
        <f t="shared" si="46"/>
        <v>400</v>
      </c>
      <c r="D472">
        <f t="shared" si="43"/>
        <v>0</v>
      </c>
      <c r="E472">
        <f t="shared" si="44"/>
        <v>22</v>
      </c>
      <c r="G472">
        <v>1</v>
      </c>
      <c r="H472">
        <v>4</v>
      </c>
      <c r="I472">
        <v>547</v>
      </c>
    </row>
    <row r="473" spans="1:9" x14ac:dyDescent="0.25">
      <c r="A473">
        <f t="shared" si="47"/>
        <v>13</v>
      </c>
      <c r="B473">
        <f t="shared" si="45"/>
        <v>48</v>
      </c>
      <c r="C473">
        <f t="shared" si="46"/>
        <v>400</v>
      </c>
      <c r="D473">
        <f t="shared" ref="D473:D536" si="48">D451</f>
        <v>0</v>
      </c>
      <c r="E473">
        <f t="shared" ref="E473:E536" si="49">E451+1</f>
        <v>22</v>
      </c>
      <c r="G473">
        <v>1</v>
      </c>
      <c r="H473">
        <v>3</v>
      </c>
      <c r="I473">
        <v>569</v>
      </c>
    </row>
    <row r="474" spans="1:9" x14ac:dyDescent="0.25">
      <c r="A474">
        <f t="shared" si="47"/>
        <v>14</v>
      </c>
      <c r="B474">
        <f t="shared" si="45"/>
        <v>48</v>
      </c>
      <c r="C474">
        <f t="shared" si="46"/>
        <v>400</v>
      </c>
      <c r="D474">
        <f t="shared" si="48"/>
        <v>0</v>
      </c>
      <c r="E474">
        <f t="shared" si="49"/>
        <v>22</v>
      </c>
      <c r="G474">
        <v>1</v>
      </c>
      <c r="H474">
        <v>5</v>
      </c>
      <c r="I474">
        <v>818</v>
      </c>
    </row>
    <row r="475" spans="1:9" x14ac:dyDescent="0.25">
      <c r="A475">
        <f t="shared" si="47"/>
        <v>3</v>
      </c>
      <c r="B475">
        <f t="shared" si="45"/>
        <v>48</v>
      </c>
      <c r="C475">
        <f t="shared" si="46"/>
        <v>400</v>
      </c>
      <c r="D475">
        <f t="shared" si="48"/>
        <v>1</v>
      </c>
      <c r="E475">
        <f t="shared" si="49"/>
        <v>22</v>
      </c>
      <c r="G475">
        <v>1</v>
      </c>
      <c r="H475">
        <v>3</v>
      </c>
      <c r="I475">
        <v>683</v>
      </c>
    </row>
    <row r="476" spans="1:9" x14ac:dyDescent="0.25">
      <c r="A476">
        <f t="shared" si="47"/>
        <v>4</v>
      </c>
      <c r="B476">
        <f t="shared" si="45"/>
        <v>48</v>
      </c>
      <c r="C476">
        <f t="shared" si="46"/>
        <v>400</v>
      </c>
      <c r="D476">
        <f t="shared" si="48"/>
        <v>1</v>
      </c>
      <c r="E476">
        <f t="shared" si="49"/>
        <v>22</v>
      </c>
      <c r="G476">
        <v>1</v>
      </c>
      <c r="H476">
        <v>4</v>
      </c>
      <c r="I476">
        <v>698</v>
      </c>
    </row>
    <row r="477" spans="1:9" x14ac:dyDescent="0.25">
      <c r="A477">
        <f t="shared" si="47"/>
        <v>5</v>
      </c>
      <c r="B477">
        <f t="shared" si="45"/>
        <v>48</v>
      </c>
      <c r="C477">
        <f t="shared" si="46"/>
        <v>400</v>
      </c>
      <c r="D477">
        <f t="shared" si="48"/>
        <v>1</v>
      </c>
      <c r="E477">
        <f t="shared" si="49"/>
        <v>22</v>
      </c>
      <c r="G477">
        <v>1</v>
      </c>
      <c r="H477">
        <v>4</v>
      </c>
      <c r="I477">
        <v>614</v>
      </c>
    </row>
    <row r="478" spans="1:9" x14ac:dyDescent="0.25">
      <c r="A478">
        <f t="shared" si="47"/>
        <v>6</v>
      </c>
      <c r="B478">
        <f t="shared" ref="B478:B541" si="50">INDEX($K$1:$O$1,1,(E478-1)/COUNT($K$2:$O$2)+1)</f>
        <v>48</v>
      </c>
      <c r="C478">
        <f t="shared" si="46"/>
        <v>400</v>
      </c>
      <c r="D478">
        <f t="shared" si="48"/>
        <v>1</v>
      </c>
      <c r="E478">
        <f t="shared" si="49"/>
        <v>22</v>
      </c>
      <c r="G478">
        <v>1</v>
      </c>
      <c r="H478">
        <v>1</v>
      </c>
      <c r="I478">
        <v>634</v>
      </c>
    </row>
    <row r="479" spans="1:9" x14ac:dyDescent="0.25">
      <c r="A479">
        <f t="shared" si="47"/>
        <v>7</v>
      </c>
      <c r="B479">
        <f t="shared" si="50"/>
        <v>48</v>
      </c>
      <c r="C479">
        <f t="shared" si="46"/>
        <v>400</v>
      </c>
      <c r="D479">
        <f t="shared" si="48"/>
        <v>1</v>
      </c>
      <c r="E479">
        <f t="shared" si="49"/>
        <v>22</v>
      </c>
      <c r="G479">
        <v>1</v>
      </c>
      <c r="H479">
        <v>2</v>
      </c>
      <c r="I479">
        <v>1044</v>
      </c>
    </row>
    <row r="480" spans="1:9" x14ac:dyDescent="0.25">
      <c r="A480">
        <f t="shared" si="47"/>
        <v>8</v>
      </c>
      <c r="B480">
        <f t="shared" si="50"/>
        <v>48</v>
      </c>
      <c r="C480">
        <f t="shared" si="46"/>
        <v>400</v>
      </c>
      <c r="D480">
        <f t="shared" si="48"/>
        <v>1</v>
      </c>
      <c r="E480">
        <f t="shared" si="49"/>
        <v>22</v>
      </c>
      <c r="G480">
        <v>1</v>
      </c>
      <c r="H480">
        <v>1</v>
      </c>
      <c r="I480">
        <v>582</v>
      </c>
    </row>
    <row r="481" spans="1:9" x14ac:dyDescent="0.25">
      <c r="A481">
        <f t="shared" si="47"/>
        <v>9</v>
      </c>
      <c r="B481">
        <f t="shared" si="50"/>
        <v>48</v>
      </c>
      <c r="C481">
        <f t="shared" si="46"/>
        <v>400</v>
      </c>
      <c r="D481">
        <f t="shared" si="48"/>
        <v>1</v>
      </c>
      <c r="E481">
        <f t="shared" si="49"/>
        <v>22</v>
      </c>
      <c r="G481">
        <v>1</v>
      </c>
      <c r="H481">
        <v>4</v>
      </c>
      <c r="I481">
        <v>762</v>
      </c>
    </row>
    <row r="482" spans="1:9" x14ac:dyDescent="0.25">
      <c r="A482">
        <f t="shared" si="47"/>
        <v>11</v>
      </c>
      <c r="B482">
        <f t="shared" si="50"/>
        <v>48</v>
      </c>
      <c r="C482">
        <f t="shared" si="46"/>
        <v>400</v>
      </c>
      <c r="D482">
        <f t="shared" si="48"/>
        <v>1</v>
      </c>
      <c r="E482">
        <f t="shared" si="49"/>
        <v>22</v>
      </c>
      <c r="G482">
        <v>1</v>
      </c>
      <c r="H482">
        <v>2</v>
      </c>
      <c r="I482">
        <v>679</v>
      </c>
    </row>
    <row r="483" spans="1:9" x14ac:dyDescent="0.25">
      <c r="A483">
        <f t="shared" si="47"/>
        <v>12</v>
      </c>
      <c r="B483">
        <f t="shared" si="50"/>
        <v>48</v>
      </c>
      <c r="C483">
        <f t="shared" si="46"/>
        <v>400</v>
      </c>
      <c r="D483">
        <f t="shared" si="48"/>
        <v>1</v>
      </c>
      <c r="E483">
        <f t="shared" si="49"/>
        <v>22</v>
      </c>
      <c r="G483">
        <v>1</v>
      </c>
      <c r="H483">
        <v>3</v>
      </c>
      <c r="I483">
        <v>879</v>
      </c>
    </row>
    <row r="484" spans="1:9" x14ac:dyDescent="0.25">
      <c r="A484">
        <f t="shared" si="47"/>
        <v>13</v>
      </c>
      <c r="B484">
        <f t="shared" si="50"/>
        <v>48</v>
      </c>
      <c r="C484">
        <f t="shared" si="46"/>
        <v>400</v>
      </c>
      <c r="D484">
        <f t="shared" si="48"/>
        <v>1</v>
      </c>
      <c r="E484">
        <f t="shared" si="49"/>
        <v>22</v>
      </c>
      <c r="G484">
        <v>1</v>
      </c>
      <c r="H484">
        <v>3</v>
      </c>
      <c r="I484">
        <v>745</v>
      </c>
    </row>
    <row r="485" spans="1:9" x14ac:dyDescent="0.25">
      <c r="A485">
        <f t="shared" si="47"/>
        <v>14</v>
      </c>
      <c r="B485">
        <f t="shared" si="50"/>
        <v>48</v>
      </c>
      <c r="C485">
        <f t="shared" si="46"/>
        <v>400</v>
      </c>
      <c r="D485">
        <f t="shared" si="48"/>
        <v>1</v>
      </c>
      <c r="E485">
        <f t="shared" si="49"/>
        <v>22</v>
      </c>
      <c r="G485">
        <v>1</v>
      </c>
      <c r="H485">
        <v>5</v>
      </c>
      <c r="I485">
        <v>791</v>
      </c>
    </row>
    <row r="486" spans="1:9" x14ac:dyDescent="0.25">
      <c r="A486">
        <f t="shared" si="47"/>
        <v>3</v>
      </c>
      <c r="B486">
        <f t="shared" si="50"/>
        <v>48</v>
      </c>
      <c r="C486">
        <f t="shared" si="46"/>
        <v>200</v>
      </c>
      <c r="D486">
        <f t="shared" si="48"/>
        <v>0</v>
      </c>
      <c r="E486">
        <f t="shared" si="49"/>
        <v>23</v>
      </c>
      <c r="G486">
        <v>1</v>
      </c>
      <c r="H486">
        <v>4</v>
      </c>
      <c r="I486">
        <v>582</v>
      </c>
    </row>
    <row r="487" spans="1:9" x14ac:dyDescent="0.25">
      <c r="A487">
        <f t="shared" si="47"/>
        <v>4</v>
      </c>
      <c r="B487">
        <f t="shared" si="50"/>
        <v>48</v>
      </c>
      <c r="C487">
        <f t="shared" si="46"/>
        <v>200</v>
      </c>
      <c r="D487">
        <f t="shared" si="48"/>
        <v>0</v>
      </c>
      <c r="E487">
        <f t="shared" si="49"/>
        <v>23</v>
      </c>
      <c r="G487">
        <v>1</v>
      </c>
      <c r="H487">
        <v>5</v>
      </c>
      <c r="I487">
        <v>447</v>
      </c>
    </row>
    <row r="488" spans="1:9" x14ac:dyDescent="0.25">
      <c r="A488">
        <f t="shared" si="47"/>
        <v>5</v>
      </c>
      <c r="B488">
        <f t="shared" si="50"/>
        <v>48</v>
      </c>
      <c r="C488">
        <f t="shared" si="46"/>
        <v>200</v>
      </c>
      <c r="D488">
        <f t="shared" si="48"/>
        <v>0</v>
      </c>
      <c r="E488">
        <f t="shared" si="49"/>
        <v>23</v>
      </c>
      <c r="G488">
        <v>1</v>
      </c>
      <c r="H488">
        <v>5</v>
      </c>
      <c r="I488">
        <v>663</v>
      </c>
    </row>
    <row r="489" spans="1:9" x14ac:dyDescent="0.25">
      <c r="A489">
        <f t="shared" si="47"/>
        <v>6</v>
      </c>
      <c r="B489">
        <f t="shared" si="50"/>
        <v>48</v>
      </c>
      <c r="C489">
        <f t="shared" si="46"/>
        <v>200</v>
      </c>
      <c r="D489">
        <f t="shared" si="48"/>
        <v>0</v>
      </c>
      <c r="E489">
        <f t="shared" si="49"/>
        <v>23</v>
      </c>
      <c r="G489">
        <v>1</v>
      </c>
      <c r="H489">
        <v>4</v>
      </c>
      <c r="I489">
        <v>879</v>
      </c>
    </row>
    <row r="490" spans="1:9" x14ac:dyDescent="0.25">
      <c r="A490">
        <f t="shared" si="47"/>
        <v>7</v>
      </c>
      <c r="B490">
        <f t="shared" si="50"/>
        <v>48</v>
      </c>
      <c r="C490">
        <f t="shared" si="46"/>
        <v>200</v>
      </c>
      <c r="D490">
        <f t="shared" si="48"/>
        <v>0</v>
      </c>
      <c r="E490">
        <f t="shared" si="49"/>
        <v>23</v>
      </c>
      <c r="G490">
        <v>1</v>
      </c>
      <c r="H490">
        <v>3</v>
      </c>
      <c r="I490">
        <v>862</v>
      </c>
    </row>
    <row r="491" spans="1:9" x14ac:dyDescent="0.25">
      <c r="A491">
        <f t="shared" si="47"/>
        <v>8</v>
      </c>
      <c r="B491">
        <f t="shared" si="50"/>
        <v>48</v>
      </c>
      <c r="C491">
        <f t="shared" si="46"/>
        <v>200</v>
      </c>
      <c r="D491">
        <f t="shared" si="48"/>
        <v>0</v>
      </c>
      <c r="E491">
        <f t="shared" si="49"/>
        <v>23</v>
      </c>
      <c r="G491">
        <v>1</v>
      </c>
      <c r="H491">
        <v>3</v>
      </c>
      <c r="I491">
        <v>603</v>
      </c>
    </row>
    <row r="492" spans="1:9" x14ac:dyDescent="0.25">
      <c r="A492">
        <f t="shared" si="47"/>
        <v>9</v>
      </c>
      <c r="B492">
        <f t="shared" si="50"/>
        <v>48</v>
      </c>
      <c r="C492">
        <f t="shared" si="46"/>
        <v>200</v>
      </c>
      <c r="D492">
        <f t="shared" si="48"/>
        <v>0</v>
      </c>
      <c r="E492">
        <f t="shared" si="49"/>
        <v>23</v>
      </c>
      <c r="G492">
        <v>1</v>
      </c>
      <c r="H492">
        <v>2</v>
      </c>
      <c r="I492">
        <v>548</v>
      </c>
    </row>
    <row r="493" spans="1:9" x14ac:dyDescent="0.25">
      <c r="A493">
        <f t="shared" si="47"/>
        <v>11</v>
      </c>
      <c r="B493">
        <f t="shared" si="50"/>
        <v>48</v>
      </c>
      <c r="C493">
        <f t="shared" si="46"/>
        <v>200</v>
      </c>
      <c r="D493">
        <f t="shared" si="48"/>
        <v>0</v>
      </c>
      <c r="E493">
        <f t="shared" si="49"/>
        <v>23</v>
      </c>
      <c r="G493">
        <v>1</v>
      </c>
      <c r="H493">
        <v>3</v>
      </c>
      <c r="I493">
        <v>632</v>
      </c>
    </row>
    <row r="494" spans="1:9" x14ac:dyDescent="0.25">
      <c r="A494">
        <f t="shared" si="47"/>
        <v>12</v>
      </c>
      <c r="B494">
        <f t="shared" si="50"/>
        <v>48</v>
      </c>
      <c r="C494">
        <f t="shared" si="46"/>
        <v>200</v>
      </c>
      <c r="D494">
        <f t="shared" si="48"/>
        <v>0</v>
      </c>
      <c r="E494">
        <f t="shared" si="49"/>
        <v>23</v>
      </c>
      <c r="G494">
        <v>1</v>
      </c>
      <c r="H494">
        <v>5</v>
      </c>
      <c r="I494">
        <v>762</v>
      </c>
    </row>
    <row r="495" spans="1:9" x14ac:dyDescent="0.25">
      <c r="A495">
        <f t="shared" si="47"/>
        <v>13</v>
      </c>
      <c r="B495">
        <f t="shared" si="50"/>
        <v>48</v>
      </c>
      <c r="C495">
        <f t="shared" si="46"/>
        <v>200</v>
      </c>
      <c r="D495">
        <f t="shared" si="48"/>
        <v>0</v>
      </c>
      <c r="E495">
        <f t="shared" si="49"/>
        <v>23</v>
      </c>
      <c r="G495">
        <v>1</v>
      </c>
      <c r="H495">
        <v>3</v>
      </c>
      <c r="I495">
        <v>616</v>
      </c>
    </row>
    <row r="496" spans="1:9" x14ac:dyDescent="0.25">
      <c r="A496">
        <f t="shared" si="47"/>
        <v>14</v>
      </c>
      <c r="B496">
        <f t="shared" si="50"/>
        <v>48</v>
      </c>
      <c r="C496">
        <f t="shared" ref="C496:C551" si="51">INDEX($K$2:$O$2,1,MOD(E496-1,COUNT($K$2:$O$2))+1)</f>
        <v>200</v>
      </c>
      <c r="D496">
        <f t="shared" si="48"/>
        <v>0</v>
      </c>
      <c r="E496">
        <f t="shared" si="49"/>
        <v>23</v>
      </c>
      <c r="G496">
        <v>1</v>
      </c>
      <c r="H496">
        <v>4</v>
      </c>
      <c r="I496">
        <v>605</v>
      </c>
    </row>
    <row r="497" spans="1:9" x14ac:dyDescent="0.25">
      <c r="A497">
        <f t="shared" si="47"/>
        <v>3</v>
      </c>
      <c r="B497">
        <f t="shared" si="50"/>
        <v>48</v>
      </c>
      <c r="C497">
        <f t="shared" si="51"/>
        <v>200</v>
      </c>
      <c r="D497">
        <f t="shared" si="48"/>
        <v>1</v>
      </c>
      <c r="E497">
        <f t="shared" si="49"/>
        <v>23</v>
      </c>
      <c r="G497">
        <v>1</v>
      </c>
      <c r="H497">
        <v>4</v>
      </c>
      <c r="I497">
        <v>762</v>
      </c>
    </row>
    <row r="498" spans="1:9" x14ac:dyDescent="0.25">
      <c r="A498">
        <f t="shared" si="47"/>
        <v>4</v>
      </c>
      <c r="B498">
        <f t="shared" si="50"/>
        <v>48</v>
      </c>
      <c r="C498">
        <f t="shared" si="51"/>
        <v>200</v>
      </c>
      <c r="D498">
        <f t="shared" si="48"/>
        <v>1</v>
      </c>
      <c r="E498">
        <f t="shared" si="49"/>
        <v>23</v>
      </c>
      <c r="G498">
        <v>1</v>
      </c>
      <c r="H498">
        <v>5</v>
      </c>
      <c r="I498">
        <v>515</v>
      </c>
    </row>
    <row r="499" spans="1:9" x14ac:dyDescent="0.25">
      <c r="A499">
        <f t="shared" si="47"/>
        <v>5</v>
      </c>
      <c r="B499">
        <f t="shared" si="50"/>
        <v>48</v>
      </c>
      <c r="C499">
        <f t="shared" si="51"/>
        <v>200</v>
      </c>
      <c r="D499">
        <f t="shared" si="48"/>
        <v>1</v>
      </c>
      <c r="E499">
        <f t="shared" si="49"/>
        <v>23</v>
      </c>
      <c r="G499">
        <v>1</v>
      </c>
      <c r="H499">
        <v>4</v>
      </c>
      <c r="I499">
        <v>567</v>
      </c>
    </row>
    <row r="500" spans="1:9" x14ac:dyDescent="0.25">
      <c r="A500">
        <f t="shared" si="47"/>
        <v>6</v>
      </c>
      <c r="B500">
        <f t="shared" si="50"/>
        <v>48</v>
      </c>
      <c r="C500">
        <f t="shared" si="51"/>
        <v>200</v>
      </c>
      <c r="D500">
        <f t="shared" si="48"/>
        <v>1</v>
      </c>
      <c r="E500">
        <f t="shared" si="49"/>
        <v>23</v>
      </c>
      <c r="G500">
        <v>1</v>
      </c>
      <c r="H500">
        <v>4</v>
      </c>
      <c r="I500">
        <v>629</v>
      </c>
    </row>
    <row r="501" spans="1:9" x14ac:dyDescent="0.25">
      <c r="A501">
        <f t="shared" si="47"/>
        <v>7</v>
      </c>
      <c r="B501">
        <f t="shared" si="50"/>
        <v>48</v>
      </c>
      <c r="C501">
        <f t="shared" si="51"/>
        <v>200</v>
      </c>
      <c r="D501">
        <f t="shared" si="48"/>
        <v>1</v>
      </c>
      <c r="E501">
        <f t="shared" si="49"/>
        <v>23</v>
      </c>
      <c r="G501">
        <v>1</v>
      </c>
      <c r="H501">
        <v>3</v>
      </c>
      <c r="I501">
        <v>580</v>
      </c>
    </row>
    <row r="502" spans="1:9" x14ac:dyDescent="0.25">
      <c r="A502">
        <f t="shared" si="47"/>
        <v>8</v>
      </c>
      <c r="B502">
        <f t="shared" si="50"/>
        <v>48</v>
      </c>
      <c r="C502">
        <f t="shared" si="51"/>
        <v>200</v>
      </c>
      <c r="D502">
        <f t="shared" si="48"/>
        <v>1</v>
      </c>
      <c r="E502">
        <f t="shared" si="49"/>
        <v>23</v>
      </c>
      <c r="G502">
        <v>1</v>
      </c>
      <c r="H502">
        <v>1</v>
      </c>
      <c r="I502">
        <v>497</v>
      </c>
    </row>
    <row r="503" spans="1:9" x14ac:dyDescent="0.25">
      <c r="A503">
        <f t="shared" si="47"/>
        <v>9</v>
      </c>
      <c r="B503">
        <f t="shared" si="50"/>
        <v>48</v>
      </c>
      <c r="C503">
        <f t="shared" si="51"/>
        <v>200</v>
      </c>
      <c r="D503">
        <f t="shared" si="48"/>
        <v>1</v>
      </c>
      <c r="E503">
        <f t="shared" si="49"/>
        <v>23</v>
      </c>
      <c r="G503">
        <v>1</v>
      </c>
      <c r="H503">
        <v>3</v>
      </c>
      <c r="I503">
        <v>475</v>
      </c>
    </row>
    <row r="504" spans="1:9" x14ac:dyDescent="0.25">
      <c r="A504">
        <f t="shared" si="47"/>
        <v>11</v>
      </c>
      <c r="B504">
        <f t="shared" si="50"/>
        <v>48</v>
      </c>
      <c r="C504">
        <f t="shared" si="51"/>
        <v>200</v>
      </c>
      <c r="D504">
        <f t="shared" si="48"/>
        <v>1</v>
      </c>
      <c r="E504">
        <f t="shared" si="49"/>
        <v>23</v>
      </c>
      <c r="G504">
        <v>1</v>
      </c>
      <c r="H504">
        <v>2</v>
      </c>
      <c r="I504">
        <v>580</v>
      </c>
    </row>
    <row r="505" spans="1:9" x14ac:dyDescent="0.25">
      <c r="A505">
        <f t="shared" si="47"/>
        <v>12</v>
      </c>
      <c r="B505">
        <f t="shared" si="50"/>
        <v>48</v>
      </c>
      <c r="C505">
        <f t="shared" si="51"/>
        <v>200</v>
      </c>
      <c r="D505">
        <f t="shared" si="48"/>
        <v>1</v>
      </c>
      <c r="E505">
        <f t="shared" si="49"/>
        <v>23</v>
      </c>
      <c r="G505">
        <v>1</v>
      </c>
      <c r="H505">
        <v>5</v>
      </c>
      <c r="I505">
        <v>547</v>
      </c>
    </row>
    <row r="506" spans="1:9" x14ac:dyDescent="0.25">
      <c r="A506">
        <f t="shared" si="47"/>
        <v>13</v>
      </c>
      <c r="B506">
        <f t="shared" si="50"/>
        <v>48</v>
      </c>
      <c r="C506">
        <f t="shared" si="51"/>
        <v>200</v>
      </c>
      <c r="D506">
        <f t="shared" si="48"/>
        <v>1</v>
      </c>
      <c r="E506">
        <f t="shared" si="49"/>
        <v>23</v>
      </c>
      <c r="G506">
        <v>1</v>
      </c>
      <c r="H506">
        <v>4</v>
      </c>
      <c r="I506">
        <v>581</v>
      </c>
    </row>
    <row r="507" spans="1:9" x14ac:dyDescent="0.25">
      <c r="A507">
        <f t="shared" si="47"/>
        <v>14</v>
      </c>
      <c r="B507">
        <f t="shared" si="50"/>
        <v>48</v>
      </c>
      <c r="C507">
        <f t="shared" si="51"/>
        <v>200</v>
      </c>
      <c r="D507">
        <f t="shared" si="48"/>
        <v>1</v>
      </c>
      <c r="E507">
        <f t="shared" si="49"/>
        <v>23</v>
      </c>
      <c r="G507">
        <v>1</v>
      </c>
      <c r="H507">
        <v>5</v>
      </c>
      <c r="I507">
        <v>558</v>
      </c>
    </row>
    <row r="508" spans="1:9" x14ac:dyDescent="0.25">
      <c r="A508">
        <f t="shared" si="47"/>
        <v>3</v>
      </c>
      <c r="B508">
        <f t="shared" si="50"/>
        <v>48</v>
      </c>
      <c r="C508">
        <f t="shared" si="51"/>
        <v>100</v>
      </c>
      <c r="D508">
        <f t="shared" si="48"/>
        <v>0</v>
      </c>
      <c r="E508">
        <f t="shared" si="49"/>
        <v>24</v>
      </c>
      <c r="G508">
        <v>1</v>
      </c>
      <c r="H508">
        <v>5</v>
      </c>
      <c r="I508">
        <v>564</v>
      </c>
    </row>
    <row r="509" spans="1:9" x14ac:dyDescent="0.25">
      <c r="A509">
        <f t="shared" si="47"/>
        <v>4</v>
      </c>
      <c r="B509">
        <f t="shared" si="50"/>
        <v>48</v>
      </c>
      <c r="C509">
        <f t="shared" si="51"/>
        <v>100</v>
      </c>
      <c r="D509">
        <f t="shared" si="48"/>
        <v>0</v>
      </c>
      <c r="E509">
        <f t="shared" si="49"/>
        <v>24</v>
      </c>
      <c r="G509">
        <v>1</v>
      </c>
      <c r="H509">
        <v>5</v>
      </c>
      <c r="I509">
        <v>828</v>
      </c>
    </row>
    <row r="510" spans="1:9" x14ac:dyDescent="0.25">
      <c r="A510">
        <f t="shared" si="47"/>
        <v>5</v>
      </c>
      <c r="B510">
        <f t="shared" si="50"/>
        <v>48</v>
      </c>
      <c r="C510">
        <f t="shared" si="51"/>
        <v>100</v>
      </c>
      <c r="D510">
        <f t="shared" si="48"/>
        <v>0</v>
      </c>
      <c r="E510">
        <f t="shared" si="49"/>
        <v>24</v>
      </c>
      <c r="G510">
        <v>1</v>
      </c>
      <c r="H510">
        <v>5</v>
      </c>
      <c r="I510">
        <v>732</v>
      </c>
    </row>
    <row r="511" spans="1:9" x14ac:dyDescent="0.25">
      <c r="A511">
        <f t="shared" si="47"/>
        <v>6</v>
      </c>
      <c r="B511">
        <f t="shared" si="50"/>
        <v>48</v>
      </c>
      <c r="C511">
        <f t="shared" si="51"/>
        <v>100</v>
      </c>
      <c r="D511">
        <f t="shared" si="48"/>
        <v>0</v>
      </c>
      <c r="E511">
        <f t="shared" si="49"/>
        <v>24</v>
      </c>
      <c r="G511">
        <v>1</v>
      </c>
      <c r="H511">
        <v>5</v>
      </c>
      <c r="I511">
        <v>745</v>
      </c>
    </row>
    <row r="512" spans="1:9" x14ac:dyDescent="0.25">
      <c r="A512">
        <f t="shared" si="47"/>
        <v>7</v>
      </c>
      <c r="B512">
        <f t="shared" si="50"/>
        <v>48</v>
      </c>
      <c r="C512">
        <f t="shared" si="51"/>
        <v>100</v>
      </c>
      <c r="D512">
        <f t="shared" si="48"/>
        <v>0</v>
      </c>
      <c r="E512">
        <f t="shared" si="49"/>
        <v>24</v>
      </c>
      <c r="G512">
        <v>1</v>
      </c>
      <c r="H512">
        <v>4</v>
      </c>
      <c r="I512">
        <v>895</v>
      </c>
    </row>
    <row r="513" spans="1:9" x14ac:dyDescent="0.25">
      <c r="A513">
        <f t="shared" si="47"/>
        <v>8</v>
      </c>
      <c r="B513">
        <f t="shared" si="50"/>
        <v>48</v>
      </c>
      <c r="C513">
        <f t="shared" si="51"/>
        <v>100</v>
      </c>
      <c r="D513">
        <f t="shared" si="48"/>
        <v>0</v>
      </c>
      <c r="E513">
        <f t="shared" si="49"/>
        <v>24</v>
      </c>
      <c r="G513">
        <v>1</v>
      </c>
      <c r="H513">
        <v>3</v>
      </c>
      <c r="I513">
        <v>514</v>
      </c>
    </row>
    <row r="514" spans="1:9" x14ac:dyDescent="0.25">
      <c r="A514">
        <f t="shared" si="47"/>
        <v>9</v>
      </c>
      <c r="B514">
        <f t="shared" si="50"/>
        <v>48</v>
      </c>
      <c r="C514">
        <f t="shared" si="51"/>
        <v>100</v>
      </c>
      <c r="D514">
        <f t="shared" si="48"/>
        <v>0</v>
      </c>
      <c r="E514">
        <f t="shared" si="49"/>
        <v>24</v>
      </c>
      <c r="G514">
        <v>1</v>
      </c>
      <c r="H514">
        <v>5</v>
      </c>
      <c r="I514">
        <v>547</v>
      </c>
    </row>
    <row r="515" spans="1:9" x14ac:dyDescent="0.25">
      <c r="A515">
        <f t="shared" si="47"/>
        <v>11</v>
      </c>
      <c r="B515">
        <f t="shared" si="50"/>
        <v>48</v>
      </c>
      <c r="C515">
        <f t="shared" si="51"/>
        <v>100</v>
      </c>
      <c r="D515">
        <f t="shared" si="48"/>
        <v>0</v>
      </c>
      <c r="E515">
        <f t="shared" si="49"/>
        <v>24</v>
      </c>
      <c r="G515">
        <v>1</v>
      </c>
      <c r="H515">
        <v>3</v>
      </c>
      <c r="I515">
        <v>663</v>
      </c>
    </row>
    <row r="516" spans="1:9" x14ac:dyDescent="0.25">
      <c r="A516">
        <f t="shared" si="47"/>
        <v>12</v>
      </c>
      <c r="B516">
        <f t="shared" si="50"/>
        <v>48</v>
      </c>
      <c r="C516">
        <f t="shared" si="51"/>
        <v>100</v>
      </c>
      <c r="D516">
        <f t="shared" si="48"/>
        <v>0</v>
      </c>
      <c r="E516">
        <f t="shared" si="49"/>
        <v>24</v>
      </c>
      <c r="G516">
        <v>1</v>
      </c>
      <c r="H516">
        <v>5</v>
      </c>
      <c r="I516">
        <v>581</v>
      </c>
    </row>
    <row r="517" spans="1:9" x14ac:dyDescent="0.25">
      <c r="A517">
        <f t="shared" si="47"/>
        <v>13</v>
      </c>
      <c r="B517">
        <f t="shared" si="50"/>
        <v>48</v>
      </c>
      <c r="C517">
        <f t="shared" si="51"/>
        <v>100</v>
      </c>
      <c r="D517">
        <f t="shared" si="48"/>
        <v>0</v>
      </c>
      <c r="E517">
        <f t="shared" si="49"/>
        <v>24</v>
      </c>
      <c r="G517">
        <v>1</v>
      </c>
      <c r="H517">
        <v>4</v>
      </c>
      <c r="I517">
        <v>559</v>
      </c>
    </row>
    <row r="518" spans="1:9" x14ac:dyDescent="0.25">
      <c r="A518">
        <f t="shared" si="47"/>
        <v>14</v>
      </c>
      <c r="B518">
        <f t="shared" si="50"/>
        <v>48</v>
      </c>
      <c r="C518">
        <f t="shared" si="51"/>
        <v>100</v>
      </c>
      <c r="D518">
        <f t="shared" si="48"/>
        <v>0</v>
      </c>
      <c r="E518">
        <f t="shared" si="49"/>
        <v>24</v>
      </c>
      <c r="G518">
        <v>1</v>
      </c>
      <c r="H518">
        <v>5</v>
      </c>
      <c r="I518">
        <v>628</v>
      </c>
    </row>
    <row r="519" spans="1:9" x14ac:dyDescent="0.25">
      <c r="A519">
        <f t="shared" si="47"/>
        <v>3</v>
      </c>
      <c r="B519">
        <f t="shared" si="50"/>
        <v>48</v>
      </c>
      <c r="C519">
        <f t="shared" si="51"/>
        <v>100</v>
      </c>
      <c r="D519">
        <f t="shared" si="48"/>
        <v>1</v>
      </c>
      <c r="E519">
        <f t="shared" si="49"/>
        <v>24</v>
      </c>
      <c r="G519">
        <v>1</v>
      </c>
      <c r="H519">
        <v>5</v>
      </c>
      <c r="I519">
        <v>637</v>
      </c>
    </row>
    <row r="520" spans="1:9" x14ac:dyDescent="0.25">
      <c r="A520">
        <f t="shared" si="47"/>
        <v>4</v>
      </c>
      <c r="B520">
        <f t="shared" si="50"/>
        <v>48</v>
      </c>
      <c r="C520">
        <f t="shared" si="51"/>
        <v>100</v>
      </c>
      <c r="D520">
        <f t="shared" si="48"/>
        <v>1</v>
      </c>
      <c r="E520">
        <f t="shared" si="49"/>
        <v>24</v>
      </c>
      <c r="G520">
        <v>1</v>
      </c>
      <c r="H520">
        <v>5</v>
      </c>
      <c r="I520">
        <v>419</v>
      </c>
    </row>
    <row r="521" spans="1:9" x14ac:dyDescent="0.25">
      <c r="A521">
        <f t="shared" si="47"/>
        <v>5</v>
      </c>
      <c r="B521">
        <f t="shared" si="50"/>
        <v>48</v>
      </c>
      <c r="C521">
        <f t="shared" si="51"/>
        <v>100</v>
      </c>
      <c r="D521">
        <f t="shared" si="48"/>
        <v>1</v>
      </c>
      <c r="E521">
        <f t="shared" si="49"/>
        <v>24</v>
      </c>
      <c r="G521">
        <v>1</v>
      </c>
      <c r="H521">
        <v>5</v>
      </c>
      <c r="I521">
        <v>679</v>
      </c>
    </row>
    <row r="522" spans="1:9" x14ac:dyDescent="0.25">
      <c r="A522">
        <f t="shared" si="47"/>
        <v>6</v>
      </c>
      <c r="B522">
        <f t="shared" si="50"/>
        <v>48</v>
      </c>
      <c r="C522">
        <f t="shared" si="51"/>
        <v>100</v>
      </c>
      <c r="D522">
        <f t="shared" si="48"/>
        <v>1</v>
      </c>
      <c r="E522">
        <f t="shared" si="49"/>
        <v>24</v>
      </c>
      <c r="G522">
        <v>1</v>
      </c>
      <c r="H522">
        <v>4</v>
      </c>
      <c r="I522">
        <v>679</v>
      </c>
    </row>
    <row r="523" spans="1:9" x14ac:dyDescent="0.25">
      <c r="A523">
        <f t="shared" si="47"/>
        <v>7</v>
      </c>
      <c r="B523">
        <f t="shared" si="50"/>
        <v>48</v>
      </c>
      <c r="C523">
        <f t="shared" si="51"/>
        <v>100</v>
      </c>
      <c r="D523">
        <f t="shared" si="48"/>
        <v>1</v>
      </c>
      <c r="E523">
        <f t="shared" si="49"/>
        <v>24</v>
      </c>
      <c r="G523">
        <v>1</v>
      </c>
      <c r="H523">
        <v>5</v>
      </c>
      <c r="I523">
        <v>997</v>
      </c>
    </row>
    <row r="524" spans="1:9" x14ac:dyDescent="0.25">
      <c r="A524">
        <f t="shared" si="47"/>
        <v>8</v>
      </c>
      <c r="B524">
        <f t="shared" si="50"/>
        <v>48</v>
      </c>
      <c r="C524">
        <f t="shared" si="51"/>
        <v>100</v>
      </c>
      <c r="D524">
        <f t="shared" si="48"/>
        <v>1</v>
      </c>
      <c r="E524">
        <f t="shared" si="49"/>
        <v>24</v>
      </c>
      <c r="G524">
        <v>1</v>
      </c>
      <c r="H524">
        <v>5</v>
      </c>
      <c r="I524">
        <v>447</v>
      </c>
    </row>
    <row r="525" spans="1:9" x14ac:dyDescent="0.25">
      <c r="A525">
        <f t="shared" si="47"/>
        <v>9</v>
      </c>
      <c r="B525">
        <f t="shared" si="50"/>
        <v>48</v>
      </c>
      <c r="C525">
        <f t="shared" si="51"/>
        <v>100</v>
      </c>
      <c r="D525">
        <f t="shared" si="48"/>
        <v>1</v>
      </c>
      <c r="E525">
        <f t="shared" si="49"/>
        <v>24</v>
      </c>
      <c r="G525">
        <v>1</v>
      </c>
      <c r="H525">
        <v>3</v>
      </c>
      <c r="I525">
        <v>564</v>
      </c>
    </row>
    <row r="526" spans="1:9" x14ac:dyDescent="0.25">
      <c r="A526">
        <f t="shared" si="47"/>
        <v>11</v>
      </c>
      <c r="B526">
        <f t="shared" si="50"/>
        <v>48</v>
      </c>
      <c r="C526">
        <f t="shared" si="51"/>
        <v>100</v>
      </c>
      <c r="D526">
        <f t="shared" si="48"/>
        <v>1</v>
      </c>
      <c r="E526">
        <f t="shared" si="49"/>
        <v>24</v>
      </c>
      <c r="G526">
        <v>1</v>
      </c>
      <c r="H526">
        <v>5</v>
      </c>
      <c r="I526">
        <v>481</v>
      </c>
    </row>
    <row r="527" spans="1:9" x14ac:dyDescent="0.25">
      <c r="A527">
        <f t="shared" si="47"/>
        <v>12</v>
      </c>
      <c r="B527">
        <f t="shared" si="50"/>
        <v>48</v>
      </c>
      <c r="C527">
        <f t="shared" si="51"/>
        <v>100</v>
      </c>
      <c r="D527">
        <f t="shared" si="48"/>
        <v>1</v>
      </c>
      <c r="E527">
        <f t="shared" si="49"/>
        <v>24</v>
      </c>
      <c r="G527">
        <v>1</v>
      </c>
      <c r="H527">
        <v>5</v>
      </c>
      <c r="I527">
        <v>497</v>
      </c>
    </row>
    <row r="528" spans="1:9" x14ac:dyDescent="0.25">
      <c r="A528">
        <f t="shared" si="47"/>
        <v>13</v>
      </c>
      <c r="B528">
        <f t="shared" si="50"/>
        <v>48</v>
      </c>
      <c r="C528">
        <f t="shared" si="51"/>
        <v>100</v>
      </c>
      <c r="D528">
        <f t="shared" si="48"/>
        <v>1</v>
      </c>
      <c r="E528">
        <f t="shared" si="49"/>
        <v>24</v>
      </c>
      <c r="G528">
        <v>1</v>
      </c>
      <c r="H528">
        <v>5</v>
      </c>
      <c r="I528">
        <v>551</v>
      </c>
    </row>
    <row r="529" spans="1:9" x14ac:dyDescent="0.25">
      <c r="A529">
        <f t="shared" ref="A529:A551" si="52">A518</f>
        <v>14</v>
      </c>
      <c r="B529">
        <f t="shared" si="50"/>
        <v>48</v>
      </c>
      <c r="C529">
        <f t="shared" si="51"/>
        <v>100</v>
      </c>
      <c r="D529">
        <f t="shared" si="48"/>
        <v>1</v>
      </c>
      <c r="E529">
        <f t="shared" si="49"/>
        <v>24</v>
      </c>
      <c r="G529">
        <v>1</v>
      </c>
      <c r="H529">
        <v>5</v>
      </c>
      <c r="I529">
        <v>394</v>
      </c>
    </row>
    <row r="530" spans="1:9" x14ac:dyDescent="0.25">
      <c r="A530">
        <f t="shared" si="52"/>
        <v>3</v>
      </c>
      <c r="B530">
        <f t="shared" si="50"/>
        <v>48</v>
      </c>
      <c r="C530">
        <f t="shared" si="51"/>
        <v>50</v>
      </c>
      <c r="D530">
        <f t="shared" si="48"/>
        <v>0</v>
      </c>
      <c r="E530">
        <f t="shared" si="49"/>
        <v>25</v>
      </c>
      <c r="G530">
        <v>1</v>
      </c>
      <c r="H530">
        <v>5</v>
      </c>
      <c r="I530">
        <v>465</v>
      </c>
    </row>
    <row r="531" spans="1:9" x14ac:dyDescent="0.25">
      <c r="A531">
        <f t="shared" si="52"/>
        <v>4</v>
      </c>
      <c r="B531">
        <f t="shared" si="50"/>
        <v>48</v>
      </c>
      <c r="C531">
        <f t="shared" si="51"/>
        <v>50</v>
      </c>
      <c r="D531">
        <f t="shared" si="48"/>
        <v>0</v>
      </c>
      <c r="E531">
        <f t="shared" si="49"/>
        <v>25</v>
      </c>
      <c r="G531">
        <v>1</v>
      </c>
      <c r="H531">
        <v>5</v>
      </c>
      <c r="I531">
        <v>531</v>
      </c>
    </row>
    <row r="532" spans="1:9" x14ac:dyDescent="0.25">
      <c r="A532">
        <f t="shared" si="52"/>
        <v>5</v>
      </c>
      <c r="B532">
        <f t="shared" si="50"/>
        <v>48</v>
      </c>
      <c r="C532">
        <f t="shared" si="51"/>
        <v>50</v>
      </c>
      <c r="D532">
        <f t="shared" si="48"/>
        <v>0</v>
      </c>
      <c r="E532">
        <f t="shared" si="49"/>
        <v>25</v>
      </c>
      <c r="G532">
        <v>1</v>
      </c>
      <c r="H532">
        <v>5</v>
      </c>
      <c r="I532">
        <v>849</v>
      </c>
    </row>
    <row r="533" spans="1:9" x14ac:dyDescent="0.25">
      <c r="A533">
        <f t="shared" si="52"/>
        <v>6</v>
      </c>
      <c r="B533">
        <f t="shared" si="50"/>
        <v>48</v>
      </c>
      <c r="C533">
        <f t="shared" si="51"/>
        <v>50</v>
      </c>
      <c r="D533">
        <f t="shared" si="48"/>
        <v>0</v>
      </c>
      <c r="E533">
        <f t="shared" si="49"/>
        <v>25</v>
      </c>
      <c r="G533">
        <v>1</v>
      </c>
      <c r="H533">
        <v>5</v>
      </c>
      <c r="I533">
        <v>482</v>
      </c>
    </row>
    <row r="534" spans="1:9" x14ac:dyDescent="0.25">
      <c r="A534">
        <f t="shared" si="52"/>
        <v>7</v>
      </c>
      <c r="B534">
        <f t="shared" si="50"/>
        <v>48</v>
      </c>
      <c r="C534">
        <f t="shared" si="51"/>
        <v>50</v>
      </c>
      <c r="D534">
        <f t="shared" si="48"/>
        <v>0</v>
      </c>
      <c r="E534">
        <f t="shared" si="49"/>
        <v>25</v>
      </c>
      <c r="G534">
        <v>1</v>
      </c>
      <c r="H534">
        <v>5</v>
      </c>
      <c r="I534">
        <v>646</v>
      </c>
    </row>
    <row r="535" spans="1:9" x14ac:dyDescent="0.25">
      <c r="A535">
        <f t="shared" si="52"/>
        <v>8</v>
      </c>
      <c r="B535">
        <f t="shared" si="50"/>
        <v>48</v>
      </c>
      <c r="C535">
        <f t="shared" si="51"/>
        <v>50</v>
      </c>
      <c r="D535">
        <f t="shared" si="48"/>
        <v>0</v>
      </c>
      <c r="E535">
        <f t="shared" si="49"/>
        <v>25</v>
      </c>
      <c r="G535">
        <v>1</v>
      </c>
      <c r="H535">
        <v>5</v>
      </c>
      <c r="I535">
        <v>431</v>
      </c>
    </row>
    <row r="536" spans="1:9" x14ac:dyDescent="0.25">
      <c r="A536">
        <f t="shared" si="52"/>
        <v>9</v>
      </c>
      <c r="B536">
        <f t="shared" si="50"/>
        <v>48</v>
      </c>
      <c r="C536">
        <f t="shared" si="51"/>
        <v>50</v>
      </c>
      <c r="D536">
        <f t="shared" si="48"/>
        <v>0</v>
      </c>
      <c r="E536">
        <f t="shared" si="49"/>
        <v>25</v>
      </c>
      <c r="G536">
        <v>1</v>
      </c>
      <c r="H536">
        <v>5</v>
      </c>
      <c r="I536">
        <v>398</v>
      </c>
    </row>
    <row r="537" spans="1:9" x14ac:dyDescent="0.25">
      <c r="A537">
        <f t="shared" si="52"/>
        <v>11</v>
      </c>
      <c r="B537">
        <f t="shared" si="50"/>
        <v>48</v>
      </c>
      <c r="C537">
        <f t="shared" si="51"/>
        <v>50</v>
      </c>
      <c r="D537">
        <f t="shared" ref="D537:D551" si="53">D515</f>
        <v>0</v>
      </c>
      <c r="E537">
        <f t="shared" ref="E537:E551" si="54">E515+1</f>
        <v>25</v>
      </c>
      <c r="G537">
        <v>1</v>
      </c>
      <c r="H537">
        <v>4</v>
      </c>
      <c r="I537">
        <v>500</v>
      </c>
    </row>
    <row r="538" spans="1:9" x14ac:dyDescent="0.25">
      <c r="A538">
        <f t="shared" si="52"/>
        <v>12</v>
      </c>
      <c r="B538">
        <f t="shared" si="50"/>
        <v>48</v>
      </c>
      <c r="C538">
        <f t="shared" si="51"/>
        <v>50</v>
      </c>
      <c r="D538">
        <f t="shared" si="53"/>
        <v>0</v>
      </c>
      <c r="E538">
        <f t="shared" si="54"/>
        <v>25</v>
      </c>
      <c r="G538">
        <v>1</v>
      </c>
      <c r="H538">
        <v>5</v>
      </c>
      <c r="I538">
        <v>448</v>
      </c>
    </row>
    <row r="539" spans="1:9" x14ac:dyDescent="0.25">
      <c r="A539">
        <f t="shared" si="52"/>
        <v>13</v>
      </c>
      <c r="B539">
        <f t="shared" si="50"/>
        <v>48</v>
      </c>
      <c r="C539">
        <f t="shared" si="51"/>
        <v>50</v>
      </c>
      <c r="D539">
        <f t="shared" si="53"/>
        <v>0</v>
      </c>
      <c r="E539">
        <f t="shared" si="54"/>
        <v>25</v>
      </c>
      <c r="G539">
        <v>1</v>
      </c>
      <c r="H539">
        <v>3</v>
      </c>
      <c r="I539">
        <v>696</v>
      </c>
    </row>
    <row r="540" spans="1:9" x14ac:dyDescent="0.25">
      <c r="A540">
        <f t="shared" si="52"/>
        <v>14</v>
      </c>
      <c r="B540">
        <f t="shared" si="50"/>
        <v>48</v>
      </c>
      <c r="C540">
        <f t="shared" si="51"/>
        <v>50</v>
      </c>
      <c r="D540">
        <f t="shared" si="53"/>
        <v>0</v>
      </c>
      <c r="E540">
        <f t="shared" si="54"/>
        <v>25</v>
      </c>
      <c r="G540">
        <v>1</v>
      </c>
      <c r="H540">
        <v>5</v>
      </c>
      <c r="I540">
        <v>563</v>
      </c>
    </row>
    <row r="541" spans="1:9" x14ac:dyDescent="0.25">
      <c r="A541">
        <f t="shared" si="52"/>
        <v>3</v>
      </c>
      <c r="B541">
        <f t="shared" si="50"/>
        <v>48</v>
      </c>
      <c r="C541">
        <f t="shared" si="51"/>
        <v>50</v>
      </c>
      <c r="D541">
        <f t="shared" si="53"/>
        <v>1</v>
      </c>
      <c r="E541">
        <f t="shared" si="54"/>
        <v>25</v>
      </c>
      <c r="G541">
        <v>1</v>
      </c>
      <c r="H541">
        <v>5</v>
      </c>
      <c r="I541">
        <v>580</v>
      </c>
    </row>
    <row r="542" spans="1:9" x14ac:dyDescent="0.25">
      <c r="A542">
        <f t="shared" si="52"/>
        <v>4</v>
      </c>
      <c r="B542">
        <f t="shared" ref="B542:B551" si="55">INDEX($K$1:$O$1,1,(E542-1)/COUNT($K$2:$O$2)+1)</f>
        <v>48</v>
      </c>
      <c r="C542">
        <f t="shared" si="51"/>
        <v>50</v>
      </c>
      <c r="D542">
        <f t="shared" si="53"/>
        <v>1</v>
      </c>
      <c r="E542">
        <f t="shared" si="54"/>
        <v>25</v>
      </c>
      <c r="G542">
        <v>1</v>
      </c>
      <c r="H542">
        <v>5</v>
      </c>
      <c r="I542">
        <v>467</v>
      </c>
    </row>
    <row r="543" spans="1:9" x14ac:dyDescent="0.25">
      <c r="A543">
        <f t="shared" si="52"/>
        <v>5</v>
      </c>
      <c r="B543">
        <f t="shared" si="55"/>
        <v>48</v>
      </c>
      <c r="C543">
        <f t="shared" si="51"/>
        <v>50</v>
      </c>
      <c r="D543">
        <f t="shared" si="53"/>
        <v>1</v>
      </c>
      <c r="E543">
        <f t="shared" si="54"/>
        <v>25</v>
      </c>
      <c r="G543">
        <v>1</v>
      </c>
      <c r="H543">
        <v>5</v>
      </c>
      <c r="I543">
        <v>713</v>
      </c>
    </row>
    <row r="544" spans="1:9" x14ac:dyDescent="0.25">
      <c r="A544">
        <f t="shared" si="52"/>
        <v>6</v>
      </c>
      <c r="B544">
        <f t="shared" si="55"/>
        <v>48</v>
      </c>
      <c r="C544">
        <f t="shared" si="51"/>
        <v>50</v>
      </c>
      <c r="D544">
        <f t="shared" si="53"/>
        <v>1</v>
      </c>
      <c r="E544">
        <f t="shared" si="54"/>
        <v>25</v>
      </c>
      <c r="G544">
        <v>1</v>
      </c>
      <c r="H544">
        <v>5</v>
      </c>
      <c r="I544">
        <v>696</v>
      </c>
    </row>
    <row r="545" spans="1:9" x14ac:dyDescent="0.25">
      <c r="A545">
        <f t="shared" si="52"/>
        <v>7</v>
      </c>
      <c r="B545">
        <f t="shared" si="55"/>
        <v>48</v>
      </c>
      <c r="C545">
        <f t="shared" si="51"/>
        <v>50</v>
      </c>
      <c r="D545">
        <f t="shared" si="53"/>
        <v>1</v>
      </c>
      <c r="E545">
        <f t="shared" si="54"/>
        <v>25</v>
      </c>
      <c r="G545">
        <v>1</v>
      </c>
      <c r="H545">
        <v>4</v>
      </c>
      <c r="I545">
        <v>655</v>
      </c>
    </row>
    <row r="546" spans="1:9" x14ac:dyDescent="0.25">
      <c r="A546">
        <f t="shared" si="52"/>
        <v>8</v>
      </c>
      <c r="B546">
        <f t="shared" si="55"/>
        <v>48</v>
      </c>
      <c r="C546">
        <f t="shared" si="51"/>
        <v>50</v>
      </c>
      <c r="D546">
        <f t="shared" si="53"/>
        <v>1</v>
      </c>
      <c r="E546">
        <f t="shared" si="54"/>
        <v>25</v>
      </c>
      <c r="G546">
        <v>1</v>
      </c>
      <c r="H546">
        <v>4</v>
      </c>
      <c r="I546">
        <v>565</v>
      </c>
    </row>
    <row r="547" spans="1:9" x14ac:dyDescent="0.25">
      <c r="A547">
        <f t="shared" si="52"/>
        <v>9</v>
      </c>
      <c r="B547">
        <f t="shared" si="55"/>
        <v>48</v>
      </c>
      <c r="C547">
        <f t="shared" si="51"/>
        <v>50</v>
      </c>
      <c r="D547">
        <f t="shared" si="53"/>
        <v>1</v>
      </c>
      <c r="E547">
        <f t="shared" si="54"/>
        <v>25</v>
      </c>
      <c r="G547">
        <v>1</v>
      </c>
      <c r="H547">
        <v>5</v>
      </c>
      <c r="I547">
        <v>451</v>
      </c>
    </row>
    <row r="548" spans="1:9" x14ac:dyDescent="0.25">
      <c r="A548">
        <f t="shared" si="52"/>
        <v>11</v>
      </c>
      <c r="B548">
        <f t="shared" si="55"/>
        <v>48</v>
      </c>
      <c r="C548">
        <f t="shared" si="51"/>
        <v>50</v>
      </c>
      <c r="D548">
        <f t="shared" si="53"/>
        <v>1</v>
      </c>
      <c r="E548">
        <f t="shared" si="54"/>
        <v>25</v>
      </c>
      <c r="G548">
        <v>1</v>
      </c>
      <c r="H548">
        <v>5</v>
      </c>
      <c r="I548">
        <v>580</v>
      </c>
    </row>
    <row r="549" spans="1:9" x14ac:dyDescent="0.25">
      <c r="A549">
        <f t="shared" si="52"/>
        <v>12</v>
      </c>
      <c r="B549">
        <f t="shared" si="55"/>
        <v>48</v>
      </c>
      <c r="C549">
        <f t="shared" si="51"/>
        <v>50</v>
      </c>
      <c r="D549">
        <f t="shared" si="53"/>
        <v>1</v>
      </c>
      <c r="E549">
        <f t="shared" si="54"/>
        <v>25</v>
      </c>
      <c r="G549">
        <v>1</v>
      </c>
      <c r="H549">
        <v>5</v>
      </c>
      <c r="I549">
        <v>464</v>
      </c>
    </row>
    <row r="550" spans="1:9" x14ac:dyDescent="0.25">
      <c r="A550">
        <f t="shared" si="52"/>
        <v>13</v>
      </c>
      <c r="B550">
        <f t="shared" si="55"/>
        <v>48</v>
      </c>
      <c r="C550">
        <f t="shared" si="51"/>
        <v>50</v>
      </c>
      <c r="D550">
        <f t="shared" si="53"/>
        <v>1</v>
      </c>
      <c r="E550">
        <f t="shared" si="54"/>
        <v>25</v>
      </c>
      <c r="G550">
        <v>1</v>
      </c>
      <c r="H550">
        <v>4</v>
      </c>
      <c r="I550">
        <v>520</v>
      </c>
    </row>
    <row r="551" spans="1:9" x14ac:dyDescent="0.25">
      <c r="A551">
        <f t="shared" si="52"/>
        <v>14</v>
      </c>
      <c r="B551">
        <f t="shared" si="55"/>
        <v>48</v>
      </c>
      <c r="C551">
        <f t="shared" si="51"/>
        <v>50</v>
      </c>
      <c r="D551">
        <f t="shared" si="53"/>
        <v>1</v>
      </c>
      <c r="E551">
        <f t="shared" si="54"/>
        <v>25</v>
      </c>
      <c r="G551">
        <v>1</v>
      </c>
      <c r="H551">
        <v>5</v>
      </c>
      <c r="I551">
        <v>513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B193" workbookViewId="0">
      <selection activeCell="AF25" sqref="AF25"/>
    </sheetView>
  </sheetViews>
  <sheetFormatPr defaultRowHeight="15" x14ac:dyDescent="0.25"/>
  <cols>
    <col min="1" max="1" width="6.28515625" bestFit="1" customWidth="1"/>
    <col min="2" max="2" width="8.7109375" bestFit="1" customWidth="1"/>
    <col min="3" max="5" width="21.5703125" bestFit="1" customWidth="1"/>
    <col min="6" max="6" width="20.42578125" bestFit="1" customWidth="1"/>
    <col min="7" max="7" width="21.5703125" bestFit="1" customWidth="1"/>
    <col min="8" max="10" width="22.5703125" bestFit="1" customWidth="1"/>
    <col min="11" max="11" width="21.5703125" bestFit="1" customWidth="1"/>
    <col min="12" max="18" width="22.5703125" bestFit="1" customWidth="1"/>
    <col min="19" max="20" width="21.5703125" bestFit="1" customWidth="1"/>
    <col min="21" max="22" width="22.5703125" bestFit="1" customWidth="1"/>
    <col min="23" max="25" width="21.5703125" bestFit="1" customWidth="1"/>
    <col min="26" max="26" width="20.42578125" bestFit="1" customWidth="1"/>
    <col min="27" max="30" width="21.5703125" bestFit="1" customWidth="1"/>
    <col min="31" max="31" width="20.42578125" bestFit="1" customWidth="1"/>
    <col min="32" max="32" width="21.5703125" bestFit="1" customWidth="1"/>
    <col min="33" max="35" width="22.5703125" bestFit="1" customWidth="1"/>
    <col min="36" max="36" width="21.5703125" bestFit="1" customWidth="1"/>
    <col min="37" max="43" width="22.5703125" bestFit="1" customWidth="1"/>
    <col min="44" max="45" width="21.5703125" bestFit="1" customWidth="1"/>
    <col min="46" max="47" width="22.5703125" bestFit="1" customWidth="1"/>
    <col min="48" max="50" width="21.5703125" bestFit="1" customWidth="1"/>
    <col min="51" max="51" width="20.42578125" bestFit="1" customWidth="1"/>
    <col min="52" max="52" width="21.5703125" bestFit="1" customWidth="1"/>
  </cols>
  <sheetData>
    <row r="1" spans="1:52" x14ac:dyDescent="0.25"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 x14ac:dyDescent="0.25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 x14ac:dyDescent="0.25"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>
        <f>target!A5</f>
        <v>1</v>
      </c>
      <c r="C5">
        <v>6334</v>
      </c>
      <c r="D5">
        <v>9775</v>
      </c>
      <c r="E5">
        <v>6776</v>
      </c>
      <c r="F5">
        <v>5981</v>
      </c>
      <c r="G5">
        <v>12667</v>
      </c>
      <c r="H5">
        <v>911</v>
      </c>
      <c r="I5">
        <v>663</v>
      </c>
      <c r="J5">
        <v>2850</v>
      </c>
      <c r="K5">
        <v>746</v>
      </c>
      <c r="L5">
        <v>6152</v>
      </c>
      <c r="M5">
        <v>580</v>
      </c>
      <c r="N5">
        <v>454</v>
      </c>
      <c r="O5">
        <v>928</v>
      </c>
      <c r="P5">
        <v>796</v>
      </c>
      <c r="Q5">
        <v>1148</v>
      </c>
      <c r="R5">
        <v>961</v>
      </c>
      <c r="S5">
        <v>735</v>
      </c>
      <c r="T5">
        <v>613</v>
      </c>
      <c r="U5">
        <v>5384</v>
      </c>
      <c r="V5">
        <v>613</v>
      </c>
      <c r="W5">
        <v>1149</v>
      </c>
      <c r="X5">
        <v>845</v>
      </c>
      <c r="Y5">
        <v>2813</v>
      </c>
      <c r="Z5">
        <v>862</v>
      </c>
      <c r="AA5">
        <v>2159</v>
      </c>
      <c r="AB5">
        <v>2878</v>
      </c>
      <c r="AC5">
        <v>6070</v>
      </c>
      <c r="AD5">
        <v>7108</v>
      </c>
      <c r="AE5">
        <v>5302</v>
      </c>
      <c r="AF5">
        <v>7393</v>
      </c>
      <c r="AG5">
        <v>862</v>
      </c>
      <c r="AH5">
        <v>1110</v>
      </c>
      <c r="AI5">
        <v>1757</v>
      </c>
      <c r="AJ5">
        <v>619</v>
      </c>
      <c r="AK5">
        <v>2319</v>
      </c>
      <c r="AL5">
        <v>779</v>
      </c>
      <c r="AM5">
        <v>514</v>
      </c>
      <c r="AN5">
        <v>415</v>
      </c>
      <c r="AO5">
        <v>928</v>
      </c>
      <c r="AP5">
        <v>928</v>
      </c>
      <c r="AQ5">
        <v>829</v>
      </c>
      <c r="AR5">
        <v>464</v>
      </c>
      <c r="AS5">
        <v>746</v>
      </c>
      <c r="AT5">
        <v>1640</v>
      </c>
      <c r="AU5">
        <v>1094</v>
      </c>
      <c r="AV5">
        <v>1707</v>
      </c>
      <c r="AW5">
        <v>911</v>
      </c>
      <c r="AX5">
        <v>7340</v>
      </c>
      <c r="AY5">
        <v>2585</v>
      </c>
      <c r="AZ5">
        <v>2187</v>
      </c>
    </row>
    <row r="6" spans="1:52" x14ac:dyDescent="0.25">
      <c r="A6">
        <f>target!A6</f>
        <v>2</v>
      </c>
      <c r="C6">
        <v>25011</v>
      </c>
      <c r="D6">
        <v>25004</v>
      </c>
      <c r="E6">
        <v>25014</v>
      </c>
      <c r="F6">
        <v>25005</v>
      </c>
      <c r="G6">
        <v>25010</v>
      </c>
      <c r="H6">
        <v>1047</v>
      </c>
      <c r="I6">
        <v>2170</v>
      </c>
      <c r="J6">
        <v>5972</v>
      </c>
      <c r="K6">
        <v>1044</v>
      </c>
      <c r="L6">
        <v>8498</v>
      </c>
      <c r="M6">
        <v>1213</v>
      </c>
      <c r="N6">
        <v>1127</v>
      </c>
      <c r="O6">
        <v>911</v>
      </c>
      <c r="P6">
        <v>1359</v>
      </c>
      <c r="Q6">
        <v>1524</v>
      </c>
      <c r="R6">
        <v>1955</v>
      </c>
      <c r="S6">
        <v>796</v>
      </c>
      <c r="T6">
        <v>1061</v>
      </c>
      <c r="U6">
        <v>837</v>
      </c>
      <c r="V6">
        <v>10454</v>
      </c>
      <c r="W6">
        <v>2374</v>
      </c>
      <c r="X6">
        <v>11269</v>
      </c>
      <c r="Y6">
        <v>15666</v>
      </c>
      <c r="Z6">
        <v>796</v>
      </c>
      <c r="AA6">
        <v>25011</v>
      </c>
      <c r="AB6">
        <v>25008</v>
      </c>
      <c r="AC6">
        <v>25003</v>
      </c>
      <c r="AD6">
        <v>25011</v>
      </c>
      <c r="AE6">
        <v>25013</v>
      </c>
      <c r="AF6">
        <v>25005</v>
      </c>
      <c r="AG6">
        <v>531</v>
      </c>
      <c r="AH6">
        <v>2060</v>
      </c>
      <c r="AI6">
        <v>3280</v>
      </c>
      <c r="AJ6">
        <v>1176</v>
      </c>
      <c r="AK6">
        <v>25015</v>
      </c>
      <c r="AL6">
        <v>2021</v>
      </c>
      <c r="AM6">
        <v>1458</v>
      </c>
      <c r="AN6">
        <v>646</v>
      </c>
      <c r="AO6">
        <v>1127</v>
      </c>
      <c r="AP6">
        <v>1541</v>
      </c>
      <c r="AQ6">
        <v>950</v>
      </c>
      <c r="AR6">
        <v>784</v>
      </c>
      <c r="AS6">
        <v>564</v>
      </c>
      <c r="AT6">
        <v>4275</v>
      </c>
      <c r="AU6">
        <v>1806</v>
      </c>
      <c r="AV6">
        <v>713</v>
      </c>
      <c r="AW6">
        <v>1956</v>
      </c>
      <c r="AX6">
        <v>4841</v>
      </c>
      <c r="AY6">
        <v>1332</v>
      </c>
      <c r="AZ6">
        <v>25010</v>
      </c>
    </row>
    <row r="7" spans="1:52" x14ac:dyDescent="0.25">
      <c r="A7">
        <f>target!A7</f>
        <v>3</v>
      </c>
      <c r="C7">
        <v>7261</v>
      </c>
      <c r="D7">
        <v>6677</v>
      </c>
      <c r="E7">
        <v>7381</v>
      </c>
      <c r="F7">
        <v>10008</v>
      </c>
      <c r="G7">
        <v>9765</v>
      </c>
      <c r="H7">
        <v>647</v>
      </c>
      <c r="I7">
        <v>464</v>
      </c>
      <c r="J7">
        <v>4511</v>
      </c>
      <c r="K7">
        <v>978</v>
      </c>
      <c r="L7">
        <v>10006</v>
      </c>
      <c r="M7">
        <v>597</v>
      </c>
      <c r="N7">
        <v>648</v>
      </c>
      <c r="O7">
        <v>1375</v>
      </c>
      <c r="P7">
        <v>714</v>
      </c>
      <c r="Q7">
        <v>1044</v>
      </c>
      <c r="R7">
        <v>564</v>
      </c>
      <c r="S7">
        <v>582</v>
      </c>
      <c r="T7">
        <v>630</v>
      </c>
      <c r="U7">
        <v>465</v>
      </c>
      <c r="V7">
        <v>1409</v>
      </c>
      <c r="W7">
        <v>630</v>
      </c>
      <c r="X7">
        <v>978</v>
      </c>
      <c r="Y7">
        <v>10011</v>
      </c>
      <c r="Z7">
        <v>1773</v>
      </c>
      <c r="AA7">
        <v>6348</v>
      </c>
      <c r="AB7">
        <v>8897</v>
      </c>
      <c r="AC7">
        <v>8930</v>
      </c>
      <c r="AD7">
        <v>10009</v>
      </c>
      <c r="AE7">
        <v>7217</v>
      </c>
      <c r="AF7">
        <v>10011</v>
      </c>
      <c r="AG7">
        <v>681</v>
      </c>
      <c r="AH7">
        <v>847</v>
      </c>
      <c r="AI7">
        <v>7058</v>
      </c>
      <c r="AJ7">
        <v>1458</v>
      </c>
      <c r="AK7">
        <v>10015</v>
      </c>
      <c r="AL7">
        <v>596</v>
      </c>
      <c r="AM7">
        <v>680</v>
      </c>
      <c r="AN7">
        <v>1131</v>
      </c>
      <c r="AO7">
        <v>746</v>
      </c>
      <c r="AP7">
        <v>713</v>
      </c>
      <c r="AQ7">
        <v>637</v>
      </c>
      <c r="AR7">
        <v>762</v>
      </c>
      <c r="AS7">
        <v>683</v>
      </c>
      <c r="AT7">
        <v>580</v>
      </c>
      <c r="AU7">
        <v>762</v>
      </c>
      <c r="AV7">
        <v>679</v>
      </c>
      <c r="AW7">
        <v>3716</v>
      </c>
      <c r="AX7">
        <v>3313</v>
      </c>
      <c r="AY7">
        <v>746</v>
      </c>
      <c r="AZ7">
        <v>7010</v>
      </c>
    </row>
    <row r="8" spans="1:52" x14ac:dyDescent="0.25">
      <c r="A8">
        <f>target!A8</f>
        <v>4</v>
      </c>
      <c r="C8">
        <v>10002</v>
      </c>
      <c r="D8">
        <v>2672</v>
      </c>
      <c r="E8">
        <v>5288</v>
      </c>
      <c r="F8">
        <v>5612</v>
      </c>
      <c r="G8">
        <v>6492</v>
      </c>
      <c r="H8">
        <v>497</v>
      </c>
      <c r="I8">
        <v>805</v>
      </c>
      <c r="J8">
        <v>613</v>
      </c>
      <c r="K8">
        <v>1176</v>
      </c>
      <c r="L8">
        <v>7919</v>
      </c>
      <c r="M8">
        <v>552</v>
      </c>
      <c r="N8">
        <v>597</v>
      </c>
      <c r="O8">
        <v>2309</v>
      </c>
      <c r="P8">
        <v>581</v>
      </c>
      <c r="Q8">
        <v>4616</v>
      </c>
      <c r="R8">
        <v>828</v>
      </c>
      <c r="S8">
        <v>447</v>
      </c>
      <c r="T8">
        <v>647</v>
      </c>
      <c r="U8">
        <v>531</v>
      </c>
      <c r="V8">
        <v>542</v>
      </c>
      <c r="W8">
        <v>1118</v>
      </c>
      <c r="X8">
        <v>1912</v>
      </c>
      <c r="Y8">
        <v>10002</v>
      </c>
      <c r="Z8">
        <v>791</v>
      </c>
      <c r="AA8">
        <v>10006</v>
      </c>
      <c r="AB8">
        <v>2681</v>
      </c>
      <c r="AC8">
        <v>6342</v>
      </c>
      <c r="AD8">
        <v>10009</v>
      </c>
      <c r="AE8">
        <v>7901</v>
      </c>
      <c r="AF8">
        <v>6464</v>
      </c>
      <c r="AG8">
        <v>572</v>
      </c>
      <c r="AH8">
        <v>581</v>
      </c>
      <c r="AI8">
        <v>1066</v>
      </c>
      <c r="AJ8">
        <v>530</v>
      </c>
      <c r="AK8">
        <v>4533</v>
      </c>
      <c r="AL8">
        <v>597</v>
      </c>
      <c r="AM8">
        <v>515</v>
      </c>
      <c r="AN8">
        <v>1342</v>
      </c>
      <c r="AO8">
        <v>485</v>
      </c>
      <c r="AP8">
        <v>1497</v>
      </c>
      <c r="AQ8">
        <v>419</v>
      </c>
      <c r="AR8">
        <v>515</v>
      </c>
      <c r="AS8">
        <v>698</v>
      </c>
      <c r="AT8">
        <v>467</v>
      </c>
      <c r="AU8">
        <v>613</v>
      </c>
      <c r="AV8">
        <v>514</v>
      </c>
      <c r="AW8">
        <v>5923</v>
      </c>
      <c r="AX8">
        <v>10011</v>
      </c>
      <c r="AY8">
        <v>795</v>
      </c>
      <c r="AZ8">
        <v>616</v>
      </c>
    </row>
    <row r="9" spans="1:52" x14ac:dyDescent="0.25">
      <c r="A9">
        <f>target!A9</f>
        <v>5</v>
      </c>
      <c r="C9">
        <v>3002</v>
      </c>
      <c r="D9">
        <v>3625</v>
      </c>
      <c r="E9">
        <v>3299</v>
      </c>
      <c r="F9">
        <v>6732</v>
      </c>
      <c r="G9">
        <v>4543</v>
      </c>
      <c r="H9">
        <v>1145</v>
      </c>
      <c r="I9">
        <v>1792</v>
      </c>
      <c r="J9">
        <v>1046</v>
      </c>
      <c r="K9">
        <v>1133</v>
      </c>
      <c r="L9">
        <v>3644</v>
      </c>
      <c r="M9">
        <v>532</v>
      </c>
      <c r="N9">
        <v>1462</v>
      </c>
      <c r="O9">
        <v>597</v>
      </c>
      <c r="P9">
        <v>781</v>
      </c>
      <c r="Q9">
        <v>1773</v>
      </c>
      <c r="R9">
        <v>732</v>
      </c>
      <c r="S9">
        <v>663</v>
      </c>
      <c r="T9">
        <v>762</v>
      </c>
      <c r="U9">
        <v>849</v>
      </c>
      <c r="V9">
        <v>1015</v>
      </c>
      <c r="W9">
        <v>3615</v>
      </c>
      <c r="X9">
        <v>1558</v>
      </c>
      <c r="Y9">
        <v>9217</v>
      </c>
      <c r="Z9">
        <v>979</v>
      </c>
      <c r="AA9">
        <v>4855</v>
      </c>
      <c r="AB9">
        <v>3676</v>
      </c>
      <c r="AC9">
        <v>2738</v>
      </c>
      <c r="AD9">
        <v>7365</v>
      </c>
      <c r="AE9">
        <v>5712</v>
      </c>
      <c r="AF9">
        <v>6065</v>
      </c>
      <c r="AG9">
        <v>613</v>
      </c>
      <c r="AH9">
        <v>1044</v>
      </c>
      <c r="AI9">
        <v>3381</v>
      </c>
      <c r="AJ9">
        <v>715</v>
      </c>
      <c r="AK9">
        <v>5816</v>
      </c>
      <c r="AL9">
        <v>701</v>
      </c>
      <c r="AM9">
        <v>615</v>
      </c>
      <c r="AN9">
        <v>632</v>
      </c>
      <c r="AO9">
        <v>885</v>
      </c>
      <c r="AP9">
        <v>1126</v>
      </c>
      <c r="AQ9">
        <v>679</v>
      </c>
      <c r="AR9">
        <v>567</v>
      </c>
      <c r="AS9">
        <v>614</v>
      </c>
      <c r="AT9">
        <v>713</v>
      </c>
      <c r="AU9">
        <v>782</v>
      </c>
      <c r="AV9">
        <v>932</v>
      </c>
      <c r="AW9">
        <v>1002</v>
      </c>
      <c r="AX9">
        <v>5865</v>
      </c>
      <c r="AY9">
        <v>1162</v>
      </c>
      <c r="AZ9">
        <v>3622</v>
      </c>
    </row>
    <row r="10" spans="1:52" x14ac:dyDescent="0.25">
      <c r="A10">
        <f>target!A10</f>
        <v>6</v>
      </c>
      <c r="C10">
        <v>6052</v>
      </c>
      <c r="D10">
        <v>3943</v>
      </c>
      <c r="E10">
        <v>3994</v>
      </c>
      <c r="F10">
        <v>3165</v>
      </c>
      <c r="G10">
        <v>4873</v>
      </c>
      <c r="H10">
        <v>605</v>
      </c>
      <c r="I10">
        <v>1293</v>
      </c>
      <c r="J10">
        <v>1845</v>
      </c>
      <c r="K10">
        <v>900</v>
      </c>
      <c r="L10">
        <v>3165</v>
      </c>
      <c r="M10">
        <v>514</v>
      </c>
      <c r="N10">
        <v>915</v>
      </c>
      <c r="O10">
        <v>715</v>
      </c>
      <c r="P10">
        <v>514</v>
      </c>
      <c r="Q10">
        <v>1857</v>
      </c>
      <c r="R10">
        <v>745</v>
      </c>
      <c r="S10">
        <v>879</v>
      </c>
      <c r="T10">
        <v>602</v>
      </c>
      <c r="U10">
        <v>482</v>
      </c>
      <c r="V10">
        <v>581</v>
      </c>
      <c r="W10">
        <v>1524</v>
      </c>
      <c r="X10">
        <v>895</v>
      </c>
      <c r="Y10">
        <v>3247</v>
      </c>
      <c r="Z10">
        <v>862</v>
      </c>
      <c r="AA10">
        <v>2717</v>
      </c>
      <c r="AB10">
        <v>1988</v>
      </c>
      <c r="AC10">
        <v>1642</v>
      </c>
      <c r="AD10">
        <v>1756</v>
      </c>
      <c r="AE10">
        <v>4691</v>
      </c>
      <c r="AF10">
        <v>5666</v>
      </c>
      <c r="AG10">
        <v>704</v>
      </c>
      <c r="AH10">
        <v>746</v>
      </c>
      <c r="AI10">
        <v>3236</v>
      </c>
      <c r="AJ10">
        <v>454</v>
      </c>
      <c r="AK10">
        <v>1966</v>
      </c>
      <c r="AL10">
        <v>715</v>
      </c>
      <c r="AM10">
        <v>581</v>
      </c>
      <c r="AN10">
        <v>1508</v>
      </c>
      <c r="AO10">
        <v>484</v>
      </c>
      <c r="AP10">
        <v>1082</v>
      </c>
      <c r="AQ10">
        <v>679</v>
      </c>
      <c r="AR10">
        <v>629</v>
      </c>
      <c r="AS10">
        <v>634</v>
      </c>
      <c r="AT10">
        <v>696</v>
      </c>
      <c r="AU10">
        <v>779</v>
      </c>
      <c r="AV10">
        <v>4593</v>
      </c>
      <c r="AW10">
        <v>945</v>
      </c>
      <c r="AX10">
        <v>1874</v>
      </c>
      <c r="AY10">
        <v>1475</v>
      </c>
      <c r="AZ10">
        <v>3657</v>
      </c>
    </row>
    <row r="11" spans="1:52" x14ac:dyDescent="0.25">
      <c r="A11">
        <f>target!A11</f>
        <v>7</v>
      </c>
      <c r="C11">
        <v>2773</v>
      </c>
      <c r="D11">
        <v>3101</v>
      </c>
      <c r="E11">
        <v>2850</v>
      </c>
      <c r="F11">
        <v>2132</v>
      </c>
      <c r="G11">
        <v>2422</v>
      </c>
      <c r="H11">
        <v>902</v>
      </c>
      <c r="I11">
        <v>1127</v>
      </c>
      <c r="J11">
        <v>3198</v>
      </c>
      <c r="K11">
        <v>696</v>
      </c>
      <c r="L11">
        <v>1276</v>
      </c>
      <c r="M11">
        <v>618</v>
      </c>
      <c r="N11">
        <v>1094</v>
      </c>
      <c r="O11">
        <v>1359</v>
      </c>
      <c r="P11">
        <v>912</v>
      </c>
      <c r="Q11">
        <v>2062</v>
      </c>
      <c r="R11">
        <v>895</v>
      </c>
      <c r="S11">
        <v>862</v>
      </c>
      <c r="T11">
        <v>982</v>
      </c>
      <c r="U11">
        <v>646</v>
      </c>
      <c r="V11">
        <v>1524</v>
      </c>
      <c r="W11">
        <v>1611</v>
      </c>
      <c r="X11">
        <v>2783</v>
      </c>
      <c r="Y11">
        <v>3142</v>
      </c>
      <c r="Z11">
        <v>2038</v>
      </c>
      <c r="AA11">
        <v>2245</v>
      </c>
      <c r="AB11">
        <v>2651</v>
      </c>
      <c r="AC11">
        <v>3366</v>
      </c>
      <c r="AD11">
        <v>1884</v>
      </c>
      <c r="AE11">
        <v>2222</v>
      </c>
      <c r="AF11">
        <v>2040</v>
      </c>
      <c r="AG11">
        <v>2157</v>
      </c>
      <c r="AH11">
        <v>1110</v>
      </c>
      <c r="AI11">
        <v>1959</v>
      </c>
      <c r="AJ11">
        <v>1412</v>
      </c>
      <c r="AK11">
        <v>2522</v>
      </c>
      <c r="AL11">
        <v>664</v>
      </c>
      <c r="AM11">
        <v>782</v>
      </c>
      <c r="AN11">
        <v>713</v>
      </c>
      <c r="AO11">
        <v>702</v>
      </c>
      <c r="AP11">
        <v>2519</v>
      </c>
      <c r="AQ11">
        <v>997</v>
      </c>
      <c r="AR11">
        <v>580</v>
      </c>
      <c r="AS11">
        <v>1044</v>
      </c>
      <c r="AT11">
        <v>655</v>
      </c>
      <c r="AU11">
        <v>796</v>
      </c>
      <c r="AV11">
        <v>746</v>
      </c>
      <c r="AW11">
        <v>2129</v>
      </c>
      <c r="AX11">
        <v>3421</v>
      </c>
      <c r="AY11">
        <v>1276</v>
      </c>
      <c r="AZ11">
        <v>2029</v>
      </c>
    </row>
    <row r="12" spans="1:52" x14ac:dyDescent="0.25">
      <c r="A12">
        <f>target!A12</f>
        <v>8</v>
      </c>
      <c r="C12">
        <v>3049</v>
      </c>
      <c r="D12">
        <v>4659</v>
      </c>
      <c r="E12">
        <v>1922</v>
      </c>
      <c r="F12">
        <v>5852</v>
      </c>
      <c r="G12">
        <v>6945</v>
      </c>
      <c r="H12">
        <v>415</v>
      </c>
      <c r="I12">
        <v>482</v>
      </c>
      <c r="J12">
        <v>532</v>
      </c>
      <c r="K12">
        <v>779</v>
      </c>
      <c r="L12">
        <v>4660</v>
      </c>
      <c r="M12">
        <v>435</v>
      </c>
      <c r="N12">
        <v>480</v>
      </c>
      <c r="O12">
        <v>832</v>
      </c>
      <c r="P12">
        <v>649</v>
      </c>
      <c r="Q12">
        <v>1475</v>
      </c>
      <c r="R12">
        <v>514</v>
      </c>
      <c r="S12">
        <v>603</v>
      </c>
      <c r="T12">
        <v>862</v>
      </c>
      <c r="U12">
        <v>431</v>
      </c>
      <c r="V12">
        <v>750</v>
      </c>
      <c r="W12">
        <v>663</v>
      </c>
      <c r="X12">
        <v>688</v>
      </c>
      <c r="Y12">
        <v>1346</v>
      </c>
      <c r="Z12">
        <v>1382</v>
      </c>
      <c r="AA12">
        <v>3165</v>
      </c>
      <c r="AB12">
        <v>5172</v>
      </c>
      <c r="AC12">
        <v>4959</v>
      </c>
      <c r="AD12">
        <v>565</v>
      </c>
      <c r="AE12">
        <v>3085</v>
      </c>
      <c r="AF12">
        <v>6695</v>
      </c>
      <c r="AG12">
        <v>482</v>
      </c>
      <c r="AH12">
        <v>1193</v>
      </c>
      <c r="AI12">
        <v>1244</v>
      </c>
      <c r="AJ12">
        <v>597</v>
      </c>
      <c r="AK12">
        <v>4165</v>
      </c>
      <c r="AL12">
        <v>552</v>
      </c>
      <c r="AM12">
        <v>520</v>
      </c>
      <c r="AN12">
        <v>850</v>
      </c>
      <c r="AO12">
        <v>450</v>
      </c>
      <c r="AP12">
        <v>2593</v>
      </c>
      <c r="AQ12">
        <v>447</v>
      </c>
      <c r="AR12">
        <v>497</v>
      </c>
      <c r="AS12">
        <v>582</v>
      </c>
      <c r="AT12">
        <v>565</v>
      </c>
      <c r="AU12">
        <v>779</v>
      </c>
      <c r="AV12">
        <v>2163</v>
      </c>
      <c r="AW12">
        <v>4965</v>
      </c>
      <c r="AX12">
        <v>646</v>
      </c>
      <c r="AY12">
        <v>961</v>
      </c>
      <c r="AZ12">
        <v>4302</v>
      </c>
    </row>
    <row r="13" spans="1:52" x14ac:dyDescent="0.25">
      <c r="A13">
        <f>target!A13</f>
        <v>9</v>
      </c>
      <c r="C13">
        <v>3098</v>
      </c>
      <c r="D13">
        <v>2866</v>
      </c>
      <c r="E13">
        <v>6103</v>
      </c>
      <c r="F13">
        <v>6832</v>
      </c>
      <c r="G13">
        <v>7061</v>
      </c>
      <c r="H13">
        <v>497</v>
      </c>
      <c r="I13">
        <v>1382</v>
      </c>
      <c r="J13">
        <v>1474</v>
      </c>
      <c r="K13">
        <v>432</v>
      </c>
      <c r="L13">
        <v>2876</v>
      </c>
      <c r="M13">
        <v>713</v>
      </c>
      <c r="N13">
        <v>497</v>
      </c>
      <c r="O13">
        <v>1614</v>
      </c>
      <c r="P13">
        <v>738</v>
      </c>
      <c r="Q13">
        <v>1342</v>
      </c>
      <c r="R13">
        <v>547</v>
      </c>
      <c r="S13">
        <v>548</v>
      </c>
      <c r="T13">
        <v>563</v>
      </c>
      <c r="U13">
        <v>398</v>
      </c>
      <c r="V13">
        <v>552</v>
      </c>
      <c r="W13">
        <v>630</v>
      </c>
      <c r="X13">
        <v>2850</v>
      </c>
      <c r="Y13">
        <v>3425</v>
      </c>
      <c r="Z13">
        <v>1096</v>
      </c>
      <c r="AA13">
        <v>7821</v>
      </c>
      <c r="AB13">
        <v>5232</v>
      </c>
      <c r="AC13">
        <v>3561</v>
      </c>
      <c r="AD13">
        <v>6935</v>
      </c>
      <c r="AE13">
        <v>6462</v>
      </c>
      <c r="AF13">
        <v>4230</v>
      </c>
      <c r="AG13">
        <v>532</v>
      </c>
      <c r="AH13">
        <v>912</v>
      </c>
      <c r="AI13">
        <v>2104</v>
      </c>
      <c r="AJ13">
        <v>497</v>
      </c>
      <c r="AK13">
        <v>3085</v>
      </c>
      <c r="AL13">
        <v>597</v>
      </c>
      <c r="AM13">
        <v>630</v>
      </c>
      <c r="AN13">
        <v>2485</v>
      </c>
      <c r="AO13">
        <v>597</v>
      </c>
      <c r="AP13">
        <v>967</v>
      </c>
      <c r="AQ13">
        <v>564</v>
      </c>
      <c r="AR13">
        <v>475</v>
      </c>
      <c r="AS13">
        <v>762</v>
      </c>
      <c r="AT13">
        <v>451</v>
      </c>
      <c r="AU13">
        <v>763</v>
      </c>
      <c r="AV13">
        <v>1011</v>
      </c>
      <c r="AW13">
        <v>8295</v>
      </c>
      <c r="AX13">
        <v>4606</v>
      </c>
      <c r="AY13">
        <v>1709</v>
      </c>
      <c r="AZ13">
        <v>5825</v>
      </c>
    </row>
    <row r="14" spans="1:52" x14ac:dyDescent="0.25">
      <c r="A14">
        <f>target!A14</f>
        <v>11</v>
      </c>
      <c r="C14">
        <v>7537</v>
      </c>
      <c r="D14">
        <v>3448</v>
      </c>
      <c r="E14">
        <v>6180</v>
      </c>
      <c r="F14">
        <v>8102</v>
      </c>
      <c r="G14">
        <v>7405</v>
      </c>
      <c r="H14">
        <v>580</v>
      </c>
      <c r="I14">
        <v>1243</v>
      </c>
      <c r="J14">
        <v>1657</v>
      </c>
      <c r="K14">
        <v>1028</v>
      </c>
      <c r="L14">
        <v>3015</v>
      </c>
      <c r="M14">
        <v>613</v>
      </c>
      <c r="N14">
        <v>580</v>
      </c>
      <c r="O14">
        <v>1096</v>
      </c>
      <c r="P14">
        <v>613</v>
      </c>
      <c r="Q14">
        <v>2837</v>
      </c>
      <c r="R14">
        <v>663</v>
      </c>
      <c r="S14">
        <v>632</v>
      </c>
      <c r="T14">
        <v>464</v>
      </c>
      <c r="U14">
        <v>500</v>
      </c>
      <c r="V14">
        <v>381</v>
      </c>
      <c r="W14">
        <v>845</v>
      </c>
      <c r="X14">
        <v>1611</v>
      </c>
      <c r="Y14">
        <v>2303</v>
      </c>
      <c r="Z14">
        <v>2637</v>
      </c>
      <c r="AA14">
        <v>3634</v>
      </c>
      <c r="AB14">
        <v>1508</v>
      </c>
      <c r="AC14">
        <v>1774</v>
      </c>
      <c r="AD14">
        <v>10010</v>
      </c>
      <c r="AE14">
        <v>6892</v>
      </c>
      <c r="AF14">
        <v>10012</v>
      </c>
      <c r="AG14">
        <v>812</v>
      </c>
      <c r="AH14">
        <v>2040</v>
      </c>
      <c r="AI14">
        <v>3894</v>
      </c>
      <c r="AJ14">
        <v>746</v>
      </c>
      <c r="AK14">
        <v>7872</v>
      </c>
      <c r="AL14">
        <v>531</v>
      </c>
      <c r="AM14">
        <v>597</v>
      </c>
      <c r="AN14">
        <v>2187</v>
      </c>
      <c r="AO14">
        <v>597</v>
      </c>
      <c r="AP14">
        <v>5504</v>
      </c>
      <c r="AQ14">
        <v>481</v>
      </c>
      <c r="AR14">
        <v>580</v>
      </c>
      <c r="AS14">
        <v>679</v>
      </c>
      <c r="AT14">
        <v>580</v>
      </c>
      <c r="AU14">
        <v>1293</v>
      </c>
      <c r="AV14">
        <v>663</v>
      </c>
      <c r="AW14">
        <v>928</v>
      </c>
      <c r="AX14">
        <v>3430</v>
      </c>
      <c r="AY14">
        <v>3763</v>
      </c>
      <c r="AZ14">
        <v>5023</v>
      </c>
    </row>
    <row r="15" spans="1:52" x14ac:dyDescent="0.25">
      <c r="A15">
        <f>target!A15</f>
        <v>12</v>
      </c>
      <c r="C15">
        <v>1591</v>
      </c>
      <c r="D15">
        <v>1028</v>
      </c>
      <c r="E15">
        <v>1988</v>
      </c>
      <c r="F15">
        <v>1591</v>
      </c>
      <c r="G15">
        <v>1475</v>
      </c>
      <c r="H15">
        <v>779</v>
      </c>
      <c r="I15">
        <v>962</v>
      </c>
      <c r="J15">
        <v>1164</v>
      </c>
      <c r="K15">
        <v>796</v>
      </c>
      <c r="L15">
        <v>10007</v>
      </c>
      <c r="M15">
        <v>530</v>
      </c>
      <c r="N15">
        <v>481</v>
      </c>
      <c r="O15">
        <v>464</v>
      </c>
      <c r="P15">
        <v>732</v>
      </c>
      <c r="Q15">
        <v>1495</v>
      </c>
      <c r="R15">
        <v>581</v>
      </c>
      <c r="S15">
        <v>762</v>
      </c>
      <c r="T15">
        <v>547</v>
      </c>
      <c r="U15">
        <v>448</v>
      </c>
      <c r="V15">
        <v>912</v>
      </c>
      <c r="W15">
        <v>630</v>
      </c>
      <c r="X15">
        <v>1276</v>
      </c>
      <c r="Y15">
        <v>10010</v>
      </c>
      <c r="Z15">
        <v>1673</v>
      </c>
      <c r="AA15">
        <v>2867</v>
      </c>
      <c r="AB15">
        <v>2386</v>
      </c>
      <c r="AC15">
        <v>1226</v>
      </c>
      <c r="AD15">
        <v>1823</v>
      </c>
      <c r="AE15">
        <v>1260</v>
      </c>
      <c r="AF15">
        <v>1458</v>
      </c>
      <c r="AG15">
        <v>895</v>
      </c>
      <c r="AH15">
        <v>613</v>
      </c>
      <c r="AI15">
        <v>497</v>
      </c>
      <c r="AJ15">
        <v>551</v>
      </c>
      <c r="AK15">
        <v>1988</v>
      </c>
      <c r="AL15">
        <v>531</v>
      </c>
      <c r="AM15">
        <v>713</v>
      </c>
      <c r="AN15">
        <v>1160</v>
      </c>
      <c r="AO15">
        <v>514</v>
      </c>
      <c r="AP15">
        <v>1127</v>
      </c>
      <c r="AQ15">
        <v>497</v>
      </c>
      <c r="AR15">
        <v>547</v>
      </c>
      <c r="AS15">
        <v>879</v>
      </c>
      <c r="AT15">
        <v>464</v>
      </c>
      <c r="AU15">
        <v>613</v>
      </c>
      <c r="AV15">
        <v>497</v>
      </c>
      <c r="AW15">
        <v>614</v>
      </c>
      <c r="AX15">
        <v>1193</v>
      </c>
      <c r="AY15">
        <v>829</v>
      </c>
      <c r="AZ15">
        <v>1160</v>
      </c>
    </row>
    <row r="16" spans="1:52" x14ac:dyDescent="0.25">
      <c r="A16">
        <f>target!A16</f>
        <v>13</v>
      </c>
      <c r="C16">
        <v>4498</v>
      </c>
      <c r="D16">
        <v>5902</v>
      </c>
      <c r="E16">
        <v>3354</v>
      </c>
      <c r="F16">
        <v>4768</v>
      </c>
      <c r="G16">
        <v>4596</v>
      </c>
      <c r="H16">
        <v>538</v>
      </c>
      <c r="I16">
        <v>1046</v>
      </c>
      <c r="J16">
        <v>1208</v>
      </c>
      <c r="K16">
        <v>746</v>
      </c>
      <c r="L16">
        <v>4925</v>
      </c>
      <c r="M16">
        <v>485</v>
      </c>
      <c r="N16">
        <v>718</v>
      </c>
      <c r="O16">
        <v>1135</v>
      </c>
      <c r="P16">
        <v>561</v>
      </c>
      <c r="Q16">
        <v>2172</v>
      </c>
      <c r="R16">
        <v>559</v>
      </c>
      <c r="S16">
        <v>616</v>
      </c>
      <c r="T16">
        <v>569</v>
      </c>
      <c r="U16">
        <v>696</v>
      </c>
      <c r="V16">
        <v>628</v>
      </c>
      <c r="W16">
        <v>1183</v>
      </c>
      <c r="X16">
        <v>2085</v>
      </c>
      <c r="Y16">
        <v>478</v>
      </c>
      <c r="Z16">
        <v>448</v>
      </c>
      <c r="AA16">
        <v>4563</v>
      </c>
      <c r="AB16">
        <v>5723</v>
      </c>
      <c r="AC16">
        <v>4973</v>
      </c>
      <c r="AD16">
        <v>4297</v>
      </c>
      <c r="AE16">
        <v>3804</v>
      </c>
      <c r="AF16">
        <v>4718</v>
      </c>
      <c r="AG16">
        <v>896</v>
      </c>
      <c r="AH16">
        <v>795</v>
      </c>
      <c r="AI16">
        <v>5784</v>
      </c>
      <c r="AJ16">
        <v>516</v>
      </c>
      <c r="AK16">
        <v>384</v>
      </c>
      <c r="AL16">
        <v>551</v>
      </c>
      <c r="AM16">
        <v>530</v>
      </c>
      <c r="AN16">
        <v>1120</v>
      </c>
      <c r="AO16">
        <v>549</v>
      </c>
      <c r="AP16">
        <v>1449</v>
      </c>
      <c r="AQ16">
        <v>551</v>
      </c>
      <c r="AR16">
        <v>581</v>
      </c>
      <c r="AS16">
        <v>745</v>
      </c>
      <c r="AT16">
        <v>520</v>
      </c>
      <c r="AU16">
        <v>1185</v>
      </c>
      <c r="AV16">
        <v>4728</v>
      </c>
      <c r="AW16">
        <v>2301</v>
      </c>
      <c r="AX16">
        <v>6090</v>
      </c>
      <c r="AY16">
        <v>897</v>
      </c>
      <c r="AZ16">
        <v>6944</v>
      </c>
    </row>
    <row r="17" spans="1:52" x14ac:dyDescent="0.25">
      <c r="A17">
        <f>target!A17</f>
        <v>14</v>
      </c>
      <c r="C17">
        <v>10010</v>
      </c>
      <c r="D17">
        <v>10003</v>
      </c>
      <c r="E17">
        <v>10000</v>
      </c>
      <c r="F17">
        <v>10000</v>
      </c>
      <c r="G17">
        <v>10000</v>
      </c>
      <c r="H17">
        <v>774</v>
      </c>
      <c r="I17">
        <v>1011</v>
      </c>
      <c r="J17">
        <v>4847</v>
      </c>
      <c r="K17">
        <v>620</v>
      </c>
      <c r="L17">
        <v>2406</v>
      </c>
      <c r="M17">
        <v>560</v>
      </c>
      <c r="N17">
        <v>559</v>
      </c>
      <c r="O17">
        <v>652</v>
      </c>
      <c r="P17">
        <v>589</v>
      </c>
      <c r="Q17">
        <v>1172</v>
      </c>
      <c r="R17">
        <v>628</v>
      </c>
      <c r="S17">
        <v>605</v>
      </c>
      <c r="T17">
        <v>818</v>
      </c>
      <c r="U17">
        <v>563</v>
      </c>
      <c r="V17">
        <v>836</v>
      </c>
      <c r="W17">
        <v>10000</v>
      </c>
      <c r="X17">
        <v>694</v>
      </c>
      <c r="Y17">
        <v>3106</v>
      </c>
      <c r="Z17">
        <v>694</v>
      </c>
      <c r="AA17">
        <v>6230</v>
      </c>
      <c r="AB17">
        <v>10010</v>
      </c>
      <c r="AC17">
        <v>10000</v>
      </c>
      <c r="AD17">
        <v>10015</v>
      </c>
      <c r="AE17">
        <v>10000</v>
      </c>
      <c r="AF17">
        <v>10000</v>
      </c>
      <c r="AG17">
        <v>579</v>
      </c>
      <c r="AH17">
        <v>1104</v>
      </c>
      <c r="AI17">
        <v>4129</v>
      </c>
      <c r="AJ17">
        <v>934</v>
      </c>
      <c r="AK17">
        <v>3772</v>
      </c>
      <c r="AL17">
        <v>573</v>
      </c>
      <c r="AM17">
        <v>587</v>
      </c>
      <c r="AN17">
        <v>817</v>
      </c>
      <c r="AO17">
        <v>533</v>
      </c>
      <c r="AP17">
        <v>855</v>
      </c>
      <c r="AQ17">
        <v>394</v>
      </c>
      <c r="AR17">
        <v>558</v>
      </c>
      <c r="AS17">
        <v>791</v>
      </c>
      <c r="AT17">
        <v>513</v>
      </c>
      <c r="AU17">
        <v>910</v>
      </c>
      <c r="AV17">
        <v>7993</v>
      </c>
      <c r="AW17">
        <v>4493</v>
      </c>
      <c r="AX17">
        <v>10000</v>
      </c>
      <c r="AY17">
        <v>4370</v>
      </c>
      <c r="AZ17">
        <v>10000</v>
      </c>
    </row>
    <row r="21" spans="1:52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52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  <c r="AE22">
        <f>MAX(C7:AZ17)</f>
        <v>10015</v>
      </c>
    </row>
    <row r="23" spans="1:52" x14ac:dyDescent="0.25">
      <c r="A23">
        <f>A5</f>
        <v>1</v>
      </c>
      <c r="C23">
        <f>AVERAGE(C5,AB5)</f>
        <v>4606</v>
      </c>
      <c r="D23">
        <f t="shared" ref="D23:AA23" si="0">AVERAGE(D5,AC5)</f>
        <v>7922.5</v>
      </c>
      <c r="E23">
        <f t="shared" si="0"/>
        <v>6942</v>
      </c>
      <c r="F23">
        <f t="shared" si="0"/>
        <v>5641.5</v>
      </c>
      <c r="G23">
        <f t="shared" si="0"/>
        <v>10030</v>
      </c>
      <c r="H23">
        <f t="shared" si="0"/>
        <v>886.5</v>
      </c>
      <c r="I23">
        <f t="shared" si="0"/>
        <v>886.5</v>
      </c>
      <c r="J23">
        <f t="shared" si="0"/>
        <v>2303.5</v>
      </c>
      <c r="K23">
        <f t="shared" si="0"/>
        <v>682.5</v>
      </c>
      <c r="L23">
        <f t="shared" si="0"/>
        <v>4235.5</v>
      </c>
      <c r="M23">
        <f t="shared" si="0"/>
        <v>679.5</v>
      </c>
      <c r="N23">
        <f t="shared" si="0"/>
        <v>484</v>
      </c>
      <c r="O23">
        <f t="shared" si="0"/>
        <v>671.5</v>
      </c>
      <c r="P23">
        <f t="shared" si="0"/>
        <v>862</v>
      </c>
      <c r="Q23">
        <f t="shared" si="0"/>
        <v>1038</v>
      </c>
      <c r="R23">
        <f t="shared" si="0"/>
        <v>895</v>
      </c>
      <c r="S23">
        <f t="shared" si="0"/>
        <v>599.5</v>
      </c>
      <c r="T23">
        <f t="shared" si="0"/>
        <v>679.5</v>
      </c>
      <c r="U23">
        <f t="shared" si="0"/>
        <v>3512</v>
      </c>
      <c r="V23">
        <f t="shared" si="0"/>
        <v>853.5</v>
      </c>
      <c r="W23">
        <f t="shared" si="0"/>
        <v>1428</v>
      </c>
      <c r="X23">
        <f t="shared" si="0"/>
        <v>878</v>
      </c>
      <c r="Y23">
        <f t="shared" si="0"/>
        <v>5076.5</v>
      </c>
      <c r="Z23">
        <f t="shared" si="0"/>
        <v>1723.5</v>
      </c>
      <c r="AA23">
        <f t="shared" si="0"/>
        <v>2173</v>
      </c>
    </row>
    <row r="24" spans="1:52" x14ac:dyDescent="0.25">
      <c r="A24">
        <f t="shared" ref="A24:A35" si="1">A6</f>
        <v>2</v>
      </c>
      <c r="C24">
        <f t="shared" ref="C24:C30" si="2">AVERAGE(C6,AB6)</f>
        <v>25009.5</v>
      </c>
      <c r="D24">
        <f t="shared" ref="D24:D30" si="3">AVERAGE(D6,AC6)</f>
        <v>25003.5</v>
      </c>
      <c r="E24">
        <f t="shared" ref="E24:E30" si="4">AVERAGE(E6,AD6)</f>
        <v>25012.5</v>
      </c>
      <c r="F24">
        <f t="shared" ref="F24:F30" si="5">AVERAGE(F6,AE6)</f>
        <v>25009</v>
      </c>
      <c r="G24">
        <f t="shared" ref="G24:G30" si="6">AVERAGE(G6,AF6)</f>
        <v>25007.5</v>
      </c>
      <c r="H24">
        <f t="shared" ref="H24:H30" si="7">AVERAGE(H6,AG6)</f>
        <v>789</v>
      </c>
      <c r="I24">
        <f t="shared" ref="I24:I30" si="8">AVERAGE(I6,AH6)</f>
        <v>2115</v>
      </c>
      <c r="J24">
        <f t="shared" ref="J24:J30" si="9">AVERAGE(J6,AI6)</f>
        <v>4626</v>
      </c>
      <c r="K24">
        <f t="shared" ref="K24:K30" si="10">AVERAGE(K6,AJ6)</f>
        <v>1110</v>
      </c>
      <c r="L24">
        <f t="shared" ref="L24:L30" si="11">AVERAGE(L6,AK6)</f>
        <v>16756.5</v>
      </c>
      <c r="M24">
        <f t="shared" ref="M24:M30" si="12">AVERAGE(M6,AL6)</f>
        <v>1617</v>
      </c>
      <c r="N24">
        <f t="shared" ref="N24:N30" si="13">AVERAGE(N6,AM6)</f>
        <v>1292.5</v>
      </c>
      <c r="O24">
        <f t="shared" ref="O24:O30" si="14">AVERAGE(O6,AN6)</f>
        <v>778.5</v>
      </c>
      <c r="P24">
        <f t="shared" ref="P24:P30" si="15">AVERAGE(P6,AO6)</f>
        <v>1243</v>
      </c>
      <c r="Q24">
        <f t="shared" ref="Q24:Q30" si="16">AVERAGE(Q6,AP6)</f>
        <v>1532.5</v>
      </c>
      <c r="R24">
        <f t="shared" ref="R24:R30" si="17">AVERAGE(R6,AQ6)</f>
        <v>1452.5</v>
      </c>
      <c r="S24">
        <f t="shared" ref="S24:S30" si="18">AVERAGE(S6,AR6)</f>
        <v>790</v>
      </c>
      <c r="T24">
        <f t="shared" ref="T24:T30" si="19">AVERAGE(T6,AS6)</f>
        <v>812.5</v>
      </c>
      <c r="U24">
        <f t="shared" ref="U24:U30" si="20">AVERAGE(U6,AT6)</f>
        <v>2556</v>
      </c>
      <c r="V24">
        <f t="shared" ref="V24:V30" si="21">AVERAGE(V6,AU6)</f>
        <v>6130</v>
      </c>
      <c r="W24">
        <f t="shared" ref="W24:W30" si="22">AVERAGE(W6,AV6)</f>
        <v>1543.5</v>
      </c>
      <c r="X24">
        <f t="shared" ref="X24:X30" si="23">AVERAGE(X6,AW6)</f>
        <v>6612.5</v>
      </c>
      <c r="Y24">
        <f t="shared" ref="Y24:Y30" si="24">AVERAGE(Y6,AX6)</f>
        <v>10253.5</v>
      </c>
      <c r="Z24">
        <f t="shared" ref="Z24:Z30" si="25">AVERAGE(Z6,AY6)</f>
        <v>1064</v>
      </c>
      <c r="AA24">
        <f t="shared" ref="AA24:AA30" si="26">AVERAGE(AA6,AZ6)</f>
        <v>25010.5</v>
      </c>
    </row>
    <row r="25" spans="1:52" x14ac:dyDescent="0.25">
      <c r="A25">
        <f t="shared" si="1"/>
        <v>3</v>
      </c>
      <c r="C25">
        <f t="shared" si="2"/>
        <v>8079</v>
      </c>
      <c r="D25">
        <f t="shared" si="3"/>
        <v>7803.5</v>
      </c>
      <c r="E25">
        <f t="shared" si="4"/>
        <v>8695</v>
      </c>
      <c r="F25">
        <f t="shared" si="5"/>
        <v>8612.5</v>
      </c>
      <c r="G25">
        <f t="shared" si="6"/>
        <v>9888</v>
      </c>
      <c r="H25">
        <f t="shared" si="7"/>
        <v>664</v>
      </c>
      <c r="I25">
        <f t="shared" si="8"/>
        <v>655.5</v>
      </c>
      <c r="J25">
        <f t="shared" si="9"/>
        <v>5784.5</v>
      </c>
      <c r="K25">
        <f t="shared" si="10"/>
        <v>1218</v>
      </c>
      <c r="L25">
        <f t="shared" si="11"/>
        <v>10010.5</v>
      </c>
      <c r="M25">
        <f t="shared" si="12"/>
        <v>596.5</v>
      </c>
      <c r="N25">
        <f t="shared" si="13"/>
        <v>664</v>
      </c>
      <c r="O25">
        <f t="shared" si="14"/>
        <v>1253</v>
      </c>
      <c r="P25">
        <f t="shared" si="15"/>
        <v>730</v>
      </c>
      <c r="Q25">
        <f t="shared" si="16"/>
        <v>878.5</v>
      </c>
      <c r="R25">
        <f t="shared" si="17"/>
        <v>600.5</v>
      </c>
      <c r="S25">
        <f t="shared" si="18"/>
        <v>672</v>
      </c>
      <c r="T25">
        <f t="shared" si="19"/>
        <v>656.5</v>
      </c>
      <c r="U25">
        <f t="shared" si="20"/>
        <v>522.5</v>
      </c>
      <c r="V25">
        <f t="shared" si="21"/>
        <v>1085.5</v>
      </c>
      <c r="W25">
        <f t="shared" si="22"/>
        <v>654.5</v>
      </c>
      <c r="X25">
        <f t="shared" si="23"/>
        <v>2347</v>
      </c>
      <c r="Y25">
        <f t="shared" si="24"/>
        <v>6662</v>
      </c>
      <c r="Z25">
        <f t="shared" si="25"/>
        <v>1259.5</v>
      </c>
      <c r="AA25">
        <f t="shared" si="26"/>
        <v>6679</v>
      </c>
    </row>
    <row r="26" spans="1:52" x14ac:dyDescent="0.25">
      <c r="A26">
        <f t="shared" si="1"/>
        <v>4</v>
      </c>
      <c r="C26">
        <f t="shared" si="2"/>
        <v>6341.5</v>
      </c>
      <c r="D26">
        <f t="shared" si="3"/>
        <v>4507</v>
      </c>
      <c r="E26">
        <f t="shared" si="4"/>
        <v>7648.5</v>
      </c>
      <c r="F26">
        <f t="shared" si="5"/>
        <v>6756.5</v>
      </c>
      <c r="G26">
        <f t="shared" si="6"/>
        <v>6478</v>
      </c>
      <c r="H26">
        <f t="shared" si="7"/>
        <v>534.5</v>
      </c>
      <c r="I26">
        <f t="shared" si="8"/>
        <v>693</v>
      </c>
      <c r="J26">
        <f t="shared" si="9"/>
        <v>839.5</v>
      </c>
      <c r="K26">
        <f t="shared" si="10"/>
        <v>853</v>
      </c>
      <c r="L26">
        <f t="shared" si="11"/>
        <v>6226</v>
      </c>
      <c r="M26">
        <f t="shared" si="12"/>
        <v>574.5</v>
      </c>
      <c r="N26">
        <f t="shared" si="13"/>
        <v>556</v>
      </c>
      <c r="O26">
        <f t="shared" si="14"/>
        <v>1825.5</v>
      </c>
      <c r="P26">
        <f t="shared" si="15"/>
        <v>533</v>
      </c>
      <c r="Q26">
        <f t="shared" si="16"/>
        <v>3056.5</v>
      </c>
      <c r="R26">
        <f t="shared" si="17"/>
        <v>623.5</v>
      </c>
      <c r="S26">
        <f t="shared" si="18"/>
        <v>481</v>
      </c>
      <c r="T26">
        <f t="shared" si="19"/>
        <v>672.5</v>
      </c>
      <c r="U26">
        <f t="shared" si="20"/>
        <v>499</v>
      </c>
      <c r="V26">
        <f t="shared" si="21"/>
        <v>577.5</v>
      </c>
      <c r="W26">
        <f t="shared" si="22"/>
        <v>816</v>
      </c>
      <c r="X26">
        <f t="shared" si="23"/>
        <v>3917.5</v>
      </c>
      <c r="Y26">
        <f t="shared" si="24"/>
        <v>10006.5</v>
      </c>
      <c r="Z26">
        <f t="shared" si="25"/>
        <v>793</v>
      </c>
      <c r="AA26">
        <f t="shared" si="26"/>
        <v>5311</v>
      </c>
    </row>
    <row r="27" spans="1:52" x14ac:dyDescent="0.25">
      <c r="A27">
        <f t="shared" si="1"/>
        <v>5</v>
      </c>
      <c r="C27">
        <f t="shared" si="2"/>
        <v>3339</v>
      </c>
      <c r="D27">
        <f t="shared" si="3"/>
        <v>3181.5</v>
      </c>
      <c r="E27">
        <f t="shared" si="4"/>
        <v>5332</v>
      </c>
      <c r="F27">
        <f t="shared" si="5"/>
        <v>6222</v>
      </c>
      <c r="G27">
        <f t="shared" si="6"/>
        <v>5304</v>
      </c>
      <c r="H27">
        <f t="shared" si="7"/>
        <v>879</v>
      </c>
      <c r="I27">
        <f t="shared" si="8"/>
        <v>1418</v>
      </c>
      <c r="J27">
        <f t="shared" si="9"/>
        <v>2213.5</v>
      </c>
      <c r="K27">
        <f t="shared" si="10"/>
        <v>924</v>
      </c>
      <c r="L27">
        <f t="shared" si="11"/>
        <v>4730</v>
      </c>
      <c r="M27">
        <f t="shared" si="12"/>
        <v>616.5</v>
      </c>
      <c r="N27">
        <f t="shared" si="13"/>
        <v>1038.5</v>
      </c>
      <c r="O27">
        <f t="shared" si="14"/>
        <v>614.5</v>
      </c>
      <c r="P27">
        <f t="shared" si="15"/>
        <v>833</v>
      </c>
      <c r="Q27">
        <f t="shared" si="16"/>
        <v>1449.5</v>
      </c>
      <c r="R27">
        <f t="shared" si="17"/>
        <v>705.5</v>
      </c>
      <c r="S27">
        <f t="shared" si="18"/>
        <v>615</v>
      </c>
      <c r="T27">
        <f t="shared" si="19"/>
        <v>688</v>
      </c>
      <c r="U27">
        <f t="shared" si="20"/>
        <v>781</v>
      </c>
      <c r="V27">
        <f t="shared" si="21"/>
        <v>898.5</v>
      </c>
      <c r="W27">
        <f t="shared" si="22"/>
        <v>2273.5</v>
      </c>
      <c r="X27">
        <f t="shared" si="23"/>
        <v>1280</v>
      </c>
      <c r="Y27">
        <f t="shared" si="24"/>
        <v>7541</v>
      </c>
      <c r="Z27">
        <f t="shared" si="25"/>
        <v>1070.5</v>
      </c>
      <c r="AA27">
        <f t="shared" si="26"/>
        <v>4238.5</v>
      </c>
    </row>
    <row r="28" spans="1:52" x14ac:dyDescent="0.25">
      <c r="A28">
        <f t="shared" si="1"/>
        <v>6</v>
      </c>
      <c r="C28">
        <f t="shared" si="2"/>
        <v>4020</v>
      </c>
      <c r="D28">
        <f t="shared" si="3"/>
        <v>2792.5</v>
      </c>
      <c r="E28">
        <f t="shared" si="4"/>
        <v>2875</v>
      </c>
      <c r="F28">
        <f t="shared" si="5"/>
        <v>3928</v>
      </c>
      <c r="G28">
        <f t="shared" si="6"/>
        <v>5269.5</v>
      </c>
      <c r="H28">
        <f t="shared" si="7"/>
        <v>654.5</v>
      </c>
      <c r="I28">
        <f t="shared" si="8"/>
        <v>1019.5</v>
      </c>
      <c r="J28">
        <f t="shared" si="9"/>
        <v>2540.5</v>
      </c>
      <c r="K28">
        <f t="shared" si="10"/>
        <v>677</v>
      </c>
      <c r="L28">
        <f t="shared" si="11"/>
        <v>2565.5</v>
      </c>
      <c r="M28">
        <f t="shared" si="12"/>
        <v>614.5</v>
      </c>
      <c r="N28">
        <f t="shared" si="13"/>
        <v>748</v>
      </c>
      <c r="O28">
        <f t="shared" si="14"/>
        <v>1111.5</v>
      </c>
      <c r="P28">
        <f t="shared" si="15"/>
        <v>499</v>
      </c>
      <c r="Q28">
        <f t="shared" si="16"/>
        <v>1469.5</v>
      </c>
      <c r="R28">
        <f t="shared" si="17"/>
        <v>712</v>
      </c>
      <c r="S28">
        <f t="shared" si="18"/>
        <v>754</v>
      </c>
      <c r="T28">
        <f t="shared" si="19"/>
        <v>618</v>
      </c>
      <c r="U28">
        <f t="shared" si="20"/>
        <v>589</v>
      </c>
      <c r="V28">
        <f t="shared" si="21"/>
        <v>680</v>
      </c>
      <c r="W28">
        <f t="shared" si="22"/>
        <v>3058.5</v>
      </c>
      <c r="X28">
        <f t="shared" si="23"/>
        <v>920</v>
      </c>
      <c r="Y28">
        <f t="shared" si="24"/>
        <v>2560.5</v>
      </c>
      <c r="Z28">
        <f t="shared" si="25"/>
        <v>1168.5</v>
      </c>
      <c r="AA28">
        <f t="shared" si="26"/>
        <v>3187</v>
      </c>
    </row>
    <row r="29" spans="1:52" x14ac:dyDescent="0.25">
      <c r="A29">
        <f t="shared" si="1"/>
        <v>7</v>
      </c>
      <c r="C29">
        <f t="shared" si="2"/>
        <v>2712</v>
      </c>
      <c r="D29">
        <f t="shared" si="3"/>
        <v>3233.5</v>
      </c>
      <c r="E29">
        <f t="shared" si="4"/>
        <v>2367</v>
      </c>
      <c r="F29">
        <f t="shared" si="5"/>
        <v>2177</v>
      </c>
      <c r="G29">
        <f t="shared" si="6"/>
        <v>2231</v>
      </c>
      <c r="H29">
        <f t="shared" si="7"/>
        <v>1529.5</v>
      </c>
      <c r="I29">
        <f t="shared" si="8"/>
        <v>1118.5</v>
      </c>
      <c r="J29">
        <f t="shared" si="9"/>
        <v>2578.5</v>
      </c>
      <c r="K29">
        <f t="shared" si="10"/>
        <v>1054</v>
      </c>
      <c r="L29">
        <f t="shared" si="11"/>
        <v>1899</v>
      </c>
      <c r="M29">
        <f t="shared" si="12"/>
        <v>641</v>
      </c>
      <c r="N29">
        <f t="shared" si="13"/>
        <v>938</v>
      </c>
      <c r="O29">
        <f t="shared" si="14"/>
        <v>1036</v>
      </c>
      <c r="P29">
        <f t="shared" si="15"/>
        <v>807</v>
      </c>
      <c r="Q29">
        <f t="shared" si="16"/>
        <v>2290.5</v>
      </c>
      <c r="R29">
        <f t="shared" si="17"/>
        <v>946</v>
      </c>
      <c r="S29">
        <f t="shared" si="18"/>
        <v>721</v>
      </c>
      <c r="T29">
        <f t="shared" si="19"/>
        <v>1013</v>
      </c>
      <c r="U29">
        <f t="shared" si="20"/>
        <v>650.5</v>
      </c>
      <c r="V29">
        <f t="shared" si="21"/>
        <v>1160</v>
      </c>
      <c r="W29">
        <f t="shared" si="22"/>
        <v>1178.5</v>
      </c>
      <c r="X29">
        <f t="shared" si="23"/>
        <v>2456</v>
      </c>
      <c r="Y29">
        <f t="shared" si="24"/>
        <v>3281.5</v>
      </c>
      <c r="Z29">
        <f t="shared" si="25"/>
        <v>1657</v>
      </c>
      <c r="AA29">
        <f t="shared" si="26"/>
        <v>2137</v>
      </c>
    </row>
    <row r="30" spans="1:52" x14ac:dyDescent="0.25">
      <c r="A30">
        <f t="shared" si="1"/>
        <v>8</v>
      </c>
      <c r="C30">
        <f t="shared" si="2"/>
        <v>4110.5</v>
      </c>
      <c r="D30">
        <f t="shared" si="3"/>
        <v>4809</v>
      </c>
      <c r="E30">
        <f t="shared" si="4"/>
        <v>1243.5</v>
      </c>
      <c r="F30">
        <f t="shared" si="5"/>
        <v>4468.5</v>
      </c>
      <c r="G30">
        <f t="shared" si="6"/>
        <v>6820</v>
      </c>
      <c r="H30">
        <f t="shared" si="7"/>
        <v>448.5</v>
      </c>
      <c r="I30">
        <f t="shared" si="8"/>
        <v>837.5</v>
      </c>
      <c r="J30">
        <f t="shared" si="9"/>
        <v>888</v>
      </c>
      <c r="K30">
        <f t="shared" si="10"/>
        <v>688</v>
      </c>
      <c r="L30">
        <f t="shared" si="11"/>
        <v>4412.5</v>
      </c>
      <c r="M30">
        <f t="shared" si="12"/>
        <v>493.5</v>
      </c>
      <c r="N30">
        <f t="shared" si="13"/>
        <v>500</v>
      </c>
      <c r="O30">
        <f t="shared" si="14"/>
        <v>841</v>
      </c>
      <c r="P30">
        <f t="shared" si="15"/>
        <v>549.5</v>
      </c>
      <c r="Q30">
        <f t="shared" si="16"/>
        <v>2034</v>
      </c>
      <c r="R30">
        <f t="shared" si="17"/>
        <v>480.5</v>
      </c>
      <c r="S30">
        <f t="shared" si="18"/>
        <v>550</v>
      </c>
      <c r="T30">
        <f t="shared" si="19"/>
        <v>722</v>
      </c>
      <c r="U30">
        <f t="shared" si="20"/>
        <v>498</v>
      </c>
      <c r="V30">
        <f t="shared" si="21"/>
        <v>764.5</v>
      </c>
      <c r="W30">
        <f t="shared" si="22"/>
        <v>1413</v>
      </c>
      <c r="X30">
        <f t="shared" si="23"/>
        <v>2826.5</v>
      </c>
      <c r="Y30">
        <f t="shared" si="24"/>
        <v>996</v>
      </c>
      <c r="Z30">
        <f t="shared" si="25"/>
        <v>1171.5</v>
      </c>
      <c r="AA30">
        <f t="shared" si="26"/>
        <v>3733.5</v>
      </c>
    </row>
    <row r="31" spans="1:52" x14ac:dyDescent="0.25">
      <c r="A31">
        <f t="shared" si="1"/>
        <v>9</v>
      </c>
      <c r="C31">
        <f t="shared" ref="C31:C35" si="27">AVERAGE(C13,AB13)</f>
        <v>4165</v>
      </c>
      <c r="D31">
        <f t="shared" ref="D31:D35" si="28">AVERAGE(D13,AC13)</f>
        <v>3213.5</v>
      </c>
      <c r="E31">
        <f t="shared" ref="E31:E35" si="29">AVERAGE(E13,AD13)</f>
        <v>6519</v>
      </c>
      <c r="F31">
        <f t="shared" ref="F31:F35" si="30">AVERAGE(F13,AE13)</f>
        <v>6647</v>
      </c>
      <c r="G31">
        <f t="shared" ref="G31:G35" si="31">AVERAGE(G13,AF13)</f>
        <v>5645.5</v>
      </c>
      <c r="H31">
        <f t="shared" ref="H31:H35" si="32">AVERAGE(H13,AG13)</f>
        <v>514.5</v>
      </c>
      <c r="I31">
        <f t="shared" ref="I31:I35" si="33">AVERAGE(I13,AH13)</f>
        <v>1147</v>
      </c>
      <c r="J31">
        <f t="shared" ref="J31:J35" si="34">AVERAGE(J13,AI13)</f>
        <v>1789</v>
      </c>
      <c r="K31">
        <f t="shared" ref="K31:K35" si="35">AVERAGE(K13,AJ13)</f>
        <v>464.5</v>
      </c>
      <c r="L31">
        <f t="shared" ref="L31:L35" si="36">AVERAGE(L13,AK13)</f>
        <v>2980.5</v>
      </c>
      <c r="M31">
        <f t="shared" ref="M31:M35" si="37">AVERAGE(M13,AL13)</f>
        <v>655</v>
      </c>
      <c r="N31">
        <f t="shared" ref="N31:N35" si="38">AVERAGE(N13,AM13)</f>
        <v>563.5</v>
      </c>
      <c r="O31">
        <f t="shared" ref="O31:O35" si="39">AVERAGE(O13,AN13)</f>
        <v>2049.5</v>
      </c>
      <c r="P31">
        <f t="shared" ref="P31:P35" si="40">AVERAGE(P13,AO13)</f>
        <v>667.5</v>
      </c>
      <c r="Q31">
        <f t="shared" ref="Q31:Q35" si="41">AVERAGE(Q13,AP13)</f>
        <v>1154.5</v>
      </c>
      <c r="R31">
        <f t="shared" ref="R31:R35" si="42">AVERAGE(R13,AQ13)</f>
        <v>555.5</v>
      </c>
      <c r="S31">
        <f t="shared" ref="S31:S35" si="43">AVERAGE(S13,AR13)</f>
        <v>511.5</v>
      </c>
      <c r="T31">
        <f t="shared" ref="T31:T35" si="44">AVERAGE(T13,AS13)</f>
        <v>662.5</v>
      </c>
      <c r="U31">
        <f t="shared" ref="U31:U35" si="45">AVERAGE(U13,AT13)</f>
        <v>424.5</v>
      </c>
      <c r="V31">
        <f t="shared" ref="V31:V35" si="46">AVERAGE(V13,AU13)</f>
        <v>657.5</v>
      </c>
      <c r="W31">
        <f t="shared" ref="W31:W35" si="47">AVERAGE(W13,AV13)</f>
        <v>820.5</v>
      </c>
      <c r="X31">
        <f t="shared" ref="X31:X35" si="48">AVERAGE(X13,AW13)</f>
        <v>5572.5</v>
      </c>
      <c r="Y31">
        <f t="shared" ref="Y31:Y35" si="49">AVERAGE(Y13,AX13)</f>
        <v>4015.5</v>
      </c>
      <c r="Z31">
        <f t="shared" ref="Z31:Z35" si="50">AVERAGE(Z13,AY13)</f>
        <v>1402.5</v>
      </c>
      <c r="AA31">
        <f t="shared" ref="AA31:AA35" si="51">AVERAGE(AA13,AZ13)</f>
        <v>6823</v>
      </c>
    </row>
    <row r="32" spans="1:52" x14ac:dyDescent="0.25">
      <c r="A32">
        <f t="shared" si="1"/>
        <v>11</v>
      </c>
      <c r="C32">
        <f t="shared" si="27"/>
        <v>4522.5</v>
      </c>
      <c r="D32">
        <f t="shared" si="28"/>
        <v>2611</v>
      </c>
      <c r="E32">
        <f t="shared" si="29"/>
        <v>8095</v>
      </c>
      <c r="F32">
        <f t="shared" si="30"/>
        <v>7497</v>
      </c>
      <c r="G32">
        <f t="shared" si="31"/>
        <v>8708.5</v>
      </c>
      <c r="H32">
        <f t="shared" si="32"/>
        <v>696</v>
      </c>
      <c r="I32">
        <f t="shared" si="33"/>
        <v>1641.5</v>
      </c>
      <c r="J32">
        <f t="shared" si="34"/>
        <v>2775.5</v>
      </c>
      <c r="K32">
        <f t="shared" si="35"/>
        <v>887</v>
      </c>
      <c r="L32">
        <f t="shared" si="36"/>
        <v>5443.5</v>
      </c>
      <c r="M32">
        <f t="shared" si="37"/>
        <v>572</v>
      </c>
      <c r="N32">
        <f t="shared" si="38"/>
        <v>588.5</v>
      </c>
      <c r="O32">
        <f t="shared" si="39"/>
        <v>1641.5</v>
      </c>
      <c r="P32">
        <f t="shared" si="40"/>
        <v>605</v>
      </c>
      <c r="Q32">
        <f t="shared" si="41"/>
        <v>4170.5</v>
      </c>
      <c r="R32">
        <f t="shared" si="42"/>
        <v>572</v>
      </c>
      <c r="S32">
        <f t="shared" si="43"/>
        <v>606</v>
      </c>
      <c r="T32">
        <f t="shared" si="44"/>
        <v>571.5</v>
      </c>
      <c r="U32">
        <f t="shared" si="45"/>
        <v>540</v>
      </c>
      <c r="V32">
        <f t="shared" si="46"/>
        <v>837</v>
      </c>
      <c r="W32">
        <f t="shared" si="47"/>
        <v>754</v>
      </c>
      <c r="X32">
        <f t="shared" si="48"/>
        <v>1269.5</v>
      </c>
      <c r="Y32">
        <f t="shared" si="49"/>
        <v>2866.5</v>
      </c>
      <c r="Z32">
        <f t="shared" si="50"/>
        <v>3200</v>
      </c>
      <c r="AA32">
        <f t="shared" si="51"/>
        <v>4328.5</v>
      </c>
    </row>
    <row r="33" spans="1:27" x14ac:dyDescent="0.25">
      <c r="A33">
        <f t="shared" si="1"/>
        <v>12</v>
      </c>
      <c r="C33">
        <f t="shared" si="27"/>
        <v>1988.5</v>
      </c>
      <c r="D33">
        <f t="shared" si="28"/>
        <v>1127</v>
      </c>
      <c r="E33">
        <f t="shared" si="29"/>
        <v>1905.5</v>
      </c>
      <c r="F33">
        <f t="shared" si="30"/>
        <v>1425.5</v>
      </c>
      <c r="G33">
        <f t="shared" si="31"/>
        <v>1466.5</v>
      </c>
      <c r="H33">
        <f t="shared" si="32"/>
        <v>837</v>
      </c>
      <c r="I33">
        <f t="shared" si="33"/>
        <v>787.5</v>
      </c>
      <c r="J33">
        <f t="shared" si="34"/>
        <v>830.5</v>
      </c>
      <c r="K33">
        <f t="shared" si="35"/>
        <v>673.5</v>
      </c>
      <c r="L33">
        <f t="shared" si="36"/>
        <v>5997.5</v>
      </c>
      <c r="M33">
        <f t="shared" si="37"/>
        <v>530.5</v>
      </c>
      <c r="N33">
        <f t="shared" si="38"/>
        <v>597</v>
      </c>
      <c r="O33">
        <f t="shared" si="39"/>
        <v>812</v>
      </c>
      <c r="P33">
        <f t="shared" si="40"/>
        <v>623</v>
      </c>
      <c r="Q33">
        <f t="shared" si="41"/>
        <v>1311</v>
      </c>
      <c r="R33">
        <f t="shared" si="42"/>
        <v>539</v>
      </c>
      <c r="S33">
        <f t="shared" si="43"/>
        <v>654.5</v>
      </c>
      <c r="T33">
        <f t="shared" si="44"/>
        <v>713</v>
      </c>
      <c r="U33">
        <f t="shared" si="45"/>
        <v>456</v>
      </c>
      <c r="V33">
        <f t="shared" si="46"/>
        <v>762.5</v>
      </c>
      <c r="W33">
        <f t="shared" si="47"/>
        <v>563.5</v>
      </c>
      <c r="X33">
        <f t="shared" si="48"/>
        <v>945</v>
      </c>
      <c r="Y33">
        <f t="shared" si="49"/>
        <v>5601.5</v>
      </c>
      <c r="Z33">
        <f t="shared" si="50"/>
        <v>1251</v>
      </c>
      <c r="AA33">
        <f t="shared" si="51"/>
        <v>2013.5</v>
      </c>
    </row>
    <row r="34" spans="1:27" x14ac:dyDescent="0.25">
      <c r="A34">
        <f t="shared" si="1"/>
        <v>13</v>
      </c>
      <c r="C34">
        <f t="shared" si="27"/>
        <v>5110.5</v>
      </c>
      <c r="D34">
        <f t="shared" si="28"/>
        <v>5437.5</v>
      </c>
      <c r="E34">
        <f t="shared" si="29"/>
        <v>3825.5</v>
      </c>
      <c r="F34">
        <f t="shared" si="30"/>
        <v>4286</v>
      </c>
      <c r="G34">
        <f t="shared" si="31"/>
        <v>4657</v>
      </c>
      <c r="H34">
        <f t="shared" si="32"/>
        <v>717</v>
      </c>
      <c r="I34">
        <f t="shared" si="33"/>
        <v>920.5</v>
      </c>
      <c r="J34">
        <f t="shared" si="34"/>
        <v>3496</v>
      </c>
      <c r="K34">
        <f t="shared" si="35"/>
        <v>631</v>
      </c>
      <c r="L34">
        <f t="shared" si="36"/>
        <v>2654.5</v>
      </c>
      <c r="M34">
        <f t="shared" si="37"/>
        <v>518</v>
      </c>
      <c r="N34">
        <f t="shared" si="38"/>
        <v>624</v>
      </c>
      <c r="O34">
        <f t="shared" si="39"/>
        <v>1127.5</v>
      </c>
      <c r="P34">
        <f t="shared" si="40"/>
        <v>555</v>
      </c>
      <c r="Q34">
        <f t="shared" si="41"/>
        <v>1810.5</v>
      </c>
      <c r="R34">
        <f t="shared" si="42"/>
        <v>555</v>
      </c>
      <c r="S34">
        <f t="shared" si="43"/>
        <v>598.5</v>
      </c>
      <c r="T34">
        <f t="shared" si="44"/>
        <v>657</v>
      </c>
      <c r="U34">
        <f t="shared" si="45"/>
        <v>608</v>
      </c>
      <c r="V34">
        <f t="shared" si="46"/>
        <v>906.5</v>
      </c>
      <c r="W34">
        <f t="shared" si="47"/>
        <v>2955.5</v>
      </c>
      <c r="X34">
        <f t="shared" si="48"/>
        <v>2193</v>
      </c>
      <c r="Y34">
        <f t="shared" si="49"/>
        <v>3284</v>
      </c>
      <c r="Z34">
        <f t="shared" si="50"/>
        <v>672.5</v>
      </c>
      <c r="AA34">
        <f t="shared" si="51"/>
        <v>5753.5</v>
      </c>
    </row>
    <row r="35" spans="1:27" x14ac:dyDescent="0.25">
      <c r="A35">
        <f t="shared" si="1"/>
        <v>14</v>
      </c>
      <c r="C35">
        <f t="shared" si="27"/>
        <v>10010</v>
      </c>
      <c r="D35">
        <f t="shared" si="28"/>
        <v>10001.5</v>
      </c>
      <c r="E35">
        <f t="shared" si="29"/>
        <v>10007.5</v>
      </c>
      <c r="F35">
        <f t="shared" si="30"/>
        <v>10000</v>
      </c>
      <c r="G35">
        <f t="shared" si="31"/>
        <v>10000</v>
      </c>
      <c r="H35">
        <f t="shared" si="32"/>
        <v>676.5</v>
      </c>
      <c r="I35">
        <f t="shared" si="33"/>
        <v>1057.5</v>
      </c>
      <c r="J35">
        <f t="shared" si="34"/>
        <v>4488</v>
      </c>
      <c r="K35">
        <f t="shared" si="35"/>
        <v>777</v>
      </c>
      <c r="L35">
        <f t="shared" si="36"/>
        <v>3089</v>
      </c>
      <c r="M35">
        <f t="shared" si="37"/>
        <v>566.5</v>
      </c>
      <c r="N35">
        <f t="shared" si="38"/>
        <v>573</v>
      </c>
      <c r="O35">
        <f t="shared" si="39"/>
        <v>734.5</v>
      </c>
      <c r="P35">
        <f t="shared" si="40"/>
        <v>561</v>
      </c>
      <c r="Q35">
        <f t="shared" si="41"/>
        <v>1013.5</v>
      </c>
      <c r="R35">
        <f t="shared" si="42"/>
        <v>511</v>
      </c>
      <c r="S35">
        <f t="shared" si="43"/>
        <v>581.5</v>
      </c>
      <c r="T35">
        <f t="shared" si="44"/>
        <v>804.5</v>
      </c>
      <c r="U35">
        <f t="shared" si="45"/>
        <v>538</v>
      </c>
      <c r="V35">
        <f t="shared" si="46"/>
        <v>873</v>
      </c>
      <c r="W35">
        <f t="shared" si="47"/>
        <v>8996.5</v>
      </c>
      <c r="X35">
        <f t="shared" si="48"/>
        <v>2593.5</v>
      </c>
      <c r="Y35">
        <f t="shared" si="49"/>
        <v>6553</v>
      </c>
      <c r="Z35">
        <f t="shared" si="50"/>
        <v>2532</v>
      </c>
      <c r="AA35">
        <f t="shared" si="51"/>
        <v>8115</v>
      </c>
    </row>
    <row r="37" spans="1:27" x14ac:dyDescent="0.25">
      <c r="C37">
        <f>AVERAGE(C25:C35)</f>
        <v>4945.318181818182</v>
      </c>
      <c r="D37">
        <f t="shared" ref="D37:AA37" si="52">AVERAGE(D25:D35)</f>
        <v>4428.863636363636</v>
      </c>
      <c r="E37">
        <f t="shared" si="52"/>
        <v>5319.409090909091</v>
      </c>
      <c r="F37">
        <f t="shared" si="52"/>
        <v>5638.181818181818</v>
      </c>
      <c r="G37">
        <f t="shared" si="52"/>
        <v>6042.545454545455</v>
      </c>
      <c r="H37">
        <f t="shared" si="52"/>
        <v>741</v>
      </c>
      <c r="I37">
        <f t="shared" si="52"/>
        <v>1026.909090909091</v>
      </c>
      <c r="J37">
        <f t="shared" si="52"/>
        <v>2565.7727272727275</v>
      </c>
      <c r="K37">
        <f t="shared" si="52"/>
        <v>804.27272727272725</v>
      </c>
      <c r="L37">
        <f t="shared" si="52"/>
        <v>4546.227272727273</v>
      </c>
      <c r="M37">
        <f t="shared" si="52"/>
        <v>579.86363636363637</v>
      </c>
      <c r="N37">
        <f t="shared" si="52"/>
        <v>671.86363636363637</v>
      </c>
      <c r="O37">
        <f t="shared" si="52"/>
        <v>1186.0454545454545</v>
      </c>
      <c r="P37">
        <f t="shared" si="52"/>
        <v>633</v>
      </c>
      <c r="Q37">
        <f t="shared" si="52"/>
        <v>1876.2272727272727</v>
      </c>
      <c r="R37">
        <f t="shared" si="52"/>
        <v>618.22727272727275</v>
      </c>
      <c r="S37">
        <f t="shared" si="52"/>
        <v>613.18181818181813</v>
      </c>
      <c r="T37">
        <f t="shared" si="52"/>
        <v>707.13636363636363</v>
      </c>
      <c r="U37">
        <f t="shared" si="52"/>
        <v>555.13636363636363</v>
      </c>
      <c r="V37">
        <f t="shared" si="52"/>
        <v>836.59090909090912</v>
      </c>
      <c r="W37">
        <f t="shared" si="52"/>
        <v>2134.909090909091</v>
      </c>
      <c r="X37">
        <f t="shared" si="52"/>
        <v>2392.7727272727275</v>
      </c>
      <c r="Y37">
        <f t="shared" si="52"/>
        <v>4851.636363636364</v>
      </c>
      <c r="Z37">
        <f t="shared" si="52"/>
        <v>1470.7272727272727</v>
      </c>
      <c r="AA37">
        <f t="shared" si="52"/>
        <v>4756.318181818182</v>
      </c>
    </row>
    <row r="42" spans="1:27" x14ac:dyDescent="0.25">
      <c r="C42" t="s">
        <v>54</v>
      </c>
    </row>
    <row r="45" spans="1:27" ht="15.75" thickBot="1" x14ac:dyDescent="0.3">
      <c r="C45">
        <f>target!C46</f>
        <v>0</v>
      </c>
      <c r="D45">
        <f>target!D46</f>
        <v>6</v>
      </c>
      <c r="E45">
        <f>target!E46</f>
        <v>12</v>
      </c>
      <c r="F45">
        <f>target!F46</f>
        <v>24</v>
      </c>
      <c r="G45">
        <f>target!G46</f>
        <v>48</v>
      </c>
    </row>
    <row r="46" spans="1:27" ht="16.5" thickTop="1" thickBot="1" x14ac:dyDescent="0.3">
      <c r="B46">
        <f>target!B47</f>
        <v>800</v>
      </c>
      <c r="C46">
        <f>G37</f>
        <v>6042.545454545455</v>
      </c>
      <c r="D46">
        <f>AA37</f>
        <v>4756.318181818182</v>
      </c>
      <c r="E46">
        <f>L37</f>
        <v>4546.227272727273</v>
      </c>
      <c r="F46">
        <f>Q37</f>
        <v>1876.2272727272727</v>
      </c>
      <c r="G46" s="9">
        <f>V37</f>
        <v>836.59090909090912</v>
      </c>
      <c r="I46">
        <f>AVERAGE(C46:G46)</f>
        <v>3611.5818181818177</v>
      </c>
    </row>
    <row r="47" spans="1:27" ht="15.75" thickTop="1" x14ac:dyDescent="0.25">
      <c r="B47">
        <f>target!B48</f>
        <v>400</v>
      </c>
      <c r="C47">
        <f>E37</f>
        <v>5319.409090909091</v>
      </c>
      <c r="D47">
        <f>Y37</f>
        <v>4851.636363636364</v>
      </c>
      <c r="E47" s="2">
        <f>J37</f>
        <v>2565.7727272727275</v>
      </c>
      <c r="F47" s="3">
        <f>O37</f>
        <v>1186.0454545454545</v>
      </c>
      <c r="G47" s="7">
        <f>T37</f>
        <v>707.13636363636363</v>
      </c>
      <c r="I47">
        <f t="shared" ref="I47:I50" si="53">AVERAGE(C47:G47)</f>
        <v>2926.0000000000005</v>
      </c>
    </row>
    <row r="48" spans="1:27" x14ac:dyDescent="0.25">
      <c r="B48">
        <f>target!B49</f>
        <v>200</v>
      </c>
      <c r="C48">
        <f>D37</f>
        <v>4428.863636363636</v>
      </c>
      <c r="D48">
        <f>X37</f>
        <v>2392.7727272727275</v>
      </c>
      <c r="E48" s="4">
        <f>I37</f>
        <v>1026.909090909091</v>
      </c>
      <c r="F48" s="1">
        <f>N37</f>
        <v>671.86363636363637</v>
      </c>
      <c r="G48" s="7">
        <f>S37</f>
        <v>613.18181818181813</v>
      </c>
      <c r="I48">
        <f t="shared" si="53"/>
        <v>1826.7181818181821</v>
      </c>
    </row>
    <row r="49" spans="2:9" x14ac:dyDescent="0.25">
      <c r="B49">
        <f>target!B50</f>
        <v>100</v>
      </c>
      <c r="C49">
        <f>C37</f>
        <v>4945.318181818182</v>
      </c>
      <c r="D49">
        <f>W37</f>
        <v>2134.909090909091</v>
      </c>
      <c r="E49" s="4">
        <f>H37</f>
        <v>741</v>
      </c>
      <c r="F49" s="1">
        <f>M37</f>
        <v>579.86363636363637</v>
      </c>
      <c r="G49" s="7">
        <f>R37</f>
        <v>618.22727272727275</v>
      </c>
      <c r="I49">
        <f t="shared" si="53"/>
        <v>1803.8636363636365</v>
      </c>
    </row>
    <row r="50" spans="2:9" ht="15.75" thickBot="1" x14ac:dyDescent="0.3">
      <c r="B50">
        <f>target!B51</f>
        <v>50</v>
      </c>
      <c r="C50">
        <f>F37</f>
        <v>5638.181818181818</v>
      </c>
      <c r="D50">
        <f>Z37</f>
        <v>1470.7272727272727</v>
      </c>
      <c r="E50" s="5">
        <f>K37</f>
        <v>804.27272727272725</v>
      </c>
      <c r="F50" s="6">
        <f>P37</f>
        <v>633</v>
      </c>
      <c r="G50" s="8">
        <f>U37</f>
        <v>555.13636363636363</v>
      </c>
      <c r="I50">
        <f t="shared" si="53"/>
        <v>1820.2636363636364</v>
      </c>
    </row>
    <row r="51" spans="2:9" ht="15.75" thickTop="1" x14ac:dyDescent="0.25"/>
    <row r="52" spans="2:9" x14ac:dyDescent="0.25">
      <c r="C52">
        <f>AVERAGE(C46:C50)</f>
        <v>5274.8636363636369</v>
      </c>
      <c r="D52">
        <f t="shared" ref="D52:G52" si="54">AVERAGE(D46:D50)</f>
        <v>3121.272727272727</v>
      </c>
      <c r="E52">
        <f t="shared" si="54"/>
        <v>1936.836363636364</v>
      </c>
      <c r="F52">
        <f t="shared" si="54"/>
        <v>989.4</v>
      </c>
      <c r="G52">
        <f t="shared" si="54"/>
        <v>666.05454545454552</v>
      </c>
    </row>
  </sheetData>
  <conditionalFormatting sqref="D46:G50 I46:I50 D52:G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 C52:G52 I46:I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7"/>
  <sheetViews>
    <sheetView topLeftCell="L124" workbookViewId="0">
      <selection activeCell="S72" sqref="S72"/>
    </sheetView>
  </sheetViews>
  <sheetFormatPr defaultRowHeight="15" x14ac:dyDescent="0.25"/>
  <cols>
    <col min="3" max="3" width="11.85546875" customWidth="1"/>
    <col min="4" max="4" width="11.85546875" bestFit="1" customWidth="1"/>
    <col min="5" max="7" width="11.85546875" customWidth="1"/>
    <col min="8" max="22" width="12.85546875" bestFit="1" customWidth="1"/>
    <col min="23" max="32" width="11.85546875" bestFit="1" customWidth="1"/>
    <col min="33" max="47" width="12.85546875" bestFit="1" customWidth="1"/>
    <col min="48" max="52" width="11.85546875" bestFit="1" customWidth="1"/>
  </cols>
  <sheetData>
    <row r="1" spans="1:52" x14ac:dyDescent="0.25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 x14ac:dyDescent="0.25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 x14ac:dyDescent="0.25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 x14ac:dyDescent="0.25">
      <c r="A4" s="16">
        <f>time!A5</f>
        <v>1</v>
      </c>
      <c r="B4" s="16"/>
      <c r="C4" s="16" t="str">
        <f>IF(target!C5&gt;0,time!C5,"")</f>
        <v/>
      </c>
      <c r="D4" s="16" t="str">
        <f>IF(target!D5&gt;0,time!D5,"")</f>
        <v/>
      </c>
      <c r="E4" s="16" t="str">
        <f>IF(target!E5&gt;0,time!E5,"")</f>
        <v/>
      </c>
      <c r="F4" s="16" t="str">
        <f>IF(target!F5&gt;0,time!F5,"")</f>
        <v/>
      </c>
      <c r="G4" s="16" t="str">
        <f>IF(target!G5&gt;0,time!G5,"")</f>
        <v/>
      </c>
      <c r="H4" s="16">
        <f>IF(target!H5&gt;0,time!H5,"")</f>
        <v>911</v>
      </c>
      <c r="I4" s="16">
        <f>IF(target!I5&gt;0,time!I5,"")</f>
        <v>663</v>
      </c>
      <c r="J4" s="16">
        <f>IF(target!J5&gt;0,time!J5,"")</f>
        <v>2850</v>
      </c>
      <c r="K4" s="16">
        <f>IF(target!K5&gt;0,time!K5,"")</f>
        <v>746</v>
      </c>
      <c r="L4" s="16" t="str">
        <f>IF(target!L5&gt;0,time!L5,"")</f>
        <v/>
      </c>
      <c r="M4" s="16">
        <f>IF(target!M5&gt;0,time!M5,"")</f>
        <v>580</v>
      </c>
      <c r="N4" s="16">
        <f>IF(target!N5&gt;0,time!N5,"")</f>
        <v>454</v>
      </c>
      <c r="O4" s="16">
        <f>IF(target!O5&gt;0,time!O5,"")</f>
        <v>928</v>
      </c>
      <c r="P4" s="16">
        <f>IF(target!P5&gt;0,time!P5,"")</f>
        <v>796</v>
      </c>
      <c r="Q4" s="16">
        <f>IF(target!Q5&gt;0,time!Q5,"")</f>
        <v>1148</v>
      </c>
      <c r="R4" s="16">
        <f>IF(target!R5&gt;0,time!R5,"")</f>
        <v>961</v>
      </c>
      <c r="S4" s="16">
        <f>IF(target!S5&gt;0,time!S5,"")</f>
        <v>735</v>
      </c>
      <c r="T4" s="16">
        <f>IF(target!T5&gt;0,time!T5,"")</f>
        <v>613</v>
      </c>
      <c r="U4" s="16">
        <f>IF(target!U5&gt;0,time!U5,"")</f>
        <v>5384</v>
      </c>
      <c r="V4" s="16">
        <f>IF(target!V5&gt;0,time!V5,"")</f>
        <v>613</v>
      </c>
      <c r="W4" s="16">
        <f>IF(target!W5&gt;0,time!W5,"")</f>
        <v>1149</v>
      </c>
      <c r="X4" s="16">
        <f>IF(target!X5&gt;0,time!X5,"")</f>
        <v>845</v>
      </c>
      <c r="Y4" s="16">
        <f>IF(target!Y5&gt;0,time!Y5,"")</f>
        <v>2813</v>
      </c>
      <c r="Z4" s="16">
        <f>IF(target!Z5&gt;0,time!Z5,"")</f>
        <v>862</v>
      </c>
      <c r="AA4" s="16">
        <f>IF(target!AA5&gt;0,time!AA5,"")</f>
        <v>2159</v>
      </c>
      <c r="AB4" s="16" t="str">
        <f>IF(target!AB5&gt;0,time!AB5,"")</f>
        <v/>
      </c>
      <c r="AC4" s="16" t="str">
        <f>IF(target!AC5&gt;0,time!AC5,"")</f>
        <v/>
      </c>
      <c r="AD4" s="16" t="str">
        <f>IF(target!AD5&gt;0,time!AD5,"")</f>
        <v/>
      </c>
      <c r="AE4" s="16" t="str">
        <f>IF(target!AE5&gt;0,time!AE5,"")</f>
        <v/>
      </c>
      <c r="AF4" s="16" t="str">
        <f>IF(target!AF5&gt;0,time!AF5,"")</f>
        <v/>
      </c>
      <c r="AG4" s="16">
        <f>IF(target!AG5&gt;0,time!AG5,"")</f>
        <v>862</v>
      </c>
      <c r="AH4" s="16">
        <f>IF(target!AH5&gt;0,time!AH5,"")</f>
        <v>1110</v>
      </c>
      <c r="AI4" s="16">
        <f>IF(target!AI5&gt;0,time!AI5,"")</f>
        <v>1757</v>
      </c>
      <c r="AJ4" s="16">
        <f>IF(target!AJ5&gt;0,time!AJ5,"")</f>
        <v>619</v>
      </c>
      <c r="AK4" s="16">
        <f>IF(target!AK5&gt;0,time!AK5,"")</f>
        <v>2319</v>
      </c>
      <c r="AL4" s="16">
        <f>IF(target!AL5&gt;0,time!AL5,"")</f>
        <v>779</v>
      </c>
      <c r="AM4" s="16">
        <f>IF(target!AM5&gt;0,time!AM5,"")</f>
        <v>514</v>
      </c>
      <c r="AN4" s="16">
        <f>IF(target!AN5&gt;0,time!AN5,"")</f>
        <v>415</v>
      </c>
      <c r="AO4" s="16">
        <f>IF(target!AO5&gt;0,time!AO5,"")</f>
        <v>928</v>
      </c>
      <c r="AP4" s="16">
        <f>IF(target!AP5&gt;0,time!AP5,"")</f>
        <v>928</v>
      </c>
      <c r="AQ4" s="16">
        <f>IF(target!AQ5&gt;0,time!AQ5,"")</f>
        <v>829</v>
      </c>
      <c r="AR4" s="16">
        <f>IF(target!AR5&gt;0,time!AR5,"")</f>
        <v>464</v>
      </c>
      <c r="AS4" s="16">
        <f>IF(target!AS5&gt;0,time!AS5,"")</f>
        <v>746</v>
      </c>
      <c r="AT4" s="16">
        <f>IF(target!AT5&gt;0,time!AT5,"")</f>
        <v>1640</v>
      </c>
      <c r="AU4" s="16">
        <f>IF(target!AU5&gt;0,time!AU5,"")</f>
        <v>1094</v>
      </c>
      <c r="AV4" s="16">
        <f>IF(target!AV5&gt;0,time!AV5,"")</f>
        <v>1707</v>
      </c>
      <c r="AW4" s="16">
        <f>IF(target!AW5&gt;0,time!AW5,"")</f>
        <v>911</v>
      </c>
      <c r="AX4" s="16" t="str">
        <f>IF(target!AX5&gt;0,time!AX5,"")</f>
        <v/>
      </c>
      <c r="AY4" s="16">
        <f>IF(target!AY5&gt;0,time!AY5,"")</f>
        <v>2585</v>
      </c>
      <c r="AZ4" t="str">
        <f>IF(target!AZ5&gt;0,time!AZ5,"")</f>
        <v/>
      </c>
    </row>
    <row r="5" spans="1:52" x14ac:dyDescent="0.25">
      <c r="A5" s="16">
        <f>time!A6</f>
        <v>2</v>
      </c>
      <c r="B5" s="16"/>
      <c r="C5" s="16" t="str">
        <f>IF(target!C6&gt;0,time!C6,"")</f>
        <v/>
      </c>
      <c r="D5" s="16" t="str">
        <f>IF(target!D6&gt;0,time!D6,"")</f>
        <v/>
      </c>
      <c r="E5" s="16" t="str">
        <f>IF(target!E6&gt;0,time!E6,"")</f>
        <v/>
      </c>
      <c r="F5" s="16" t="str">
        <f>IF(target!F6&gt;0,time!F6,"")</f>
        <v/>
      </c>
      <c r="G5" s="16" t="str">
        <f>IF(target!G6&gt;0,time!G6,"")</f>
        <v/>
      </c>
      <c r="H5" s="16">
        <f>IF(target!H6&gt;0,time!H6,"")</f>
        <v>1047</v>
      </c>
      <c r="I5" s="16">
        <f>IF(target!I6&gt;0,time!I6,"")</f>
        <v>2170</v>
      </c>
      <c r="J5" s="16">
        <f>IF(target!J6&gt;0,time!J6,"")</f>
        <v>5972</v>
      </c>
      <c r="K5" s="16">
        <f>IF(target!K6&gt;0,time!K6,"")</f>
        <v>1044</v>
      </c>
      <c r="L5" s="16">
        <f>IF(target!L6&gt;0,time!L6,"")</f>
        <v>8498</v>
      </c>
      <c r="M5" s="16">
        <f>IF(target!M6&gt;0,time!M6,"")</f>
        <v>1213</v>
      </c>
      <c r="N5" s="16">
        <f>IF(target!N6&gt;0,time!N6,"")</f>
        <v>1127</v>
      </c>
      <c r="O5" s="16">
        <f>IF(target!O6&gt;0,time!O6,"")</f>
        <v>911</v>
      </c>
      <c r="P5" s="16">
        <f>IF(target!P6&gt;0,time!P6,"")</f>
        <v>1359</v>
      </c>
      <c r="Q5" s="16">
        <f>IF(target!Q6&gt;0,time!Q6,"")</f>
        <v>1524</v>
      </c>
      <c r="R5" s="16">
        <f>IF(target!R6&gt;0,time!R6,"")</f>
        <v>1955</v>
      </c>
      <c r="S5" s="16">
        <f>IF(target!S6&gt;0,time!S6,"")</f>
        <v>796</v>
      </c>
      <c r="T5" s="16">
        <f>IF(target!T6&gt;0,time!T6,"")</f>
        <v>1061</v>
      </c>
      <c r="U5" s="16">
        <f>IF(target!U6&gt;0,time!U6,"")</f>
        <v>837</v>
      </c>
      <c r="V5" s="16">
        <f>IF(target!V6&gt;0,time!V6,"")</f>
        <v>10454</v>
      </c>
      <c r="W5" s="16">
        <f>IF(target!W6&gt;0,time!W6,"")</f>
        <v>2374</v>
      </c>
      <c r="X5" s="16" t="str">
        <f>IF(target!X6&gt;0,time!X6,"")</f>
        <v/>
      </c>
      <c r="Y5" s="16">
        <f>IF(target!Y6&gt;0,time!Y6,"")</f>
        <v>15666</v>
      </c>
      <c r="Z5" s="16">
        <f>IF(target!Z6&gt;0,time!Z6,"")</f>
        <v>796</v>
      </c>
      <c r="AA5" s="16" t="str">
        <f>IF(target!AA6&gt;0,time!AA6,"")</f>
        <v/>
      </c>
      <c r="AB5" s="16" t="str">
        <f>IF(target!AB6&gt;0,time!AB6,"")</f>
        <v/>
      </c>
      <c r="AC5" s="16" t="str">
        <f>IF(target!AC6&gt;0,time!AC6,"")</f>
        <v/>
      </c>
      <c r="AD5" s="16" t="str">
        <f>IF(target!AD6&gt;0,time!AD6,"")</f>
        <v/>
      </c>
      <c r="AE5" s="16" t="str">
        <f>IF(target!AE6&gt;0,time!AE6,"")</f>
        <v/>
      </c>
      <c r="AF5" s="16" t="str">
        <f>IF(target!AF6&gt;0,time!AF6,"")</f>
        <v/>
      </c>
      <c r="AG5" s="16">
        <f>IF(target!AG6&gt;0,time!AG6,"")</f>
        <v>531</v>
      </c>
      <c r="AH5" s="16">
        <f>IF(target!AH6&gt;0,time!AH6,"")</f>
        <v>2060</v>
      </c>
      <c r="AI5" s="16">
        <f>IF(target!AI6&gt;0,time!AI6,"")</f>
        <v>3280</v>
      </c>
      <c r="AJ5" s="16">
        <f>IF(target!AJ6&gt;0,time!AJ6,"")</f>
        <v>1176</v>
      </c>
      <c r="AK5" s="16" t="str">
        <f>IF(target!AK6&gt;0,time!AK6,"")</f>
        <v/>
      </c>
      <c r="AL5" s="16">
        <f>IF(target!AL6&gt;0,time!AL6,"")</f>
        <v>2021</v>
      </c>
      <c r="AM5" s="16">
        <f>IF(target!AM6&gt;0,time!AM6,"")</f>
        <v>1458</v>
      </c>
      <c r="AN5" s="16">
        <f>IF(target!AN6&gt;0,time!AN6,"")</f>
        <v>646</v>
      </c>
      <c r="AO5" s="16">
        <f>IF(target!AO6&gt;0,time!AO6,"")</f>
        <v>1127</v>
      </c>
      <c r="AP5" s="16">
        <f>IF(target!AP6&gt;0,time!AP6,"")</f>
        <v>1541</v>
      </c>
      <c r="AQ5" s="16">
        <f>IF(target!AQ6&gt;0,time!AQ6,"")</f>
        <v>950</v>
      </c>
      <c r="AR5" s="16">
        <f>IF(target!AR6&gt;0,time!AR6,"")</f>
        <v>784</v>
      </c>
      <c r="AS5" s="16">
        <f>IF(target!AS6&gt;0,time!AS6,"")</f>
        <v>564</v>
      </c>
      <c r="AT5" s="16">
        <f>IF(target!AT6&gt;0,time!AT6,"")</f>
        <v>4275</v>
      </c>
      <c r="AU5" s="16">
        <f>IF(target!AU6&gt;0,time!AU6,"")</f>
        <v>1806</v>
      </c>
      <c r="AV5" s="16">
        <f>IF(target!AV6&gt;0,time!AV6,"")</f>
        <v>713</v>
      </c>
      <c r="AW5" s="16">
        <f>IF(target!AW6&gt;0,time!AW6,"")</f>
        <v>1956</v>
      </c>
      <c r="AX5" s="16">
        <f>IF(target!AX6&gt;0,time!AX6,"")</f>
        <v>4841</v>
      </c>
      <c r="AY5" s="16">
        <f>IF(target!AY6&gt;0,time!AY6,"")</f>
        <v>1332</v>
      </c>
      <c r="AZ5" t="str">
        <f>IF(target!AZ6&gt;0,time!AZ6,"")</f>
        <v/>
      </c>
    </row>
    <row r="6" spans="1:52" x14ac:dyDescent="0.25">
      <c r="A6">
        <f>time!A7</f>
        <v>3</v>
      </c>
      <c r="C6" t="str">
        <f>IF(target!C7&gt;0,time!C7,"")</f>
        <v/>
      </c>
      <c r="D6" t="str">
        <f>IF(target!D7&gt;0,time!D7,"")</f>
        <v/>
      </c>
      <c r="E6" t="str">
        <f>IF(target!E7&gt;0,time!E7,"")</f>
        <v/>
      </c>
      <c r="F6" t="str">
        <f>IF(target!F7&gt;0,time!F7,"")</f>
        <v/>
      </c>
      <c r="G6" t="str">
        <f>IF(target!G7&gt;0,time!G7,"")</f>
        <v/>
      </c>
      <c r="H6" s="11">
        <f>IF(target!H7&gt;0,time!H7,"")</f>
        <v>647</v>
      </c>
      <c r="I6" s="11">
        <f>IF(target!I7&gt;0,time!I7,"")</f>
        <v>464</v>
      </c>
      <c r="J6" s="11">
        <f>IF(target!J7&gt;0,time!J7,"")</f>
        <v>4511</v>
      </c>
      <c r="K6" s="11">
        <f>IF(target!K7&gt;0,time!K7,"")</f>
        <v>978</v>
      </c>
      <c r="L6" s="11" t="str">
        <f>IF(target!L7&gt;0,time!L7,"")</f>
        <v/>
      </c>
      <c r="M6" s="11">
        <f>IF(target!M7&gt;0,time!M7,"")</f>
        <v>597</v>
      </c>
      <c r="N6" s="11">
        <f>IF(target!N7&gt;0,time!N7,"")</f>
        <v>648</v>
      </c>
      <c r="O6" s="11">
        <f>IF(target!O7&gt;0,time!O7,"")</f>
        <v>1375</v>
      </c>
      <c r="P6" s="11">
        <f>IF(target!P7&gt;0,time!P7,"")</f>
        <v>714</v>
      </c>
      <c r="Q6" s="11">
        <f>IF(target!Q7&gt;0,time!Q7,"")</f>
        <v>1044</v>
      </c>
      <c r="R6" s="11">
        <f>IF(target!R7&gt;0,time!R7,"")</f>
        <v>564</v>
      </c>
      <c r="S6" s="11">
        <f>IF(target!S7&gt;0,time!S7,"")</f>
        <v>582</v>
      </c>
      <c r="T6" s="11">
        <f>IF(target!T7&gt;0,time!T7,"")</f>
        <v>630</v>
      </c>
      <c r="U6" s="11">
        <f>IF(target!U7&gt;0,time!U7,"")</f>
        <v>465</v>
      </c>
      <c r="V6" s="11">
        <f>IF(target!V7&gt;0,time!V7,"")</f>
        <v>1409</v>
      </c>
      <c r="W6" s="11">
        <f>IF(target!W7&gt;0,time!W7,"")</f>
        <v>630</v>
      </c>
      <c r="X6" s="11">
        <f>IF(target!X7&gt;0,time!X7,"")</f>
        <v>978</v>
      </c>
      <c r="Y6" s="11" t="str">
        <f>IF(target!Y7&gt;0,time!Y7,"")</f>
        <v/>
      </c>
      <c r="Z6" s="11">
        <f>IF(target!Z7&gt;0,time!Z7,"")</f>
        <v>1773</v>
      </c>
      <c r="AA6" s="11" t="str">
        <f>IF(target!AA7&gt;0,time!AA7,"")</f>
        <v/>
      </c>
      <c r="AB6" t="str">
        <f>IF(target!AB7&gt;0,time!AB7,"")</f>
        <v/>
      </c>
      <c r="AC6" t="str">
        <f>IF(target!AC7&gt;0,time!AC7,"")</f>
        <v/>
      </c>
      <c r="AD6" t="str">
        <f>IF(target!AD7&gt;0,time!AD7,"")</f>
        <v/>
      </c>
      <c r="AE6" t="str">
        <f>IF(target!AE7&gt;0,time!AE7,"")</f>
        <v/>
      </c>
      <c r="AF6" t="str">
        <f>IF(target!AF7&gt;0,time!AF7,"")</f>
        <v/>
      </c>
      <c r="AG6" s="11">
        <f>IF(target!AG7&gt;0,time!AG7,"")</f>
        <v>681</v>
      </c>
      <c r="AH6" s="11">
        <f>IF(target!AH7&gt;0,time!AH7,"")</f>
        <v>847</v>
      </c>
      <c r="AI6" s="11">
        <f>IF(target!AI7&gt;0,time!AI7,"")</f>
        <v>7058</v>
      </c>
      <c r="AJ6" s="11">
        <f>IF(target!AJ7&gt;0,time!AJ7,"")</f>
        <v>1458</v>
      </c>
      <c r="AK6" s="11">
        <f>IF(target!AK7&gt;0,time!AK7,"")</f>
        <v>10015</v>
      </c>
      <c r="AL6" s="11">
        <f>IF(target!AL7&gt;0,time!AL7,"")</f>
        <v>596</v>
      </c>
      <c r="AM6" s="11">
        <f>IF(target!AM7&gt;0,time!AM7,"")</f>
        <v>680</v>
      </c>
      <c r="AN6" s="11">
        <f>IF(target!AN7&gt;0,time!AN7,"")</f>
        <v>1131</v>
      </c>
      <c r="AO6" s="11">
        <f>IF(target!AO7&gt;0,time!AO7,"")</f>
        <v>746</v>
      </c>
      <c r="AP6" s="11">
        <f>IF(target!AP7&gt;0,time!AP7,"")</f>
        <v>713</v>
      </c>
      <c r="AQ6" s="11">
        <f>IF(target!AQ7&gt;0,time!AQ7,"")</f>
        <v>637</v>
      </c>
      <c r="AR6" s="11">
        <f>IF(target!AR7&gt;0,time!AR7,"")</f>
        <v>762</v>
      </c>
      <c r="AS6" s="11">
        <f>IF(target!AS7&gt;0,time!AS7,"")</f>
        <v>683</v>
      </c>
      <c r="AT6" s="11">
        <f>IF(target!AT7&gt;0,time!AT7,"")</f>
        <v>580</v>
      </c>
      <c r="AU6" s="11">
        <f>IF(target!AU7&gt;0,time!AU7,"")</f>
        <v>762</v>
      </c>
      <c r="AV6" s="11">
        <f>IF(target!AV7&gt;0,time!AV7,"")</f>
        <v>679</v>
      </c>
      <c r="AW6" s="11">
        <f>IF(target!AW7&gt;0,time!AW7,"")</f>
        <v>3716</v>
      </c>
      <c r="AX6" s="11">
        <f>IF(target!AX7&gt;0,time!AX7,"")</f>
        <v>3313</v>
      </c>
      <c r="AY6" s="11">
        <f>IF(target!AY7&gt;0,time!AY7,"")</f>
        <v>746</v>
      </c>
      <c r="AZ6" s="11">
        <f>IF(target!AZ7&gt;0,time!AZ7,"")</f>
        <v>7010</v>
      </c>
    </row>
    <row r="7" spans="1:52" x14ac:dyDescent="0.25">
      <c r="A7">
        <f>time!A8</f>
        <v>4</v>
      </c>
      <c r="C7" t="str">
        <f>IF(target!C8&gt;0,time!C8,"")</f>
        <v/>
      </c>
      <c r="D7">
        <f>IF(target!D8&gt;0,time!D8,"")</f>
        <v>2672</v>
      </c>
      <c r="E7" t="str">
        <f>IF(target!E8&gt;0,time!E8,"")</f>
        <v/>
      </c>
      <c r="F7">
        <f>IF(target!F8&gt;0,time!F8,"")</f>
        <v>5612</v>
      </c>
      <c r="G7">
        <f>IF(target!G8&gt;0,time!G8,"")</f>
        <v>6492</v>
      </c>
      <c r="H7" s="11">
        <f>IF(target!H8&gt;0,time!H8,"")</f>
        <v>497</v>
      </c>
      <c r="I7" s="11">
        <f>IF(target!I8&gt;0,time!I8,"")</f>
        <v>805</v>
      </c>
      <c r="J7" s="11">
        <f>IF(target!J8&gt;0,time!J8,"")</f>
        <v>613</v>
      </c>
      <c r="K7" s="11">
        <f>IF(target!K8&gt;0,time!K8,"")</f>
        <v>1176</v>
      </c>
      <c r="L7" s="11">
        <f>IF(target!L8&gt;0,time!L8,"")</f>
        <v>7919</v>
      </c>
      <c r="M7" s="11">
        <f>IF(target!M8&gt;0,time!M8,"")</f>
        <v>552</v>
      </c>
      <c r="N7" s="11">
        <f>IF(target!N8&gt;0,time!N8,"")</f>
        <v>597</v>
      </c>
      <c r="O7" s="11">
        <f>IF(target!O8&gt;0,time!O8,"")</f>
        <v>2309</v>
      </c>
      <c r="P7" s="11">
        <f>IF(target!P8&gt;0,time!P8,"")</f>
        <v>581</v>
      </c>
      <c r="Q7" s="11">
        <f>IF(target!Q8&gt;0,time!Q8,"")</f>
        <v>4616</v>
      </c>
      <c r="R7" s="11">
        <f>IF(target!R8&gt;0,time!R8,"")</f>
        <v>828</v>
      </c>
      <c r="S7" s="11">
        <f>IF(target!S8&gt;0,time!S8,"")</f>
        <v>447</v>
      </c>
      <c r="T7" s="11">
        <f>IF(target!T8&gt;0,time!T8,"")</f>
        <v>647</v>
      </c>
      <c r="U7" s="11">
        <f>IF(target!U8&gt;0,time!U8,"")</f>
        <v>531</v>
      </c>
      <c r="V7" s="11">
        <f>IF(target!V8&gt;0,time!V8,"")</f>
        <v>542</v>
      </c>
      <c r="W7" s="11">
        <f>IF(target!W8&gt;0,time!W8,"")</f>
        <v>1118</v>
      </c>
      <c r="X7" s="11">
        <f>IF(target!X8&gt;0,time!X8,"")</f>
        <v>1912</v>
      </c>
      <c r="Y7" s="11" t="str">
        <f>IF(target!Y8&gt;0,time!Y8,"")</f>
        <v/>
      </c>
      <c r="Z7" s="11">
        <f>IF(target!Z8&gt;0,time!Z8,"")</f>
        <v>791</v>
      </c>
      <c r="AA7" s="11">
        <f>IF(target!AA8&gt;0,time!AA8,"")</f>
        <v>10006</v>
      </c>
      <c r="AB7" t="str">
        <f>IF(target!AB8&gt;0,time!AB8,"")</f>
        <v/>
      </c>
      <c r="AC7" t="str">
        <f>IF(target!AC8&gt;0,time!AC8,"")</f>
        <v/>
      </c>
      <c r="AD7" t="str">
        <f>IF(target!AD8&gt;0,time!AD8,"")</f>
        <v/>
      </c>
      <c r="AE7" t="str">
        <f>IF(target!AE8&gt;0,time!AE8,"")</f>
        <v/>
      </c>
      <c r="AF7" t="str">
        <f>IF(target!AF8&gt;0,time!AF8,"")</f>
        <v/>
      </c>
      <c r="AG7" s="11">
        <f>IF(target!AG8&gt;0,time!AG8,"")</f>
        <v>572</v>
      </c>
      <c r="AH7" s="11">
        <f>IF(target!AH8&gt;0,time!AH8,"")</f>
        <v>581</v>
      </c>
      <c r="AI7" s="11">
        <f>IF(target!AI8&gt;0,time!AI8,"")</f>
        <v>1066</v>
      </c>
      <c r="AJ7" s="11">
        <f>IF(target!AJ8&gt;0,time!AJ8,"")</f>
        <v>530</v>
      </c>
      <c r="AK7" s="11">
        <f>IF(target!AK8&gt;0,time!AK8,"")</f>
        <v>4533</v>
      </c>
      <c r="AL7" s="11">
        <f>IF(target!AL8&gt;0,time!AL8,"")</f>
        <v>597</v>
      </c>
      <c r="AM7" s="11">
        <f>IF(target!AM8&gt;0,time!AM8,"")</f>
        <v>515</v>
      </c>
      <c r="AN7" s="11">
        <f>IF(target!AN8&gt;0,time!AN8,"")</f>
        <v>1342</v>
      </c>
      <c r="AO7" s="11">
        <f>IF(target!AO8&gt;0,time!AO8,"")</f>
        <v>485</v>
      </c>
      <c r="AP7" s="11">
        <f>IF(target!AP8&gt;0,time!AP8,"")</f>
        <v>1497</v>
      </c>
      <c r="AQ7" s="11">
        <f>IF(target!AQ8&gt;0,time!AQ8,"")</f>
        <v>419</v>
      </c>
      <c r="AR7" s="11">
        <f>IF(target!AR8&gt;0,time!AR8,"")</f>
        <v>515</v>
      </c>
      <c r="AS7" s="11">
        <f>IF(target!AS8&gt;0,time!AS8,"")</f>
        <v>698</v>
      </c>
      <c r="AT7" s="11">
        <f>IF(target!AT8&gt;0,time!AT8,"")</f>
        <v>467</v>
      </c>
      <c r="AU7" s="11">
        <f>IF(target!AU8&gt;0,time!AU8,"")</f>
        <v>613</v>
      </c>
      <c r="AV7" s="11">
        <f>IF(target!AV8&gt;0,time!AV8,"")</f>
        <v>514</v>
      </c>
      <c r="AW7" s="11">
        <f>IF(target!AW8&gt;0,time!AW8,"")</f>
        <v>5923</v>
      </c>
      <c r="AX7" s="11" t="str">
        <f>IF(target!AX8&gt;0,time!AX8,"")</f>
        <v/>
      </c>
      <c r="AY7" s="11">
        <f>IF(target!AY8&gt;0,time!AY8,"")</f>
        <v>795</v>
      </c>
      <c r="AZ7" s="11">
        <f>IF(target!AZ8&gt;0,time!AZ8,"")</f>
        <v>616</v>
      </c>
    </row>
    <row r="8" spans="1:52" x14ac:dyDescent="0.25">
      <c r="A8">
        <f>time!A9</f>
        <v>5</v>
      </c>
      <c r="C8" t="str">
        <f>IF(target!C9&gt;0,time!C9,"")</f>
        <v/>
      </c>
      <c r="D8" t="str">
        <f>IF(target!D9&gt;0,time!D9,"")</f>
        <v/>
      </c>
      <c r="E8" t="str">
        <f>IF(target!E9&gt;0,time!E9,"")</f>
        <v/>
      </c>
      <c r="F8" t="str">
        <f>IF(target!F9&gt;0,time!F9,"")</f>
        <v/>
      </c>
      <c r="G8" t="str">
        <f>IF(target!G9&gt;0,time!G9,"")</f>
        <v/>
      </c>
      <c r="H8" s="11">
        <f>IF(target!H9&gt;0,time!H9,"")</f>
        <v>1145</v>
      </c>
      <c r="I8" s="11">
        <f>IF(target!I9&gt;0,time!I9,"")</f>
        <v>1792</v>
      </c>
      <c r="J8" s="11">
        <f>IF(target!J9&gt;0,time!J9,"")</f>
        <v>1046</v>
      </c>
      <c r="K8" s="11">
        <f>IF(target!K9&gt;0,time!K9,"")</f>
        <v>1133</v>
      </c>
      <c r="L8" s="11" t="str">
        <f>IF(target!L9&gt;0,time!L9,"")</f>
        <v/>
      </c>
      <c r="M8" s="11">
        <f>IF(target!M9&gt;0,time!M9,"")</f>
        <v>532</v>
      </c>
      <c r="N8" s="11">
        <f>IF(target!N9&gt;0,time!N9,"")</f>
        <v>1462</v>
      </c>
      <c r="O8" s="11">
        <f>IF(target!O9&gt;0,time!O9,"")</f>
        <v>597</v>
      </c>
      <c r="P8" s="11">
        <f>IF(target!P9&gt;0,time!P9,"")</f>
        <v>781</v>
      </c>
      <c r="Q8" s="11">
        <f>IF(target!Q9&gt;0,time!Q9,"")</f>
        <v>1773</v>
      </c>
      <c r="R8" s="11">
        <f>IF(target!R9&gt;0,time!R9,"")</f>
        <v>732</v>
      </c>
      <c r="S8" s="11">
        <f>IF(target!S9&gt;0,time!S9,"")</f>
        <v>663</v>
      </c>
      <c r="T8" s="11">
        <f>IF(target!T9&gt;0,time!T9,"")</f>
        <v>762</v>
      </c>
      <c r="U8" s="11">
        <f>IF(target!U9&gt;0,time!U9,"")</f>
        <v>849</v>
      </c>
      <c r="V8" s="11">
        <f>IF(target!V9&gt;0,time!V9,"")</f>
        <v>1015</v>
      </c>
      <c r="W8" s="11">
        <f>IF(target!W9&gt;0,time!W9,"")</f>
        <v>3615</v>
      </c>
      <c r="X8" s="11">
        <f>IF(target!X9&gt;0,time!X9,"")</f>
        <v>1558</v>
      </c>
      <c r="Y8" s="11">
        <f>IF(target!Y9&gt;0,time!Y9,"")</f>
        <v>9217</v>
      </c>
      <c r="Z8" s="11">
        <f>IF(target!Z9&gt;0,time!Z9,"")</f>
        <v>979</v>
      </c>
      <c r="AA8" s="11" t="str">
        <f>IF(target!AA9&gt;0,time!AA9,"")</f>
        <v/>
      </c>
      <c r="AB8" t="str">
        <f>IF(target!AB9&gt;0,time!AB9,"")</f>
        <v/>
      </c>
      <c r="AC8" t="str">
        <f>IF(target!AC9&gt;0,time!AC9,"")</f>
        <v/>
      </c>
      <c r="AD8" t="str">
        <f>IF(target!AD9&gt;0,time!AD9,"")</f>
        <v/>
      </c>
      <c r="AE8" t="str">
        <f>IF(target!AE9&gt;0,time!AE9,"")</f>
        <v/>
      </c>
      <c r="AF8" t="str">
        <f>IF(target!AF9&gt;0,time!AF9,"")</f>
        <v/>
      </c>
      <c r="AG8" s="11">
        <f>IF(target!AG9&gt;0,time!AG9,"")</f>
        <v>613</v>
      </c>
      <c r="AH8" s="11">
        <f>IF(target!AH9&gt;0,time!AH9,"")</f>
        <v>1044</v>
      </c>
      <c r="AI8" s="11">
        <f>IF(target!AI9&gt;0,time!AI9,"")</f>
        <v>3381</v>
      </c>
      <c r="AJ8" s="11">
        <f>IF(target!AJ9&gt;0,time!AJ9,"")</f>
        <v>715</v>
      </c>
      <c r="AK8" s="11" t="str">
        <f>IF(target!AK9&gt;0,time!AK9,"")</f>
        <v/>
      </c>
      <c r="AL8" s="11">
        <f>IF(target!AL9&gt;0,time!AL9,"")</f>
        <v>701</v>
      </c>
      <c r="AM8" s="11">
        <f>IF(target!AM9&gt;0,time!AM9,"")</f>
        <v>615</v>
      </c>
      <c r="AN8" s="11">
        <f>IF(target!AN9&gt;0,time!AN9,"")</f>
        <v>632</v>
      </c>
      <c r="AO8" s="11">
        <f>IF(target!AO9&gt;0,time!AO9,"")</f>
        <v>885</v>
      </c>
      <c r="AP8" s="11">
        <f>IF(target!AP9&gt;0,time!AP9,"")</f>
        <v>1126</v>
      </c>
      <c r="AQ8" s="11">
        <f>IF(target!AQ9&gt;0,time!AQ9,"")</f>
        <v>679</v>
      </c>
      <c r="AR8" s="11">
        <f>IF(target!AR9&gt;0,time!AR9,"")</f>
        <v>567</v>
      </c>
      <c r="AS8" s="11">
        <f>IF(target!AS9&gt;0,time!AS9,"")</f>
        <v>614</v>
      </c>
      <c r="AT8" s="11">
        <f>IF(target!AT9&gt;0,time!AT9,"")</f>
        <v>713</v>
      </c>
      <c r="AU8" s="11">
        <f>IF(target!AU9&gt;0,time!AU9,"")</f>
        <v>782</v>
      </c>
      <c r="AV8" s="11">
        <f>IF(target!AV9&gt;0,time!AV9,"")</f>
        <v>932</v>
      </c>
      <c r="AW8" s="11">
        <f>IF(target!AW9&gt;0,time!AW9,"")</f>
        <v>1002</v>
      </c>
      <c r="AX8" s="11">
        <f>IF(target!AX9&gt;0,time!AX9,"")</f>
        <v>5865</v>
      </c>
      <c r="AY8" s="11">
        <f>IF(target!AY9&gt;0,time!AY9,"")</f>
        <v>1162</v>
      </c>
      <c r="AZ8" s="11" t="str">
        <f>IF(target!AZ9&gt;0,time!AZ9,"")</f>
        <v/>
      </c>
    </row>
    <row r="9" spans="1:52" x14ac:dyDescent="0.25">
      <c r="A9">
        <f>time!A10</f>
        <v>6</v>
      </c>
      <c r="C9" t="str">
        <f>IF(target!C10&gt;0,time!C10,"")</f>
        <v/>
      </c>
      <c r="D9" t="str">
        <f>IF(target!D10&gt;0,time!D10,"")</f>
        <v/>
      </c>
      <c r="E9" t="str">
        <f>IF(target!E10&gt;0,time!E10,"")</f>
        <v/>
      </c>
      <c r="F9" t="str">
        <f>IF(target!F10&gt;0,time!F10,"")</f>
        <v/>
      </c>
      <c r="G9" t="str">
        <f>IF(target!G10&gt;0,time!G10,"")</f>
        <v/>
      </c>
      <c r="H9" s="11">
        <f>IF(target!H10&gt;0,time!H10,"")</f>
        <v>605</v>
      </c>
      <c r="I9" s="11">
        <f>IF(target!I10&gt;0,time!I10,"")</f>
        <v>1293</v>
      </c>
      <c r="J9" s="11" t="str">
        <f>IF(target!J10&gt;0,time!J10,"")</f>
        <v/>
      </c>
      <c r="K9" s="11">
        <f>IF(target!K10&gt;0,time!K10,"")</f>
        <v>900</v>
      </c>
      <c r="L9" s="11" t="str">
        <f>IF(target!L10&gt;0,time!L10,"")</f>
        <v/>
      </c>
      <c r="M9" s="11">
        <f>IF(target!M10&gt;0,time!M10,"")</f>
        <v>514</v>
      </c>
      <c r="N9" s="11">
        <f>IF(target!N10&gt;0,time!N10,"")</f>
        <v>915</v>
      </c>
      <c r="O9" s="11">
        <f>IF(target!O10&gt;0,time!O10,"")</f>
        <v>715</v>
      </c>
      <c r="P9" s="11">
        <f>IF(target!P10&gt;0,time!P10,"")</f>
        <v>514</v>
      </c>
      <c r="Q9" s="11">
        <f>IF(target!Q10&gt;0,time!Q10,"")</f>
        <v>1857</v>
      </c>
      <c r="R9" s="11">
        <f>IF(target!R10&gt;0,time!R10,"")</f>
        <v>745</v>
      </c>
      <c r="S9" s="11">
        <f>IF(target!S10&gt;0,time!S10,"")</f>
        <v>879</v>
      </c>
      <c r="T9" s="11">
        <f>IF(target!T10&gt;0,time!T10,"")</f>
        <v>602</v>
      </c>
      <c r="U9" s="11">
        <f>IF(target!U10&gt;0,time!U10,"")</f>
        <v>482</v>
      </c>
      <c r="V9" s="11">
        <f>IF(target!V10&gt;0,time!V10,"")</f>
        <v>581</v>
      </c>
      <c r="W9" s="11">
        <f>IF(target!W10&gt;0,time!W10,"")</f>
        <v>1524</v>
      </c>
      <c r="X9" s="11">
        <f>IF(target!X10&gt;0,time!X10,"")</f>
        <v>895</v>
      </c>
      <c r="Y9" s="11" t="str">
        <f>IF(target!Y10&gt;0,time!Y10,"")</f>
        <v/>
      </c>
      <c r="Z9" s="11">
        <f>IF(target!Z10&gt;0,time!Z10,"")</f>
        <v>862</v>
      </c>
      <c r="AA9" s="11" t="str">
        <f>IF(target!AA10&gt;0,time!AA10,"")</f>
        <v/>
      </c>
      <c r="AB9" t="str">
        <f>IF(target!AB10&gt;0,time!AB10,"")</f>
        <v/>
      </c>
      <c r="AC9" t="str">
        <f>IF(target!AC10&gt;0,time!AC10,"")</f>
        <v/>
      </c>
      <c r="AD9" t="str">
        <f>IF(target!AD10&gt;0,time!AD10,"")</f>
        <v/>
      </c>
      <c r="AE9" t="str">
        <f>IF(target!AE10&gt;0,time!AE10,"")</f>
        <v/>
      </c>
      <c r="AF9" t="str">
        <f>IF(target!AF10&gt;0,time!AF10,"")</f>
        <v/>
      </c>
      <c r="AG9" s="11">
        <f>IF(target!AG10&gt;0,time!AG10,"")</f>
        <v>704</v>
      </c>
      <c r="AH9" s="11">
        <f>IF(target!AH10&gt;0,time!AH10,"")</f>
        <v>746</v>
      </c>
      <c r="AI9" s="11">
        <f>IF(target!AI10&gt;0,time!AI10,"")</f>
        <v>3236</v>
      </c>
      <c r="AJ9" s="11">
        <f>IF(target!AJ10&gt;0,time!AJ10,"")</f>
        <v>454</v>
      </c>
      <c r="AK9" s="11">
        <f>IF(target!AK10&gt;0,time!AK10,"")</f>
        <v>1966</v>
      </c>
      <c r="AL9" s="11">
        <f>IF(target!AL10&gt;0,time!AL10,"")</f>
        <v>715</v>
      </c>
      <c r="AM9" s="11">
        <f>IF(target!AM10&gt;0,time!AM10,"")</f>
        <v>581</v>
      </c>
      <c r="AN9" s="11">
        <f>IF(target!AN10&gt;0,time!AN10,"")</f>
        <v>1508</v>
      </c>
      <c r="AO9" s="11">
        <f>IF(target!AO10&gt;0,time!AO10,"")</f>
        <v>484</v>
      </c>
      <c r="AP9" s="11">
        <f>IF(target!AP10&gt;0,time!AP10,"")</f>
        <v>1082</v>
      </c>
      <c r="AQ9" s="11">
        <f>IF(target!AQ10&gt;0,time!AQ10,"")</f>
        <v>679</v>
      </c>
      <c r="AR9" s="11">
        <f>IF(target!AR10&gt;0,time!AR10,"")</f>
        <v>629</v>
      </c>
      <c r="AS9" s="11">
        <f>IF(target!AS10&gt;0,time!AS10,"")</f>
        <v>634</v>
      </c>
      <c r="AT9" s="11">
        <f>IF(target!AT10&gt;0,time!AT10,"")</f>
        <v>696</v>
      </c>
      <c r="AU9" s="11">
        <f>IF(target!AU10&gt;0,time!AU10,"")</f>
        <v>779</v>
      </c>
      <c r="AV9" s="11">
        <f>IF(target!AV10&gt;0,time!AV10,"")</f>
        <v>4593</v>
      </c>
      <c r="AW9" s="11">
        <f>IF(target!AW10&gt;0,time!AW10,"")</f>
        <v>945</v>
      </c>
      <c r="AX9" s="11" t="str">
        <f>IF(target!AX10&gt;0,time!AX10,"")</f>
        <v/>
      </c>
      <c r="AY9" s="11">
        <f>IF(target!AY10&gt;0,time!AY10,"")</f>
        <v>1475</v>
      </c>
      <c r="AZ9" s="11" t="str">
        <f>IF(target!AZ10&gt;0,time!AZ10,"")</f>
        <v/>
      </c>
    </row>
    <row r="10" spans="1:52" x14ac:dyDescent="0.25">
      <c r="A10">
        <f>time!A11</f>
        <v>7</v>
      </c>
      <c r="C10" t="str">
        <f>IF(target!C11&gt;0,time!C11,"")</f>
        <v/>
      </c>
      <c r="D10" t="str">
        <f>IF(target!D11&gt;0,time!D11,"")</f>
        <v/>
      </c>
      <c r="E10" t="str">
        <f>IF(target!E11&gt;0,time!E11,"")</f>
        <v/>
      </c>
      <c r="F10" t="str">
        <f>IF(target!F11&gt;0,time!F11,"")</f>
        <v/>
      </c>
      <c r="G10" t="str">
        <f>IF(target!G11&gt;0,time!G11,"")</f>
        <v/>
      </c>
      <c r="H10" s="11">
        <f>IF(target!H11&gt;0,time!H11,"")</f>
        <v>902</v>
      </c>
      <c r="I10" s="11">
        <f>IF(target!I11&gt;0,time!I11,"")</f>
        <v>1127</v>
      </c>
      <c r="J10" s="11" t="str">
        <f>IF(target!J11&gt;0,time!J11,"")</f>
        <v/>
      </c>
      <c r="K10" s="11">
        <f>IF(target!K11&gt;0,time!K11,"")</f>
        <v>696</v>
      </c>
      <c r="L10" s="11" t="str">
        <f>IF(target!L11&gt;0,time!L11,"")</f>
        <v/>
      </c>
      <c r="M10" s="11">
        <f>IF(target!M11&gt;0,time!M11,"")</f>
        <v>618</v>
      </c>
      <c r="N10" s="11">
        <f>IF(target!N11&gt;0,time!N11,"")</f>
        <v>1094</v>
      </c>
      <c r="O10" s="11">
        <f>IF(target!O11&gt;0,time!O11,"")</f>
        <v>1359</v>
      </c>
      <c r="P10" s="11">
        <f>IF(target!P11&gt;0,time!P11,"")</f>
        <v>912</v>
      </c>
      <c r="Q10" s="11" t="str">
        <f>IF(target!Q11&gt;0,time!Q11,"")</f>
        <v/>
      </c>
      <c r="R10" s="11">
        <f>IF(target!R11&gt;0,time!R11,"")</f>
        <v>895</v>
      </c>
      <c r="S10" s="11">
        <f>IF(target!S11&gt;0,time!S11,"")</f>
        <v>862</v>
      </c>
      <c r="T10" s="11">
        <f>IF(target!T11&gt;0,time!T11,"")</f>
        <v>982</v>
      </c>
      <c r="U10" s="11">
        <f>IF(target!U11&gt;0,time!U11,"")</f>
        <v>646</v>
      </c>
      <c r="V10" s="11">
        <f>IF(target!V11&gt;0,time!V11,"")</f>
        <v>1524</v>
      </c>
      <c r="W10" s="11">
        <f>IF(target!W11&gt;0,time!W11,"")</f>
        <v>1611</v>
      </c>
      <c r="X10" s="11" t="str">
        <f>IF(target!X11&gt;0,time!X11,"")</f>
        <v/>
      </c>
      <c r="Y10" s="11" t="str">
        <f>IF(target!Y11&gt;0,time!Y11,"")</f>
        <v/>
      </c>
      <c r="Z10" s="11">
        <f>IF(target!Z11&gt;0,time!Z11,"")</f>
        <v>2038</v>
      </c>
      <c r="AA10" s="11">
        <f>IF(target!AA11&gt;0,time!AA11,"")</f>
        <v>2245</v>
      </c>
      <c r="AB10" t="str">
        <f>IF(target!AB11&gt;0,time!AB11,"")</f>
        <v/>
      </c>
      <c r="AC10" t="str">
        <f>IF(target!AC11&gt;0,time!AC11,"")</f>
        <v/>
      </c>
      <c r="AD10" t="str">
        <f>IF(target!AD11&gt;0,time!AD11,"")</f>
        <v/>
      </c>
      <c r="AE10" t="str">
        <f>IF(target!AE11&gt;0,time!AE11,"")</f>
        <v/>
      </c>
      <c r="AF10" t="str">
        <f>IF(target!AF11&gt;0,time!AF11,"")</f>
        <v/>
      </c>
      <c r="AG10" s="11">
        <f>IF(target!AG11&gt;0,time!AG11,"")</f>
        <v>2157</v>
      </c>
      <c r="AH10" s="11">
        <f>IF(target!AH11&gt;0,time!AH11,"")</f>
        <v>1110</v>
      </c>
      <c r="AI10" s="11" t="str">
        <f>IF(target!AI11&gt;0,time!AI11,"")</f>
        <v/>
      </c>
      <c r="AJ10" s="11">
        <f>IF(target!AJ11&gt;0,time!AJ11,"")</f>
        <v>1412</v>
      </c>
      <c r="AK10" s="11" t="str">
        <f>IF(target!AK11&gt;0,time!AK11,"")</f>
        <v/>
      </c>
      <c r="AL10" s="11">
        <f>IF(target!AL11&gt;0,time!AL11,"")</f>
        <v>664</v>
      </c>
      <c r="AM10" s="11">
        <f>IF(target!AM11&gt;0,time!AM11,"")</f>
        <v>782</v>
      </c>
      <c r="AN10" s="11">
        <f>IF(target!AN11&gt;0,time!AN11,"")</f>
        <v>713</v>
      </c>
      <c r="AO10" s="11">
        <f>IF(target!AO11&gt;0,time!AO11,"")</f>
        <v>702</v>
      </c>
      <c r="AP10" s="11" t="str">
        <f>IF(target!AP11&gt;0,time!AP11,"")</f>
        <v/>
      </c>
      <c r="AQ10" s="11">
        <f>IF(target!AQ11&gt;0,time!AQ11,"")</f>
        <v>997</v>
      </c>
      <c r="AR10" s="11">
        <f>IF(target!AR11&gt;0,time!AR11,"")</f>
        <v>580</v>
      </c>
      <c r="AS10" s="11">
        <f>IF(target!AS11&gt;0,time!AS11,"")</f>
        <v>1044</v>
      </c>
      <c r="AT10" s="11">
        <f>IF(target!AT11&gt;0,time!AT11,"")</f>
        <v>655</v>
      </c>
      <c r="AU10" s="11">
        <f>IF(target!AU11&gt;0,time!AU11,"")</f>
        <v>796</v>
      </c>
      <c r="AV10" s="11">
        <f>IF(target!AV11&gt;0,time!AV11,"")</f>
        <v>746</v>
      </c>
      <c r="AW10" s="11">
        <f>IF(target!AW11&gt;0,time!AW11,"")</f>
        <v>2129</v>
      </c>
      <c r="AX10" s="11" t="str">
        <f>IF(target!AX11&gt;0,time!AX11,"")</f>
        <v/>
      </c>
      <c r="AY10" s="11">
        <f>IF(target!AY11&gt;0,time!AY11,"")</f>
        <v>1276</v>
      </c>
      <c r="AZ10" s="11" t="str">
        <f>IF(target!AZ11&gt;0,time!AZ11,"")</f>
        <v/>
      </c>
    </row>
    <row r="11" spans="1:52" x14ac:dyDescent="0.25">
      <c r="A11">
        <f>time!A12</f>
        <v>8</v>
      </c>
      <c r="C11" t="str">
        <f>IF(target!C12&gt;0,time!C12,"")</f>
        <v/>
      </c>
      <c r="D11" t="str">
        <f>IF(target!D12&gt;0,time!D12,"")</f>
        <v/>
      </c>
      <c r="E11">
        <f>IF(target!E12&gt;0,time!E12,"")</f>
        <v>1922</v>
      </c>
      <c r="F11" t="str">
        <f>IF(target!F12&gt;0,time!F12,"")</f>
        <v/>
      </c>
      <c r="G11" t="str">
        <f>IF(target!G12&gt;0,time!G12,"")</f>
        <v/>
      </c>
      <c r="H11" s="11">
        <f>IF(target!H12&gt;0,time!H12,"")</f>
        <v>415</v>
      </c>
      <c r="I11" s="11">
        <f>IF(target!I12&gt;0,time!I12,"")</f>
        <v>482</v>
      </c>
      <c r="J11" s="11">
        <f>IF(target!J12&gt;0,time!J12,"")</f>
        <v>532</v>
      </c>
      <c r="K11" s="11">
        <f>IF(target!K12&gt;0,time!K12,"")</f>
        <v>779</v>
      </c>
      <c r="L11" s="11" t="str">
        <f>IF(target!L12&gt;0,time!L12,"")</f>
        <v/>
      </c>
      <c r="M11" s="11">
        <f>IF(target!M12&gt;0,time!M12,"")</f>
        <v>435</v>
      </c>
      <c r="N11" s="11">
        <f>IF(target!N12&gt;0,time!N12,"")</f>
        <v>480</v>
      </c>
      <c r="O11" s="11">
        <f>IF(target!O12&gt;0,time!O12,"")</f>
        <v>832</v>
      </c>
      <c r="P11" s="11">
        <f>IF(target!P12&gt;0,time!P12,"")</f>
        <v>649</v>
      </c>
      <c r="Q11" s="11">
        <f>IF(target!Q12&gt;0,time!Q12,"")</f>
        <v>1475</v>
      </c>
      <c r="R11" s="11">
        <f>IF(target!R12&gt;0,time!R12,"")</f>
        <v>514</v>
      </c>
      <c r="S11" s="11">
        <f>IF(target!S12&gt;0,time!S12,"")</f>
        <v>603</v>
      </c>
      <c r="T11" s="11">
        <f>IF(target!T12&gt;0,time!T12,"")</f>
        <v>862</v>
      </c>
      <c r="U11" s="11">
        <f>IF(target!U12&gt;0,time!U12,"")</f>
        <v>431</v>
      </c>
      <c r="V11" s="11">
        <f>IF(target!V12&gt;0,time!V12,"")</f>
        <v>750</v>
      </c>
      <c r="W11" s="11">
        <f>IF(target!W12&gt;0,time!W12,"")</f>
        <v>663</v>
      </c>
      <c r="X11" s="11">
        <f>IF(target!X12&gt;0,time!X12,"")</f>
        <v>688</v>
      </c>
      <c r="Y11" s="11">
        <f>IF(target!Y12&gt;0,time!Y12,"")</f>
        <v>1346</v>
      </c>
      <c r="Z11" s="11">
        <f>IF(target!Z12&gt;0,time!Z12,"")</f>
        <v>1382</v>
      </c>
      <c r="AA11" s="11">
        <f>IF(target!AA12&gt;0,time!AA12,"")</f>
        <v>3165</v>
      </c>
      <c r="AB11" t="str">
        <f>IF(target!AB12&gt;0,time!AB12,"")</f>
        <v/>
      </c>
      <c r="AC11" t="str">
        <f>IF(target!AC12&gt;0,time!AC12,"")</f>
        <v/>
      </c>
      <c r="AD11" t="str">
        <f>IF(target!AD12&gt;0,time!AD12,"")</f>
        <v/>
      </c>
      <c r="AE11">
        <f>IF(target!AE12&gt;0,time!AE12,"")</f>
        <v>3085</v>
      </c>
      <c r="AF11" t="str">
        <f>IF(target!AF12&gt;0,time!AF12,"")</f>
        <v/>
      </c>
      <c r="AG11" s="11">
        <f>IF(target!AG12&gt;0,time!AG12,"")</f>
        <v>482</v>
      </c>
      <c r="AH11" s="11">
        <f>IF(target!AH12&gt;0,time!AH12,"")</f>
        <v>1193</v>
      </c>
      <c r="AI11" s="11">
        <f>IF(target!AI12&gt;0,time!AI12,"")</f>
        <v>1244</v>
      </c>
      <c r="AJ11" s="11">
        <f>IF(target!AJ12&gt;0,time!AJ12,"")</f>
        <v>597</v>
      </c>
      <c r="AK11" s="11">
        <f>IF(target!AK12&gt;0,time!AK12,"")</f>
        <v>4165</v>
      </c>
      <c r="AL11" s="11">
        <f>IF(target!AL12&gt;0,time!AL12,"")</f>
        <v>552</v>
      </c>
      <c r="AM11" s="11">
        <f>IF(target!AM12&gt;0,time!AM12,"")</f>
        <v>520</v>
      </c>
      <c r="AN11" s="11">
        <f>IF(target!AN12&gt;0,time!AN12,"")</f>
        <v>850</v>
      </c>
      <c r="AO11" s="11">
        <f>IF(target!AO12&gt;0,time!AO12,"")</f>
        <v>450</v>
      </c>
      <c r="AP11" s="11">
        <f>IF(target!AP12&gt;0,time!AP12,"")</f>
        <v>2593</v>
      </c>
      <c r="AQ11" s="11">
        <f>IF(target!AQ12&gt;0,time!AQ12,"")</f>
        <v>447</v>
      </c>
      <c r="AR11" s="11">
        <f>IF(target!AR12&gt;0,time!AR12,"")</f>
        <v>497</v>
      </c>
      <c r="AS11" s="11">
        <f>IF(target!AS12&gt;0,time!AS12,"")</f>
        <v>582</v>
      </c>
      <c r="AT11" s="11">
        <f>IF(target!AT12&gt;0,time!AT12,"")</f>
        <v>565</v>
      </c>
      <c r="AU11" s="11">
        <f>IF(target!AU12&gt;0,time!AU12,"")</f>
        <v>779</v>
      </c>
      <c r="AV11" s="11">
        <f>IF(target!AV12&gt;0,time!AV12,"")</f>
        <v>2163</v>
      </c>
      <c r="AW11" s="11">
        <f>IF(target!AW12&gt;0,time!AW12,"")</f>
        <v>4965</v>
      </c>
      <c r="AX11" s="11">
        <f>IF(target!AX12&gt;0,time!AX12,"")</f>
        <v>646</v>
      </c>
      <c r="AY11" s="11">
        <f>IF(target!AY12&gt;0,time!AY12,"")</f>
        <v>961</v>
      </c>
      <c r="AZ11" s="11" t="str">
        <f>IF(target!AZ12&gt;0,time!AZ12,"")</f>
        <v/>
      </c>
    </row>
    <row r="12" spans="1:52" x14ac:dyDescent="0.25">
      <c r="A12">
        <f>time!A13</f>
        <v>9</v>
      </c>
      <c r="C12" t="str">
        <f>IF(target!C13&gt;0,time!C13,"")</f>
        <v/>
      </c>
      <c r="D12" t="str">
        <f>IF(target!D13&gt;0,time!D13,"")</f>
        <v/>
      </c>
      <c r="E12" t="str">
        <f>IF(target!E13&gt;0,time!E13,"")</f>
        <v/>
      </c>
      <c r="F12" t="str">
        <f>IF(target!F13&gt;0,time!F13,"")</f>
        <v/>
      </c>
      <c r="G12" t="str">
        <f>IF(target!G13&gt;0,time!G13,"")</f>
        <v/>
      </c>
      <c r="H12" s="11">
        <f>IF(target!H13&gt;0,time!H13,"")</f>
        <v>497</v>
      </c>
      <c r="I12" s="11">
        <f>IF(target!I13&gt;0,time!I13,"")</f>
        <v>1382</v>
      </c>
      <c r="J12" s="11">
        <f>IF(target!J13&gt;0,time!J13,"")</f>
        <v>1474</v>
      </c>
      <c r="K12" s="11">
        <f>IF(target!K13&gt;0,time!K13,"")</f>
        <v>432</v>
      </c>
      <c r="L12" s="11">
        <f>IF(target!L13&gt;0,time!L13,"")</f>
        <v>2876</v>
      </c>
      <c r="M12" s="11">
        <f>IF(target!M13&gt;0,time!M13,"")</f>
        <v>713</v>
      </c>
      <c r="N12" s="11">
        <f>IF(target!N13&gt;0,time!N13,"")</f>
        <v>497</v>
      </c>
      <c r="O12" s="11">
        <f>IF(target!O13&gt;0,time!O13,"")</f>
        <v>1614</v>
      </c>
      <c r="P12" s="11">
        <f>IF(target!P13&gt;0,time!P13,"")</f>
        <v>738</v>
      </c>
      <c r="Q12" s="11">
        <f>IF(target!Q13&gt;0,time!Q13,"")</f>
        <v>1342</v>
      </c>
      <c r="R12" s="11">
        <f>IF(target!R13&gt;0,time!R13,"")</f>
        <v>547</v>
      </c>
      <c r="S12" s="11">
        <f>IF(target!S13&gt;0,time!S13,"")</f>
        <v>548</v>
      </c>
      <c r="T12" s="11">
        <f>IF(target!T13&gt;0,time!T13,"")</f>
        <v>563</v>
      </c>
      <c r="U12" s="11">
        <f>IF(target!U13&gt;0,time!U13,"")</f>
        <v>398</v>
      </c>
      <c r="V12" s="11">
        <f>IF(target!V13&gt;0,time!V13,"")</f>
        <v>552</v>
      </c>
      <c r="W12" s="11">
        <f>IF(target!W13&gt;0,time!W13,"")</f>
        <v>630</v>
      </c>
      <c r="X12" s="11">
        <f>IF(target!X13&gt;0,time!X13,"")</f>
        <v>2850</v>
      </c>
      <c r="Y12" s="11" t="str">
        <f>IF(target!Y13&gt;0,time!Y13,"")</f>
        <v/>
      </c>
      <c r="Z12" s="11">
        <f>IF(target!Z13&gt;0,time!Z13,"")</f>
        <v>1096</v>
      </c>
      <c r="AA12" s="11" t="str">
        <f>IF(target!AA13&gt;0,time!AA13,"")</f>
        <v/>
      </c>
      <c r="AB12" t="str">
        <f>IF(target!AB13&gt;0,time!AB13,"")</f>
        <v/>
      </c>
      <c r="AC12" t="str">
        <f>IF(target!AC13&gt;0,time!AC13,"")</f>
        <v/>
      </c>
      <c r="AD12" t="str">
        <f>IF(target!AD13&gt;0,time!AD13,"")</f>
        <v/>
      </c>
      <c r="AE12" t="str">
        <f>IF(target!AE13&gt;0,time!AE13,"")</f>
        <v/>
      </c>
      <c r="AF12" t="str">
        <f>IF(target!AF13&gt;0,time!AF13,"")</f>
        <v/>
      </c>
      <c r="AG12" s="11">
        <f>IF(target!AG13&gt;0,time!AG13,"")</f>
        <v>532</v>
      </c>
      <c r="AH12" s="11">
        <f>IF(target!AH13&gt;0,time!AH13,"")</f>
        <v>912</v>
      </c>
      <c r="AI12" s="11">
        <f>IF(target!AI13&gt;0,time!AI13,"")</f>
        <v>2104</v>
      </c>
      <c r="AJ12" s="11">
        <f>IF(target!AJ13&gt;0,time!AJ13,"")</f>
        <v>497</v>
      </c>
      <c r="AK12" s="11">
        <f>IF(target!AK13&gt;0,time!AK13,"")</f>
        <v>3085</v>
      </c>
      <c r="AL12" s="11">
        <f>IF(target!AL13&gt;0,time!AL13,"")</f>
        <v>597</v>
      </c>
      <c r="AM12" s="11">
        <f>IF(target!AM13&gt;0,time!AM13,"")</f>
        <v>630</v>
      </c>
      <c r="AN12" s="11">
        <f>IF(target!AN13&gt;0,time!AN13,"")</f>
        <v>2485</v>
      </c>
      <c r="AO12" s="11">
        <f>IF(target!AO13&gt;0,time!AO13,"")</f>
        <v>597</v>
      </c>
      <c r="AP12" s="11">
        <f>IF(target!AP13&gt;0,time!AP13,"")</f>
        <v>967</v>
      </c>
      <c r="AQ12" s="11">
        <f>IF(target!AQ13&gt;0,time!AQ13,"")</f>
        <v>564</v>
      </c>
      <c r="AR12" s="11">
        <f>IF(target!AR13&gt;0,time!AR13,"")</f>
        <v>475</v>
      </c>
      <c r="AS12" s="11">
        <f>IF(target!AS13&gt;0,time!AS13,"")</f>
        <v>762</v>
      </c>
      <c r="AT12" s="11">
        <f>IF(target!AT13&gt;0,time!AT13,"")</f>
        <v>451</v>
      </c>
      <c r="AU12" s="11">
        <f>IF(target!AU13&gt;0,time!AU13,"")</f>
        <v>763</v>
      </c>
      <c r="AV12" s="11">
        <f>IF(target!AV13&gt;0,time!AV13,"")</f>
        <v>1011</v>
      </c>
      <c r="AW12" s="11" t="str">
        <f>IF(target!AW13&gt;0,time!AW13,"")</f>
        <v/>
      </c>
      <c r="AX12" s="11">
        <f>IF(target!AX13&gt;0,time!AX13,"")</f>
        <v>4606</v>
      </c>
      <c r="AY12" s="11">
        <f>IF(target!AY13&gt;0,time!AY13,"")</f>
        <v>1709</v>
      </c>
      <c r="AZ12" s="11" t="str">
        <f>IF(target!AZ13&gt;0,time!AZ13,"")</f>
        <v/>
      </c>
    </row>
    <row r="13" spans="1:52" x14ac:dyDescent="0.25">
      <c r="A13">
        <f>time!A14</f>
        <v>11</v>
      </c>
      <c r="C13" t="str">
        <f>IF(target!C14&gt;0,time!C14,"")</f>
        <v/>
      </c>
      <c r="D13" t="str">
        <f>IF(target!D14&gt;0,time!D14,"")</f>
        <v/>
      </c>
      <c r="E13" t="str">
        <f>IF(target!E14&gt;0,time!E14,"")</f>
        <v/>
      </c>
      <c r="F13" t="str">
        <f>IF(target!F14&gt;0,time!F14,"")</f>
        <v/>
      </c>
      <c r="G13" t="str">
        <f>IF(target!G14&gt;0,time!G14,"")</f>
        <v/>
      </c>
      <c r="H13" s="11">
        <f>IF(target!H14&gt;0,time!H14,"")</f>
        <v>580</v>
      </c>
      <c r="I13" s="11">
        <f>IF(target!I14&gt;0,time!I14,"")</f>
        <v>1243</v>
      </c>
      <c r="J13" s="11">
        <f>IF(target!J14&gt;0,time!J14,"")</f>
        <v>1657</v>
      </c>
      <c r="K13" s="11">
        <f>IF(target!K14&gt;0,time!K14,"")</f>
        <v>1028</v>
      </c>
      <c r="L13" s="11">
        <f>IF(target!L14&gt;0,time!L14,"")</f>
        <v>3015</v>
      </c>
      <c r="M13" s="11">
        <f>IF(target!M14&gt;0,time!M14,"")</f>
        <v>613</v>
      </c>
      <c r="N13" s="11">
        <f>IF(target!N14&gt;0,time!N14,"")</f>
        <v>580</v>
      </c>
      <c r="O13" s="11">
        <f>IF(target!O14&gt;0,time!O14,"")</f>
        <v>1096</v>
      </c>
      <c r="P13" s="11">
        <f>IF(target!P14&gt;0,time!P14,"")</f>
        <v>613</v>
      </c>
      <c r="Q13" s="11">
        <f>IF(target!Q14&gt;0,time!Q14,"")</f>
        <v>2837</v>
      </c>
      <c r="R13" s="11">
        <f>IF(target!R14&gt;0,time!R14,"")</f>
        <v>663</v>
      </c>
      <c r="S13" s="11">
        <f>IF(target!S14&gt;0,time!S14,"")</f>
        <v>632</v>
      </c>
      <c r="T13" s="11">
        <f>IF(target!T14&gt;0,time!T14,"")</f>
        <v>464</v>
      </c>
      <c r="U13" s="11">
        <f>IF(target!U14&gt;0,time!U14,"")</f>
        <v>500</v>
      </c>
      <c r="V13" s="11">
        <f>IF(target!V14&gt;0,time!V14,"")</f>
        <v>381</v>
      </c>
      <c r="W13" s="11">
        <f>IF(target!W14&gt;0,time!W14,"")</f>
        <v>845</v>
      </c>
      <c r="X13" s="11">
        <f>IF(target!X14&gt;0,time!X14,"")</f>
        <v>1611</v>
      </c>
      <c r="Y13" s="11" t="str">
        <f>IF(target!Y14&gt;0,time!Y14,"")</f>
        <v/>
      </c>
      <c r="Z13" s="11">
        <f>IF(target!Z14&gt;0,time!Z14,"")</f>
        <v>2637</v>
      </c>
      <c r="AA13" s="11" t="str">
        <f>IF(target!AA14&gt;0,time!AA14,"")</f>
        <v/>
      </c>
      <c r="AB13" t="str">
        <f>IF(target!AB14&gt;0,time!AB14,"")</f>
        <v/>
      </c>
      <c r="AC13" t="str">
        <f>IF(target!AC14&gt;0,time!AC14,"")</f>
        <v/>
      </c>
      <c r="AD13" t="str">
        <f>IF(target!AD14&gt;0,time!AD14,"")</f>
        <v/>
      </c>
      <c r="AE13" t="str">
        <f>IF(target!AE14&gt;0,time!AE14,"")</f>
        <v/>
      </c>
      <c r="AF13" t="str">
        <f>IF(target!AF14&gt;0,time!AF14,"")</f>
        <v/>
      </c>
      <c r="AG13" s="11">
        <f>IF(target!AG14&gt;0,time!AG14,"")</f>
        <v>812</v>
      </c>
      <c r="AH13" s="11">
        <f>IF(target!AH14&gt;0,time!AH14,"")</f>
        <v>2040</v>
      </c>
      <c r="AI13" s="11">
        <f>IF(target!AI14&gt;0,time!AI14,"")</f>
        <v>3894</v>
      </c>
      <c r="AJ13" s="11">
        <f>IF(target!AJ14&gt;0,time!AJ14,"")</f>
        <v>746</v>
      </c>
      <c r="AK13" s="11" t="str">
        <f>IF(target!AK14&gt;0,time!AK14,"")</f>
        <v/>
      </c>
      <c r="AL13" s="11">
        <f>IF(target!AL14&gt;0,time!AL14,"")</f>
        <v>531</v>
      </c>
      <c r="AM13" s="11">
        <f>IF(target!AM14&gt;0,time!AM14,"")</f>
        <v>597</v>
      </c>
      <c r="AN13" s="11" t="str">
        <f>IF(target!AN14&gt;0,time!AN14,"")</f>
        <v/>
      </c>
      <c r="AO13" s="11">
        <f>IF(target!AO14&gt;0,time!AO14,"")</f>
        <v>597</v>
      </c>
      <c r="AP13" s="11" t="str">
        <f>IF(target!AP14&gt;0,time!AP14,"")</f>
        <v/>
      </c>
      <c r="AQ13" s="11">
        <f>IF(target!AQ14&gt;0,time!AQ14,"")</f>
        <v>481</v>
      </c>
      <c r="AR13" s="11">
        <f>IF(target!AR14&gt;0,time!AR14,"")</f>
        <v>580</v>
      </c>
      <c r="AS13" s="11">
        <f>IF(target!AS14&gt;0,time!AS14,"")</f>
        <v>679</v>
      </c>
      <c r="AT13" s="11">
        <f>IF(target!AT14&gt;0,time!AT14,"")</f>
        <v>580</v>
      </c>
      <c r="AU13" s="11">
        <f>IF(target!AU14&gt;0,time!AU14,"")</f>
        <v>1293</v>
      </c>
      <c r="AV13" s="11">
        <f>IF(target!AV14&gt;0,time!AV14,"")</f>
        <v>663</v>
      </c>
      <c r="AW13" s="11">
        <f>IF(target!AW14&gt;0,time!AW14,"")</f>
        <v>928</v>
      </c>
      <c r="AX13" s="11">
        <f>IF(target!AX14&gt;0,time!AX14,"")</f>
        <v>3430</v>
      </c>
      <c r="AY13" s="11" t="str">
        <f>IF(target!AY14&gt;0,time!AY14,"")</f>
        <v/>
      </c>
      <c r="AZ13" s="11">
        <f>IF(target!AZ14&gt;0,time!AZ14,"")</f>
        <v>5023</v>
      </c>
    </row>
    <row r="14" spans="1:52" x14ac:dyDescent="0.25">
      <c r="A14">
        <f>time!A15</f>
        <v>12</v>
      </c>
      <c r="C14" t="str">
        <f>IF(target!C15&gt;0,time!C15,"")</f>
        <v/>
      </c>
      <c r="D14" t="str">
        <f>IF(target!D15&gt;0,time!D15,"")</f>
        <v/>
      </c>
      <c r="E14" t="str">
        <f>IF(target!E15&gt;0,time!E15,"")</f>
        <v/>
      </c>
      <c r="F14" t="str">
        <f>IF(target!F15&gt;0,time!F15,"")</f>
        <v/>
      </c>
      <c r="G14" t="str">
        <f>IF(target!G15&gt;0,time!G15,"")</f>
        <v/>
      </c>
      <c r="H14" s="11">
        <f>IF(target!H15&gt;0,time!H15,"")</f>
        <v>779</v>
      </c>
      <c r="I14" s="11">
        <f>IF(target!I15&gt;0,time!I15,"")</f>
        <v>962</v>
      </c>
      <c r="J14" s="11" t="str">
        <f>IF(target!J15&gt;0,time!J15,"")</f>
        <v/>
      </c>
      <c r="K14" s="11">
        <f>IF(target!K15&gt;0,time!K15,"")</f>
        <v>796</v>
      </c>
      <c r="L14" s="11" t="str">
        <f>IF(target!L15&gt;0,time!L15,"")</f>
        <v/>
      </c>
      <c r="M14" s="11">
        <f>IF(target!M15&gt;0,time!M15,"")</f>
        <v>530</v>
      </c>
      <c r="N14" s="11">
        <f>IF(target!N15&gt;0,time!N15,"")</f>
        <v>481</v>
      </c>
      <c r="O14" s="11" t="str">
        <f>IF(target!O15&gt;0,time!O15,"")</f>
        <v/>
      </c>
      <c r="P14" s="11">
        <f>IF(target!P15&gt;0,time!P15,"")</f>
        <v>732</v>
      </c>
      <c r="Q14" s="11">
        <f>IF(target!Q15&gt;0,time!Q15,"")</f>
        <v>1495</v>
      </c>
      <c r="R14" s="11">
        <f>IF(target!R15&gt;0,time!R15,"")</f>
        <v>581</v>
      </c>
      <c r="S14" s="11">
        <f>IF(target!S15&gt;0,time!S15,"")</f>
        <v>762</v>
      </c>
      <c r="T14" s="11">
        <f>IF(target!T15&gt;0,time!T15,"")</f>
        <v>547</v>
      </c>
      <c r="U14" s="11">
        <f>IF(target!U15&gt;0,time!U15,"")</f>
        <v>448</v>
      </c>
      <c r="V14" s="11">
        <f>IF(target!V15&gt;0,time!V15,"")</f>
        <v>912</v>
      </c>
      <c r="W14" s="11">
        <f>IF(target!W15&gt;0,time!W15,"")</f>
        <v>630</v>
      </c>
      <c r="X14" s="11" t="str">
        <f>IF(target!X15&gt;0,time!X15,"")</f>
        <v/>
      </c>
      <c r="Y14" s="11" t="str">
        <f>IF(target!Y15&gt;0,time!Y15,"")</f>
        <v/>
      </c>
      <c r="Z14" s="11">
        <f>IF(target!Z15&gt;0,time!Z15,"")</f>
        <v>1673</v>
      </c>
      <c r="AA14" s="11" t="str">
        <f>IF(target!AA15&gt;0,time!AA15,"")</f>
        <v/>
      </c>
      <c r="AB14" t="str">
        <f>IF(target!AB15&gt;0,time!AB15,"")</f>
        <v/>
      </c>
      <c r="AC14" t="str">
        <f>IF(target!AC15&gt;0,time!AC15,"")</f>
        <v/>
      </c>
      <c r="AD14" t="str">
        <f>IF(target!AD15&gt;0,time!AD15,"")</f>
        <v/>
      </c>
      <c r="AE14" t="str">
        <f>IF(target!AE15&gt;0,time!AE15,"")</f>
        <v/>
      </c>
      <c r="AF14" t="str">
        <f>IF(target!AF15&gt;0,time!AF15,"")</f>
        <v/>
      </c>
      <c r="AG14" s="11">
        <f>IF(target!AG15&gt;0,time!AG15,"")</f>
        <v>895</v>
      </c>
      <c r="AH14" s="11">
        <f>IF(target!AH15&gt;0,time!AH15,"")</f>
        <v>613</v>
      </c>
      <c r="AI14" s="11" t="str">
        <f>IF(target!AI15&gt;0,time!AI15,"")</f>
        <v/>
      </c>
      <c r="AJ14" s="11">
        <f>IF(target!AJ15&gt;0,time!AJ15,"")</f>
        <v>551</v>
      </c>
      <c r="AK14" s="11" t="str">
        <f>IF(target!AK15&gt;0,time!AK15,"")</f>
        <v/>
      </c>
      <c r="AL14" s="11">
        <f>IF(target!AL15&gt;0,time!AL15,"")</f>
        <v>531</v>
      </c>
      <c r="AM14" s="11">
        <f>IF(target!AM15&gt;0,time!AM15,"")</f>
        <v>713</v>
      </c>
      <c r="AN14" s="11">
        <f>IF(target!AN15&gt;0,time!AN15,"")</f>
        <v>1160</v>
      </c>
      <c r="AO14" s="11">
        <f>IF(target!AO15&gt;0,time!AO15,"")</f>
        <v>514</v>
      </c>
      <c r="AP14" s="11">
        <f>IF(target!AP15&gt;0,time!AP15,"")</f>
        <v>1127</v>
      </c>
      <c r="AQ14" s="11">
        <f>IF(target!AQ15&gt;0,time!AQ15,"")</f>
        <v>497</v>
      </c>
      <c r="AR14" s="11">
        <f>IF(target!AR15&gt;0,time!AR15,"")</f>
        <v>547</v>
      </c>
      <c r="AS14" s="11">
        <f>IF(target!AS15&gt;0,time!AS15,"")</f>
        <v>879</v>
      </c>
      <c r="AT14" s="11">
        <f>IF(target!AT15&gt;0,time!AT15,"")</f>
        <v>464</v>
      </c>
      <c r="AU14" s="11">
        <f>IF(target!AU15&gt;0,time!AU15,"")</f>
        <v>613</v>
      </c>
      <c r="AV14" s="11">
        <f>IF(target!AV15&gt;0,time!AV15,"")</f>
        <v>497</v>
      </c>
      <c r="AW14" s="11">
        <f>IF(target!AW15&gt;0,time!AW15,"")</f>
        <v>614</v>
      </c>
      <c r="AX14" s="11" t="str">
        <f>IF(target!AX15&gt;0,time!AX15,"")</f>
        <v/>
      </c>
      <c r="AY14" s="11">
        <f>IF(target!AY15&gt;0,time!AY15,"")</f>
        <v>829</v>
      </c>
      <c r="AZ14" s="11" t="str">
        <f>IF(target!AZ15&gt;0,time!AZ15,"")</f>
        <v/>
      </c>
    </row>
    <row r="15" spans="1:52" x14ac:dyDescent="0.25">
      <c r="A15">
        <f>time!A16</f>
        <v>13</v>
      </c>
      <c r="C15" t="str">
        <f>IF(target!C16&gt;0,time!C16,"")</f>
        <v/>
      </c>
      <c r="D15" t="str">
        <f>IF(target!D16&gt;0,time!D16,"")</f>
        <v/>
      </c>
      <c r="E15" t="str">
        <f>IF(target!E16&gt;0,time!E16,"")</f>
        <v/>
      </c>
      <c r="F15" t="str">
        <f>IF(target!F16&gt;0,time!F16,"")</f>
        <v/>
      </c>
      <c r="G15" t="str">
        <f>IF(target!G16&gt;0,time!G16,"")</f>
        <v/>
      </c>
      <c r="H15" s="11">
        <f>IF(target!H16&gt;0,time!H16,"")</f>
        <v>538</v>
      </c>
      <c r="I15" s="11">
        <f>IF(target!I16&gt;0,time!I16,"")</f>
        <v>1046</v>
      </c>
      <c r="J15" s="11">
        <f>IF(target!J16&gt;0,time!J16,"")</f>
        <v>1208</v>
      </c>
      <c r="K15" s="11">
        <f>IF(target!K16&gt;0,time!K16,"")</f>
        <v>746</v>
      </c>
      <c r="L15" s="11" t="str">
        <f>IF(target!L16&gt;0,time!L16,"")</f>
        <v/>
      </c>
      <c r="M15" s="11">
        <f>IF(target!M16&gt;0,time!M16,"")</f>
        <v>485</v>
      </c>
      <c r="N15" s="11">
        <f>IF(target!N16&gt;0,time!N16,"")</f>
        <v>718</v>
      </c>
      <c r="O15" s="11">
        <f>IF(target!O16&gt;0,time!O16,"")</f>
        <v>1135</v>
      </c>
      <c r="P15" s="11">
        <f>IF(target!P16&gt;0,time!P16,"")</f>
        <v>561</v>
      </c>
      <c r="Q15" s="11">
        <f>IF(target!Q16&gt;0,time!Q16,"")</f>
        <v>2172</v>
      </c>
      <c r="R15" s="11">
        <f>IF(target!R16&gt;0,time!R16,"")</f>
        <v>559</v>
      </c>
      <c r="S15" s="11">
        <f>IF(target!S16&gt;0,time!S16,"")</f>
        <v>616</v>
      </c>
      <c r="T15" s="11">
        <f>IF(target!T16&gt;0,time!T16,"")</f>
        <v>569</v>
      </c>
      <c r="U15" s="11">
        <f>IF(target!U16&gt;0,time!U16,"")</f>
        <v>696</v>
      </c>
      <c r="V15" s="11">
        <f>IF(target!V16&gt;0,time!V16,"")</f>
        <v>628</v>
      </c>
      <c r="W15" s="11">
        <f>IF(target!W16&gt;0,time!W16,"")</f>
        <v>1183</v>
      </c>
      <c r="X15" s="11">
        <f>IF(target!X16&gt;0,time!X16,"")</f>
        <v>2085</v>
      </c>
      <c r="Y15" s="11">
        <f>IF(target!Y16&gt;0,time!Y16,"")</f>
        <v>478</v>
      </c>
      <c r="Z15" s="11">
        <f>IF(target!Z16&gt;0,time!Z16,"")</f>
        <v>448</v>
      </c>
      <c r="AA15" s="11" t="str">
        <f>IF(target!AA16&gt;0,time!AA16,"")</f>
        <v/>
      </c>
      <c r="AB15" t="str">
        <f>IF(target!AB16&gt;0,time!AB16,"")</f>
        <v/>
      </c>
      <c r="AC15" t="str">
        <f>IF(target!AC16&gt;0,time!AC16,"")</f>
        <v/>
      </c>
      <c r="AD15" t="str">
        <f>IF(target!AD16&gt;0,time!AD16,"")</f>
        <v/>
      </c>
      <c r="AE15" t="str">
        <f>IF(target!AE16&gt;0,time!AE16,"")</f>
        <v/>
      </c>
      <c r="AF15" t="str">
        <f>IF(target!AF16&gt;0,time!AF16,"")</f>
        <v/>
      </c>
      <c r="AG15" s="11">
        <f>IF(target!AG16&gt;0,time!AG16,"")</f>
        <v>896</v>
      </c>
      <c r="AH15" s="11">
        <f>IF(target!AH16&gt;0,time!AH16,"")</f>
        <v>795</v>
      </c>
      <c r="AI15" s="11" t="str">
        <f>IF(target!AI16&gt;0,time!AI16,"")</f>
        <v/>
      </c>
      <c r="AJ15" s="11">
        <f>IF(target!AJ16&gt;0,time!AJ16,"")</f>
        <v>516</v>
      </c>
      <c r="AK15" s="11">
        <f>IF(target!AK16&gt;0,time!AK16,"")</f>
        <v>384</v>
      </c>
      <c r="AL15" s="11">
        <f>IF(target!AL16&gt;0,time!AL16,"")</f>
        <v>551</v>
      </c>
      <c r="AM15" s="11">
        <f>IF(target!AM16&gt;0,time!AM16,"")</f>
        <v>530</v>
      </c>
      <c r="AN15" s="11">
        <f>IF(target!AN16&gt;0,time!AN16,"")</f>
        <v>1120</v>
      </c>
      <c r="AO15" s="11">
        <f>IF(target!AO16&gt;0,time!AO16,"")</f>
        <v>549</v>
      </c>
      <c r="AP15" s="11">
        <f>IF(target!AP16&gt;0,time!AP16,"")</f>
        <v>1449</v>
      </c>
      <c r="AQ15" s="11">
        <f>IF(target!AQ16&gt;0,time!AQ16,"")</f>
        <v>551</v>
      </c>
      <c r="AR15" s="11">
        <f>IF(target!AR16&gt;0,time!AR16,"")</f>
        <v>581</v>
      </c>
      <c r="AS15" s="11">
        <f>IF(target!AS16&gt;0,time!AS16,"")</f>
        <v>745</v>
      </c>
      <c r="AT15" s="11">
        <f>IF(target!AT16&gt;0,time!AT16,"")</f>
        <v>520</v>
      </c>
      <c r="AU15" s="11">
        <f>IF(target!AU16&gt;0,time!AU16,"")</f>
        <v>1185</v>
      </c>
      <c r="AV15" s="11" t="str">
        <f>IF(target!AV16&gt;0,time!AV16,"")</f>
        <v/>
      </c>
      <c r="AW15" s="11">
        <f>IF(target!AW16&gt;0,time!AW16,"")</f>
        <v>2301</v>
      </c>
      <c r="AX15" s="11" t="str">
        <f>IF(target!AX16&gt;0,time!AX16,"")</f>
        <v/>
      </c>
      <c r="AY15" s="11">
        <f>IF(target!AY16&gt;0,time!AY16,"")</f>
        <v>897</v>
      </c>
      <c r="AZ15" s="11" t="str">
        <f>IF(target!AZ16&gt;0,time!AZ16,"")</f>
        <v/>
      </c>
    </row>
    <row r="16" spans="1:52" x14ac:dyDescent="0.25">
      <c r="A16">
        <f>time!A17</f>
        <v>14</v>
      </c>
      <c r="C16" t="str">
        <f>IF(target!C17&gt;0,time!C17,"")</f>
        <v/>
      </c>
      <c r="D16" t="str">
        <f>IF(target!D17&gt;0,time!D17,"")</f>
        <v/>
      </c>
      <c r="E16" t="str">
        <f>IF(target!E17&gt;0,time!E17,"")</f>
        <v/>
      </c>
      <c r="F16" t="str">
        <f>IF(target!F17&gt;0,time!F17,"")</f>
        <v/>
      </c>
      <c r="G16" t="str">
        <f>IF(target!G17&gt;0,time!G17,"")</f>
        <v/>
      </c>
      <c r="H16" s="11">
        <f>IF(target!H17&gt;0,time!H17,"")</f>
        <v>774</v>
      </c>
      <c r="I16" s="11">
        <f>IF(target!I17&gt;0,time!I17,"")</f>
        <v>1011</v>
      </c>
      <c r="J16" s="11">
        <f>IF(target!J17&gt;0,time!J17,"")</f>
        <v>4847</v>
      </c>
      <c r="K16" s="11">
        <f>IF(target!K17&gt;0,time!K17,"")</f>
        <v>620</v>
      </c>
      <c r="L16" s="11">
        <f>IF(target!L17&gt;0,time!L17,"")</f>
        <v>2406</v>
      </c>
      <c r="M16" s="11">
        <f>IF(target!M17&gt;0,time!M17,"")</f>
        <v>560</v>
      </c>
      <c r="N16" s="11">
        <f>IF(target!N17&gt;0,time!N17,"")</f>
        <v>559</v>
      </c>
      <c r="O16" s="11">
        <f>IF(target!O17&gt;0,time!O17,"")</f>
        <v>652</v>
      </c>
      <c r="P16" s="11">
        <f>IF(target!P17&gt;0,time!P17,"")</f>
        <v>589</v>
      </c>
      <c r="Q16" s="11">
        <f>IF(target!Q17&gt;0,time!Q17,"")</f>
        <v>1172</v>
      </c>
      <c r="R16" s="11">
        <f>IF(target!R17&gt;0,time!R17,"")</f>
        <v>628</v>
      </c>
      <c r="S16" s="11">
        <f>IF(target!S17&gt;0,time!S17,"")</f>
        <v>605</v>
      </c>
      <c r="T16" s="11">
        <f>IF(target!T17&gt;0,time!T17,"")</f>
        <v>818</v>
      </c>
      <c r="U16" s="11">
        <f>IF(target!U17&gt;0,time!U17,"")</f>
        <v>563</v>
      </c>
      <c r="V16" s="11">
        <f>IF(target!V17&gt;0,time!V17,"")</f>
        <v>836</v>
      </c>
      <c r="W16" s="11" t="str">
        <f>IF(target!W17&gt;0,time!W17,"")</f>
        <v/>
      </c>
      <c r="X16" s="11">
        <f>IF(target!X17&gt;0,time!X17,"")</f>
        <v>694</v>
      </c>
      <c r="Y16" s="11">
        <f>IF(target!Y17&gt;0,time!Y17,"")</f>
        <v>3106</v>
      </c>
      <c r="Z16" s="11">
        <f>IF(target!Z17&gt;0,time!Z17,"")</f>
        <v>694</v>
      </c>
      <c r="AA16" s="11">
        <f>IF(target!AA17&gt;0,time!AA17,"")</f>
        <v>6230</v>
      </c>
      <c r="AB16" t="str">
        <f>IF(target!AB17&gt;0,time!AB17,"")</f>
        <v/>
      </c>
      <c r="AC16" t="str">
        <f>IF(target!AC17&gt;0,time!AC17,"")</f>
        <v/>
      </c>
      <c r="AD16" t="str">
        <f>IF(target!AD17&gt;0,time!AD17,"")</f>
        <v/>
      </c>
      <c r="AE16" t="str">
        <f>IF(target!AE17&gt;0,time!AE17,"")</f>
        <v/>
      </c>
      <c r="AF16" t="str">
        <f>IF(target!AF17&gt;0,time!AF17,"")</f>
        <v/>
      </c>
      <c r="AG16" s="11">
        <f>IF(target!AG17&gt;0,time!AG17,"")</f>
        <v>579</v>
      </c>
      <c r="AH16" s="11">
        <f>IF(target!AH17&gt;0,time!AH17,"")</f>
        <v>1104</v>
      </c>
      <c r="AI16" s="11">
        <f>IF(target!AI17&gt;0,time!AI17,"")</f>
        <v>4129</v>
      </c>
      <c r="AJ16" s="11">
        <f>IF(target!AJ17&gt;0,time!AJ17,"")</f>
        <v>934</v>
      </c>
      <c r="AK16" s="11">
        <f>IF(target!AK17&gt;0,time!AK17,"")</f>
        <v>3772</v>
      </c>
      <c r="AL16" s="11">
        <f>IF(target!AL17&gt;0,time!AL17,"")</f>
        <v>573</v>
      </c>
      <c r="AM16" s="11">
        <f>IF(target!AM17&gt;0,time!AM17,"")</f>
        <v>587</v>
      </c>
      <c r="AN16" s="11">
        <f>IF(target!AN17&gt;0,time!AN17,"")</f>
        <v>817</v>
      </c>
      <c r="AO16" s="11">
        <f>IF(target!AO17&gt;0,time!AO17,"")</f>
        <v>533</v>
      </c>
      <c r="AP16" s="11">
        <f>IF(target!AP17&gt;0,time!AP17,"")</f>
        <v>855</v>
      </c>
      <c r="AQ16" s="11">
        <f>IF(target!AQ17&gt;0,time!AQ17,"")</f>
        <v>394</v>
      </c>
      <c r="AR16" s="11">
        <f>IF(target!AR17&gt;0,time!AR17,"")</f>
        <v>558</v>
      </c>
      <c r="AS16" s="11">
        <f>IF(target!AS17&gt;0,time!AS17,"")</f>
        <v>791</v>
      </c>
      <c r="AT16" s="11">
        <f>IF(target!AT17&gt;0,time!AT17,"")</f>
        <v>513</v>
      </c>
      <c r="AU16" s="11">
        <f>IF(target!AU17&gt;0,time!AU17,"")</f>
        <v>910</v>
      </c>
      <c r="AV16" s="11">
        <f>IF(target!AV17&gt;0,time!AV17,"")</f>
        <v>7993</v>
      </c>
      <c r="AW16" s="11">
        <f>IF(target!AW17&gt;0,time!AW17,"")</f>
        <v>4493</v>
      </c>
      <c r="AX16" s="11" t="str">
        <f>IF(target!AX17&gt;0,time!AX17,"")</f>
        <v/>
      </c>
      <c r="AY16" s="11">
        <f>IF(target!AY17&gt;0,time!AY17,"")</f>
        <v>4370</v>
      </c>
      <c r="AZ16" s="11" t="str">
        <f>IF(target!AZ17&gt;0,time!AZ17,"")</f>
        <v/>
      </c>
    </row>
    <row r="21" spans="1:27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27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27" x14ac:dyDescent="0.25">
      <c r="A23" s="14">
        <f t="shared" ref="A23:A31" si="0">A4</f>
        <v>1</v>
      </c>
      <c r="B23" s="14"/>
      <c r="C23" s="14" t="str">
        <f t="shared" ref="C23:C31" si="1">IF(ISERROR(AVERAGE(C4,AB4)),"",AVERAGE(C4,AB4))</f>
        <v/>
      </c>
      <c r="D23" s="14" t="str">
        <f t="shared" ref="D23:D31" si="2">IF(ISERROR(AVERAGE(D4,AC4)),"",AVERAGE(D4,AC4))</f>
        <v/>
      </c>
      <c r="E23" s="14" t="str">
        <f t="shared" ref="E23:E31" si="3">IF(ISERROR(AVERAGE(E4,AD4)),"",AVERAGE(E4,AD4))</f>
        <v/>
      </c>
      <c r="F23" s="14" t="str">
        <f t="shared" ref="F23:F31" si="4">IF(ISERROR(AVERAGE(F4,AE4)),"",AVERAGE(F4,AE4))</f>
        <v/>
      </c>
      <c r="G23" s="14" t="str">
        <f t="shared" ref="G23:G31" si="5">IF(ISERROR(AVERAGE(G4,AF4)),"",AVERAGE(G4,AF4))</f>
        <v/>
      </c>
      <c r="H23" s="14">
        <f t="shared" ref="H23:H31" si="6">IF(ISERROR(AVERAGE(H4,AG4)),"",AVERAGE(H4,AG4))</f>
        <v>886.5</v>
      </c>
      <c r="I23" s="14">
        <f t="shared" ref="I23:I31" si="7">IF(ISERROR(AVERAGE(I4,AH4)),"",AVERAGE(I4,AH4))</f>
        <v>886.5</v>
      </c>
      <c r="J23" s="14">
        <f t="shared" ref="J23:J31" si="8">IF(ISERROR(AVERAGE(J4,AI4)),"",AVERAGE(J4,AI4))</f>
        <v>2303.5</v>
      </c>
      <c r="K23" s="14">
        <f t="shared" ref="K23:K31" si="9">IF(ISERROR(AVERAGE(K4,AJ4)),"",AVERAGE(K4,AJ4))</f>
        <v>682.5</v>
      </c>
      <c r="L23" s="14">
        <f t="shared" ref="L23:L31" si="10">IF(ISERROR(AVERAGE(L4,AK4)),"",AVERAGE(L4,AK4))</f>
        <v>2319</v>
      </c>
      <c r="M23" s="14">
        <f t="shared" ref="M23:M31" si="11">IF(ISERROR(AVERAGE(M4,AL4)),"",AVERAGE(M4,AL4))</f>
        <v>679.5</v>
      </c>
      <c r="N23" s="14">
        <f t="shared" ref="N23:N31" si="12">IF(ISERROR(AVERAGE(N4,AM4)),"",AVERAGE(N4,AM4))</f>
        <v>484</v>
      </c>
      <c r="O23" s="14">
        <f t="shared" ref="O23:O31" si="13">IF(ISERROR(AVERAGE(O4,AN4)),"",AVERAGE(O4,AN4))</f>
        <v>671.5</v>
      </c>
      <c r="P23" s="14">
        <f t="shared" ref="P23:P31" si="14">IF(ISERROR(AVERAGE(P4,AO4)),"",AVERAGE(P4,AO4))</f>
        <v>862</v>
      </c>
      <c r="Q23" s="14">
        <f t="shared" ref="Q23:Q31" si="15">IF(ISERROR(AVERAGE(Q4,AP4)),"",AVERAGE(Q4,AP4))</f>
        <v>1038</v>
      </c>
      <c r="R23" s="14">
        <f t="shared" ref="R23:R31" si="16">IF(ISERROR(AVERAGE(R4,AQ4)),"",AVERAGE(R4,AQ4))</f>
        <v>895</v>
      </c>
      <c r="S23" s="14">
        <f t="shared" ref="S23:S31" si="17">IF(ISERROR(AVERAGE(S4,AR4)),"",AVERAGE(S4,AR4))</f>
        <v>599.5</v>
      </c>
      <c r="T23" s="14">
        <f t="shared" ref="T23:T31" si="18">IF(ISERROR(AVERAGE(T4,AS4)),"",AVERAGE(T4,AS4))</f>
        <v>679.5</v>
      </c>
      <c r="U23" s="14">
        <f t="shared" ref="U23:U31" si="19">IF(ISERROR(AVERAGE(U4,AT4)),"",AVERAGE(U4,AT4))</f>
        <v>3512</v>
      </c>
      <c r="V23" s="14">
        <f t="shared" ref="V23:V31" si="20">IF(ISERROR(AVERAGE(V4,AU4)),"",AVERAGE(V4,AU4))</f>
        <v>853.5</v>
      </c>
      <c r="W23" s="14">
        <f t="shared" ref="W23:W31" si="21">IF(ISERROR(AVERAGE(W4,AV4)),"",AVERAGE(W4,AV4))</f>
        <v>1428</v>
      </c>
      <c r="X23" s="14">
        <f t="shared" ref="X23:X31" si="22">IF(ISERROR(AVERAGE(X4,AW4)),"",AVERAGE(X4,AW4))</f>
        <v>878</v>
      </c>
      <c r="Y23" s="14">
        <f t="shared" ref="Y23:Y31" si="23">IF(ISERROR(AVERAGE(Y4,AX4)),"",AVERAGE(Y4,AX4))</f>
        <v>2813</v>
      </c>
      <c r="Z23" s="14">
        <f t="shared" ref="Z23:Z31" si="24">IF(ISERROR(AVERAGE(Z4,AY4)),"",AVERAGE(Z4,AY4))</f>
        <v>1723.5</v>
      </c>
      <c r="AA23" s="14">
        <f t="shared" ref="AA23:AA31" si="25">IF(ISERROR(AVERAGE(AA4,AZ4)),"",AVERAGE(AA4,AZ4))</f>
        <v>2159</v>
      </c>
    </row>
    <row r="24" spans="1:27" x14ac:dyDescent="0.25">
      <c r="A24" s="14">
        <f t="shared" si="0"/>
        <v>2</v>
      </c>
      <c r="B24" s="14"/>
      <c r="C24" s="14" t="str">
        <f t="shared" si="1"/>
        <v/>
      </c>
      <c r="D24" s="14" t="str">
        <f t="shared" si="2"/>
        <v/>
      </c>
      <c r="E24" s="14" t="str">
        <f t="shared" si="3"/>
        <v/>
      </c>
      <c r="F24" s="14" t="str">
        <f t="shared" si="4"/>
        <v/>
      </c>
      <c r="G24" s="14" t="str">
        <f t="shared" si="5"/>
        <v/>
      </c>
      <c r="H24" s="14">
        <f t="shared" si="6"/>
        <v>789</v>
      </c>
      <c r="I24" s="14">
        <f t="shared" si="7"/>
        <v>2115</v>
      </c>
      <c r="J24" s="14">
        <f t="shared" si="8"/>
        <v>4626</v>
      </c>
      <c r="K24" s="14">
        <f t="shared" si="9"/>
        <v>1110</v>
      </c>
      <c r="L24" s="14">
        <f t="shared" si="10"/>
        <v>8498</v>
      </c>
      <c r="M24" s="14">
        <f t="shared" si="11"/>
        <v>1617</v>
      </c>
      <c r="N24" s="14">
        <f t="shared" si="12"/>
        <v>1292.5</v>
      </c>
      <c r="O24" s="14">
        <f t="shared" si="13"/>
        <v>778.5</v>
      </c>
      <c r="P24" s="14">
        <f t="shared" si="14"/>
        <v>1243</v>
      </c>
      <c r="Q24" s="14">
        <f t="shared" si="15"/>
        <v>1532.5</v>
      </c>
      <c r="R24" s="14">
        <f t="shared" si="16"/>
        <v>1452.5</v>
      </c>
      <c r="S24" s="14">
        <f t="shared" si="17"/>
        <v>790</v>
      </c>
      <c r="T24" s="14">
        <f t="shared" si="18"/>
        <v>812.5</v>
      </c>
      <c r="U24" s="14">
        <f t="shared" si="19"/>
        <v>2556</v>
      </c>
      <c r="V24" s="14">
        <f t="shared" si="20"/>
        <v>6130</v>
      </c>
      <c r="W24" s="14">
        <f t="shared" si="21"/>
        <v>1543.5</v>
      </c>
      <c r="X24" s="14">
        <f t="shared" si="22"/>
        <v>1956</v>
      </c>
      <c r="Y24" s="14">
        <f t="shared" si="23"/>
        <v>10253.5</v>
      </c>
      <c r="Z24" s="14">
        <f t="shared" si="24"/>
        <v>1064</v>
      </c>
      <c r="AA24" s="14" t="str">
        <f t="shared" si="25"/>
        <v/>
      </c>
    </row>
    <row r="25" spans="1:27" x14ac:dyDescent="0.25">
      <c r="A25">
        <f t="shared" si="0"/>
        <v>3</v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 s="11">
        <f t="shared" si="6"/>
        <v>664</v>
      </c>
      <c r="I25" s="11">
        <f t="shared" si="7"/>
        <v>655.5</v>
      </c>
      <c r="J25" s="11">
        <f t="shared" si="8"/>
        <v>5784.5</v>
      </c>
      <c r="K25" s="11">
        <f t="shared" si="9"/>
        <v>1218</v>
      </c>
      <c r="L25" s="11">
        <f t="shared" si="10"/>
        <v>10015</v>
      </c>
      <c r="M25" s="11">
        <f t="shared" si="11"/>
        <v>596.5</v>
      </c>
      <c r="N25" s="11">
        <f t="shared" si="12"/>
        <v>664</v>
      </c>
      <c r="O25" s="11">
        <f t="shared" si="13"/>
        <v>1253</v>
      </c>
      <c r="P25" s="11">
        <f t="shared" si="14"/>
        <v>730</v>
      </c>
      <c r="Q25" s="11">
        <f t="shared" si="15"/>
        <v>878.5</v>
      </c>
      <c r="R25" s="11">
        <f t="shared" si="16"/>
        <v>600.5</v>
      </c>
      <c r="S25" s="11">
        <f t="shared" si="17"/>
        <v>672</v>
      </c>
      <c r="T25" s="11">
        <f t="shared" si="18"/>
        <v>656.5</v>
      </c>
      <c r="U25" s="11">
        <f t="shared" si="19"/>
        <v>522.5</v>
      </c>
      <c r="V25" s="11">
        <f t="shared" si="20"/>
        <v>1085.5</v>
      </c>
      <c r="W25" s="11">
        <f t="shared" si="21"/>
        <v>654.5</v>
      </c>
      <c r="X25" s="11">
        <f t="shared" si="22"/>
        <v>2347</v>
      </c>
      <c r="Y25" s="11">
        <f t="shared" si="23"/>
        <v>3313</v>
      </c>
      <c r="Z25" s="11">
        <f t="shared" si="24"/>
        <v>1259.5</v>
      </c>
      <c r="AA25" s="11">
        <f t="shared" si="25"/>
        <v>7010</v>
      </c>
    </row>
    <row r="26" spans="1:27" x14ac:dyDescent="0.25">
      <c r="A26">
        <f t="shared" si="0"/>
        <v>4</v>
      </c>
      <c r="C26" t="str">
        <f t="shared" si="1"/>
        <v/>
      </c>
      <c r="D26">
        <f t="shared" si="2"/>
        <v>2672</v>
      </c>
      <c r="E26" t="str">
        <f t="shared" si="3"/>
        <v/>
      </c>
      <c r="F26">
        <f t="shared" si="4"/>
        <v>5612</v>
      </c>
      <c r="G26">
        <f t="shared" si="5"/>
        <v>6492</v>
      </c>
      <c r="H26" s="11">
        <f t="shared" si="6"/>
        <v>534.5</v>
      </c>
      <c r="I26" s="11">
        <f t="shared" si="7"/>
        <v>693</v>
      </c>
      <c r="J26" s="11">
        <f t="shared" si="8"/>
        <v>839.5</v>
      </c>
      <c r="K26" s="11">
        <f t="shared" si="9"/>
        <v>853</v>
      </c>
      <c r="L26" s="11">
        <f t="shared" si="10"/>
        <v>6226</v>
      </c>
      <c r="M26" s="11">
        <f t="shared" si="11"/>
        <v>574.5</v>
      </c>
      <c r="N26" s="11">
        <f t="shared" si="12"/>
        <v>556</v>
      </c>
      <c r="O26" s="11">
        <f t="shared" si="13"/>
        <v>1825.5</v>
      </c>
      <c r="P26" s="11">
        <f t="shared" si="14"/>
        <v>533</v>
      </c>
      <c r="Q26" s="11">
        <f t="shared" si="15"/>
        <v>3056.5</v>
      </c>
      <c r="R26" s="11">
        <f t="shared" si="16"/>
        <v>623.5</v>
      </c>
      <c r="S26" s="11">
        <f t="shared" si="17"/>
        <v>481</v>
      </c>
      <c r="T26" s="11">
        <f t="shared" si="18"/>
        <v>672.5</v>
      </c>
      <c r="U26" s="11">
        <f t="shared" si="19"/>
        <v>499</v>
      </c>
      <c r="V26" s="11">
        <f t="shared" si="20"/>
        <v>577.5</v>
      </c>
      <c r="W26" s="11">
        <f t="shared" si="21"/>
        <v>816</v>
      </c>
      <c r="X26" s="11">
        <f t="shared" si="22"/>
        <v>3917.5</v>
      </c>
      <c r="Y26" s="11" t="str">
        <f t="shared" si="23"/>
        <v/>
      </c>
      <c r="Z26" s="11">
        <f t="shared" si="24"/>
        <v>793</v>
      </c>
      <c r="AA26" s="11">
        <f t="shared" si="25"/>
        <v>5311</v>
      </c>
    </row>
    <row r="27" spans="1:27" x14ac:dyDescent="0.25">
      <c r="A27">
        <f t="shared" si="0"/>
        <v>5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 s="11">
        <f t="shared" si="6"/>
        <v>879</v>
      </c>
      <c r="I27" s="11">
        <f t="shared" si="7"/>
        <v>1418</v>
      </c>
      <c r="J27" s="11">
        <f t="shared" si="8"/>
        <v>2213.5</v>
      </c>
      <c r="K27" s="11">
        <f t="shared" si="9"/>
        <v>924</v>
      </c>
      <c r="L27" s="11" t="str">
        <f t="shared" si="10"/>
        <v/>
      </c>
      <c r="M27" s="11">
        <f t="shared" si="11"/>
        <v>616.5</v>
      </c>
      <c r="N27" s="11">
        <f t="shared" si="12"/>
        <v>1038.5</v>
      </c>
      <c r="O27" s="11">
        <f t="shared" si="13"/>
        <v>614.5</v>
      </c>
      <c r="P27" s="11">
        <f t="shared" si="14"/>
        <v>833</v>
      </c>
      <c r="Q27" s="11">
        <f t="shared" si="15"/>
        <v>1449.5</v>
      </c>
      <c r="R27" s="11">
        <f t="shared" si="16"/>
        <v>705.5</v>
      </c>
      <c r="S27" s="11">
        <f t="shared" si="17"/>
        <v>615</v>
      </c>
      <c r="T27" s="11">
        <f t="shared" si="18"/>
        <v>688</v>
      </c>
      <c r="U27" s="11">
        <f t="shared" si="19"/>
        <v>781</v>
      </c>
      <c r="V27" s="11">
        <f t="shared" si="20"/>
        <v>898.5</v>
      </c>
      <c r="W27" s="11">
        <f t="shared" si="21"/>
        <v>2273.5</v>
      </c>
      <c r="X27" s="11">
        <f t="shared" si="22"/>
        <v>1280</v>
      </c>
      <c r="Y27" s="11">
        <f t="shared" si="23"/>
        <v>7541</v>
      </c>
      <c r="Z27" s="11">
        <f t="shared" si="24"/>
        <v>1070.5</v>
      </c>
      <c r="AA27" s="11" t="str">
        <f t="shared" si="25"/>
        <v/>
      </c>
    </row>
    <row r="28" spans="1:27" x14ac:dyDescent="0.25">
      <c r="A28">
        <f t="shared" si="0"/>
        <v>6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 s="11">
        <f t="shared" si="6"/>
        <v>654.5</v>
      </c>
      <c r="I28" s="11">
        <f t="shared" si="7"/>
        <v>1019.5</v>
      </c>
      <c r="J28" s="11">
        <f t="shared" si="8"/>
        <v>3236</v>
      </c>
      <c r="K28" s="11">
        <f t="shared" si="9"/>
        <v>677</v>
      </c>
      <c r="L28" s="11">
        <f t="shared" si="10"/>
        <v>1966</v>
      </c>
      <c r="M28" s="11">
        <f t="shared" si="11"/>
        <v>614.5</v>
      </c>
      <c r="N28" s="11">
        <f t="shared" si="12"/>
        <v>748</v>
      </c>
      <c r="O28" s="11">
        <f t="shared" si="13"/>
        <v>1111.5</v>
      </c>
      <c r="P28" s="11">
        <f t="shared" si="14"/>
        <v>499</v>
      </c>
      <c r="Q28" s="11">
        <f t="shared" si="15"/>
        <v>1469.5</v>
      </c>
      <c r="R28" s="11">
        <f t="shared" si="16"/>
        <v>712</v>
      </c>
      <c r="S28" s="11">
        <f t="shared" si="17"/>
        <v>754</v>
      </c>
      <c r="T28" s="11">
        <f t="shared" si="18"/>
        <v>618</v>
      </c>
      <c r="U28" s="11">
        <f t="shared" si="19"/>
        <v>589</v>
      </c>
      <c r="V28" s="11">
        <f t="shared" si="20"/>
        <v>680</v>
      </c>
      <c r="W28" s="11">
        <f t="shared" si="21"/>
        <v>3058.5</v>
      </c>
      <c r="X28" s="11">
        <f t="shared" si="22"/>
        <v>920</v>
      </c>
      <c r="Y28" s="11" t="str">
        <f t="shared" si="23"/>
        <v/>
      </c>
      <c r="Z28" s="11">
        <f t="shared" si="24"/>
        <v>1168.5</v>
      </c>
      <c r="AA28" s="11" t="str">
        <f t="shared" si="25"/>
        <v/>
      </c>
    </row>
    <row r="29" spans="1:27" x14ac:dyDescent="0.25">
      <c r="A29">
        <f t="shared" si="0"/>
        <v>7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 s="11">
        <f t="shared" si="6"/>
        <v>1529.5</v>
      </c>
      <c r="I29" s="11">
        <f t="shared" si="7"/>
        <v>1118.5</v>
      </c>
      <c r="J29" s="11" t="str">
        <f t="shared" si="8"/>
        <v/>
      </c>
      <c r="K29" s="11">
        <f t="shared" si="9"/>
        <v>1054</v>
      </c>
      <c r="L29" s="11" t="str">
        <f t="shared" si="10"/>
        <v/>
      </c>
      <c r="M29" s="11">
        <f t="shared" si="11"/>
        <v>641</v>
      </c>
      <c r="N29" s="11">
        <f t="shared" si="12"/>
        <v>938</v>
      </c>
      <c r="O29" s="11">
        <f t="shared" si="13"/>
        <v>1036</v>
      </c>
      <c r="P29" s="11">
        <f t="shared" si="14"/>
        <v>807</v>
      </c>
      <c r="Q29" s="11" t="str">
        <f t="shared" si="15"/>
        <v/>
      </c>
      <c r="R29" s="11">
        <f t="shared" si="16"/>
        <v>946</v>
      </c>
      <c r="S29" s="11">
        <f t="shared" si="17"/>
        <v>721</v>
      </c>
      <c r="T29" s="11">
        <f t="shared" si="18"/>
        <v>1013</v>
      </c>
      <c r="U29" s="11">
        <f t="shared" si="19"/>
        <v>650.5</v>
      </c>
      <c r="V29" s="11">
        <f t="shared" si="20"/>
        <v>1160</v>
      </c>
      <c r="W29" s="11">
        <f t="shared" si="21"/>
        <v>1178.5</v>
      </c>
      <c r="X29" s="11">
        <f t="shared" si="22"/>
        <v>2129</v>
      </c>
      <c r="Y29" s="11" t="str">
        <f t="shared" si="23"/>
        <v/>
      </c>
      <c r="Z29" s="11">
        <f t="shared" si="24"/>
        <v>1657</v>
      </c>
      <c r="AA29" s="11">
        <f t="shared" si="25"/>
        <v>2245</v>
      </c>
    </row>
    <row r="30" spans="1:27" x14ac:dyDescent="0.25">
      <c r="A30">
        <f t="shared" si="0"/>
        <v>8</v>
      </c>
      <c r="C30" t="str">
        <f t="shared" si="1"/>
        <v/>
      </c>
      <c r="D30" t="str">
        <f t="shared" si="2"/>
        <v/>
      </c>
      <c r="E30">
        <f t="shared" si="3"/>
        <v>1922</v>
      </c>
      <c r="F30">
        <f t="shared" si="4"/>
        <v>3085</v>
      </c>
      <c r="G30" t="str">
        <f t="shared" si="5"/>
        <v/>
      </c>
      <c r="H30" s="11">
        <f t="shared" si="6"/>
        <v>448.5</v>
      </c>
      <c r="I30" s="11">
        <f t="shared" si="7"/>
        <v>837.5</v>
      </c>
      <c r="J30" s="11">
        <f t="shared" si="8"/>
        <v>888</v>
      </c>
      <c r="K30" s="11">
        <f t="shared" si="9"/>
        <v>688</v>
      </c>
      <c r="L30" s="11">
        <f t="shared" si="10"/>
        <v>4165</v>
      </c>
      <c r="M30" s="11">
        <f t="shared" si="11"/>
        <v>493.5</v>
      </c>
      <c r="N30" s="11">
        <f t="shared" si="12"/>
        <v>500</v>
      </c>
      <c r="O30" s="11">
        <f t="shared" si="13"/>
        <v>841</v>
      </c>
      <c r="P30" s="11">
        <f t="shared" si="14"/>
        <v>549.5</v>
      </c>
      <c r="Q30" s="11">
        <f t="shared" si="15"/>
        <v>2034</v>
      </c>
      <c r="R30" s="11">
        <f t="shared" si="16"/>
        <v>480.5</v>
      </c>
      <c r="S30" s="11">
        <f t="shared" si="17"/>
        <v>550</v>
      </c>
      <c r="T30" s="11">
        <f t="shared" si="18"/>
        <v>722</v>
      </c>
      <c r="U30" s="11">
        <f t="shared" si="19"/>
        <v>498</v>
      </c>
      <c r="V30" s="11">
        <f t="shared" si="20"/>
        <v>764.5</v>
      </c>
      <c r="W30" s="11">
        <f t="shared" si="21"/>
        <v>1413</v>
      </c>
      <c r="X30" s="11">
        <f t="shared" si="22"/>
        <v>2826.5</v>
      </c>
      <c r="Y30" s="11">
        <f t="shared" si="23"/>
        <v>996</v>
      </c>
      <c r="Z30" s="11">
        <f t="shared" si="24"/>
        <v>1171.5</v>
      </c>
      <c r="AA30" s="11">
        <f t="shared" si="25"/>
        <v>3165</v>
      </c>
    </row>
    <row r="31" spans="1:27" x14ac:dyDescent="0.25">
      <c r="A31">
        <f t="shared" si="0"/>
        <v>9</v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 s="11">
        <f t="shared" si="6"/>
        <v>514.5</v>
      </c>
      <c r="I31" s="11">
        <f t="shared" si="7"/>
        <v>1147</v>
      </c>
      <c r="J31" s="11">
        <f t="shared" si="8"/>
        <v>1789</v>
      </c>
      <c r="K31" s="11">
        <f t="shared" si="9"/>
        <v>464.5</v>
      </c>
      <c r="L31" s="11">
        <f t="shared" si="10"/>
        <v>2980.5</v>
      </c>
      <c r="M31" s="11">
        <f t="shared" si="11"/>
        <v>655</v>
      </c>
      <c r="N31" s="11">
        <f t="shared" si="12"/>
        <v>563.5</v>
      </c>
      <c r="O31" s="11">
        <f t="shared" si="13"/>
        <v>2049.5</v>
      </c>
      <c r="P31" s="11">
        <f t="shared" si="14"/>
        <v>667.5</v>
      </c>
      <c r="Q31" s="11">
        <f t="shared" si="15"/>
        <v>1154.5</v>
      </c>
      <c r="R31" s="11">
        <f t="shared" si="16"/>
        <v>555.5</v>
      </c>
      <c r="S31" s="11">
        <f t="shared" si="17"/>
        <v>511.5</v>
      </c>
      <c r="T31" s="11">
        <f t="shared" si="18"/>
        <v>662.5</v>
      </c>
      <c r="U31" s="11">
        <f t="shared" si="19"/>
        <v>424.5</v>
      </c>
      <c r="V31" s="11">
        <f t="shared" si="20"/>
        <v>657.5</v>
      </c>
      <c r="W31" s="11">
        <f t="shared" si="21"/>
        <v>820.5</v>
      </c>
      <c r="X31" s="11">
        <f t="shared" si="22"/>
        <v>2850</v>
      </c>
      <c r="Y31" s="11">
        <f t="shared" si="23"/>
        <v>4606</v>
      </c>
      <c r="Z31" s="11">
        <f t="shared" si="24"/>
        <v>1402.5</v>
      </c>
      <c r="AA31" s="11" t="str">
        <f t="shared" si="25"/>
        <v/>
      </c>
    </row>
    <row r="32" spans="1:27" x14ac:dyDescent="0.25">
      <c r="A32">
        <f t="shared" ref="A32:A34" si="26">A13</f>
        <v>11</v>
      </c>
      <c r="C32" t="str">
        <f t="shared" ref="C32:AA32" si="27">IF(ISERROR(AVERAGE(C13,AB13)),"",AVERAGE(C13,AB13))</f>
        <v/>
      </c>
      <c r="D32" t="str">
        <f t="shared" si="27"/>
        <v/>
      </c>
      <c r="E32" t="str">
        <f t="shared" si="27"/>
        <v/>
      </c>
      <c r="F32" t="str">
        <f t="shared" si="27"/>
        <v/>
      </c>
      <c r="G32" t="str">
        <f t="shared" si="27"/>
        <v/>
      </c>
      <c r="H32" s="11">
        <f t="shared" si="27"/>
        <v>696</v>
      </c>
      <c r="I32" s="11">
        <f t="shared" si="27"/>
        <v>1641.5</v>
      </c>
      <c r="J32" s="11">
        <f t="shared" si="27"/>
        <v>2775.5</v>
      </c>
      <c r="K32" s="11">
        <f t="shared" si="27"/>
        <v>887</v>
      </c>
      <c r="L32" s="11">
        <f t="shared" si="27"/>
        <v>3015</v>
      </c>
      <c r="M32" s="11">
        <f t="shared" si="27"/>
        <v>572</v>
      </c>
      <c r="N32" s="11">
        <f t="shared" si="27"/>
        <v>588.5</v>
      </c>
      <c r="O32" s="11">
        <f t="shared" si="27"/>
        <v>1096</v>
      </c>
      <c r="P32" s="11">
        <f t="shared" si="27"/>
        <v>605</v>
      </c>
      <c r="Q32" s="11">
        <f t="shared" si="27"/>
        <v>2837</v>
      </c>
      <c r="R32" s="11">
        <f t="shared" si="27"/>
        <v>572</v>
      </c>
      <c r="S32" s="11">
        <f t="shared" si="27"/>
        <v>606</v>
      </c>
      <c r="T32" s="11">
        <f t="shared" si="27"/>
        <v>571.5</v>
      </c>
      <c r="U32" s="11">
        <f t="shared" si="27"/>
        <v>540</v>
      </c>
      <c r="V32" s="11">
        <f t="shared" si="27"/>
        <v>837</v>
      </c>
      <c r="W32" s="11">
        <f t="shared" si="27"/>
        <v>754</v>
      </c>
      <c r="X32" s="11">
        <f t="shared" si="27"/>
        <v>1269.5</v>
      </c>
      <c r="Y32" s="11">
        <f t="shared" si="27"/>
        <v>3430</v>
      </c>
      <c r="Z32" s="11">
        <f t="shared" si="27"/>
        <v>2637</v>
      </c>
      <c r="AA32" s="11">
        <f t="shared" si="27"/>
        <v>5023</v>
      </c>
    </row>
    <row r="33" spans="1:27" x14ac:dyDescent="0.25">
      <c r="A33">
        <f t="shared" si="26"/>
        <v>12</v>
      </c>
      <c r="C33" t="str">
        <f t="shared" ref="C33:AA33" si="28">IF(ISERROR(AVERAGE(C14,AB14)),"",AVERAGE(C14,AB14))</f>
        <v/>
      </c>
      <c r="D33" t="str">
        <f t="shared" si="28"/>
        <v/>
      </c>
      <c r="E33" t="str">
        <f t="shared" si="28"/>
        <v/>
      </c>
      <c r="F33" t="str">
        <f t="shared" si="28"/>
        <v/>
      </c>
      <c r="G33" t="str">
        <f t="shared" si="28"/>
        <v/>
      </c>
      <c r="H33" s="11">
        <f t="shared" si="28"/>
        <v>837</v>
      </c>
      <c r="I33" s="11">
        <f t="shared" si="28"/>
        <v>787.5</v>
      </c>
      <c r="J33" s="11" t="str">
        <f t="shared" si="28"/>
        <v/>
      </c>
      <c r="K33" s="11">
        <f t="shared" si="28"/>
        <v>673.5</v>
      </c>
      <c r="L33" s="11" t="str">
        <f t="shared" si="28"/>
        <v/>
      </c>
      <c r="M33" s="11">
        <f t="shared" si="28"/>
        <v>530.5</v>
      </c>
      <c r="N33" s="11">
        <f t="shared" si="28"/>
        <v>597</v>
      </c>
      <c r="O33" s="11">
        <f t="shared" si="28"/>
        <v>1160</v>
      </c>
      <c r="P33" s="11">
        <f t="shared" si="28"/>
        <v>623</v>
      </c>
      <c r="Q33" s="11">
        <f t="shared" si="28"/>
        <v>1311</v>
      </c>
      <c r="R33" s="11">
        <f t="shared" si="28"/>
        <v>539</v>
      </c>
      <c r="S33" s="11">
        <f t="shared" si="28"/>
        <v>654.5</v>
      </c>
      <c r="T33" s="11">
        <f t="shared" si="28"/>
        <v>713</v>
      </c>
      <c r="U33" s="11">
        <f t="shared" si="28"/>
        <v>456</v>
      </c>
      <c r="V33" s="11">
        <f t="shared" si="28"/>
        <v>762.5</v>
      </c>
      <c r="W33" s="11">
        <f t="shared" si="28"/>
        <v>563.5</v>
      </c>
      <c r="X33" s="11">
        <f t="shared" si="28"/>
        <v>614</v>
      </c>
      <c r="Y33" s="11" t="str">
        <f t="shared" si="28"/>
        <v/>
      </c>
      <c r="Z33" s="11">
        <f t="shared" si="28"/>
        <v>1251</v>
      </c>
      <c r="AA33" s="11" t="str">
        <f t="shared" si="28"/>
        <v/>
      </c>
    </row>
    <row r="34" spans="1:27" x14ac:dyDescent="0.25">
      <c r="A34">
        <f t="shared" si="26"/>
        <v>13</v>
      </c>
      <c r="C34" t="str">
        <f t="shared" ref="C34:AA34" si="29">IF(ISERROR(AVERAGE(C15,AB15)),"",AVERAGE(C15,AB15))</f>
        <v/>
      </c>
      <c r="D34" t="str">
        <f t="shared" si="29"/>
        <v/>
      </c>
      <c r="E34" t="str">
        <f t="shared" si="29"/>
        <v/>
      </c>
      <c r="F34" t="str">
        <f t="shared" si="29"/>
        <v/>
      </c>
      <c r="G34" t="str">
        <f t="shared" si="29"/>
        <v/>
      </c>
      <c r="H34" s="11">
        <f t="shared" si="29"/>
        <v>717</v>
      </c>
      <c r="I34" s="11">
        <f t="shared" si="29"/>
        <v>920.5</v>
      </c>
      <c r="J34" s="11">
        <f t="shared" si="29"/>
        <v>1208</v>
      </c>
      <c r="K34" s="11">
        <f t="shared" si="29"/>
        <v>631</v>
      </c>
      <c r="L34" s="11">
        <f t="shared" si="29"/>
        <v>384</v>
      </c>
      <c r="M34" s="11">
        <f t="shared" si="29"/>
        <v>518</v>
      </c>
      <c r="N34" s="11">
        <f t="shared" si="29"/>
        <v>624</v>
      </c>
      <c r="O34" s="11">
        <f t="shared" si="29"/>
        <v>1127.5</v>
      </c>
      <c r="P34" s="11">
        <f t="shared" si="29"/>
        <v>555</v>
      </c>
      <c r="Q34" s="11">
        <f t="shared" si="29"/>
        <v>1810.5</v>
      </c>
      <c r="R34" s="11">
        <f t="shared" si="29"/>
        <v>555</v>
      </c>
      <c r="S34" s="11">
        <f t="shared" si="29"/>
        <v>598.5</v>
      </c>
      <c r="T34" s="11">
        <f t="shared" si="29"/>
        <v>657</v>
      </c>
      <c r="U34" s="11">
        <f t="shared" si="29"/>
        <v>608</v>
      </c>
      <c r="V34" s="11">
        <f t="shared" si="29"/>
        <v>906.5</v>
      </c>
      <c r="W34" s="11">
        <f t="shared" si="29"/>
        <v>1183</v>
      </c>
      <c r="X34" s="11">
        <f t="shared" si="29"/>
        <v>2193</v>
      </c>
      <c r="Y34" s="11">
        <f t="shared" si="29"/>
        <v>478</v>
      </c>
      <c r="Z34" s="11">
        <f t="shared" si="29"/>
        <v>672.5</v>
      </c>
      <c r="AA34" s="11" t="str">
        <f t="shared" si="29"/>
        <v/>
      </c>
    </row>
    <row r="35" spans="1:27" x14ac:dyDescent="0.25">
      <c r="A35">
        <f>A16</f>
        <v>14</v>
      </c>
      <c r="C35" t="str">
        <f t="shared" ref="C35:AA35" si="30">IF(ISERROR(AVERAGE(C16,AB16)),"",AVERAGE(C16,AB16))</f>
        <v/>
      </c>
      <c r="D35" t="str">
        <f t="shared" si="30"/>
        <v/>
      </c>
      <c r="E35" t="str">
        <f t="shared" si="30"/>
        <v/>
      </c>
      <c r="F35" t="str">
        <f t="shared" si="30"/>
        <v/>
      </c>
      <c r="G35" t="str">
        <f t="shared" si="30"/>
        <v/>
      </c>
      <c r="H35" s="11">
        <f t="shared" si="30"/>
        <v>676.5</v>
      </c>
      <c r="I35" s="11">
        <f t="shared" si="30"/>
        <v>1057.5</v>
      </c>
      <c r="J35" s="11">
        <f t="shared" si="30"/>
        <v>4488</v>
      </c>
      <c r="K35" s="11">
        <f t="shared" si="30"/>
        <v>777</v>
      </c>
      <c r="L35" s="11">
        <f t="shared" si="30"/>
        <v>3089</v>
      </c>
      <c r="M35" s="11">
        <f t="shared" si="30"/>
        <v>566.5</v>
      </c>
      <c r="N35" s="11">
        <f t="shared" si="30"/>
        <v>573</v>
      </c>
      <c r="O35" s="11">
        <f t="shared" si="30"/>
        <v>734.5</v>
      </c>
      <c r="P35" s="11">
        <f t="shared" si="30"/>
        <v>561</v>
      </c>
      <c r="Q35" s="11">
        <f t="shared" si="30"/>
        <v>1013.5</v>
      </c>
      <c r="R35" s="11">
        <f t="shared" si="30"/>
        <v>511</v>
      </c>
      <c r="S35" s="11">
        <f t="shared" si="30"/>
        <v>581.5</v>
      </c>
      <c r="T35" s="11">
        <f t="shared" si="30"/>
        <v>804.5</v>
      </c>
      <c r="U35" s="11">
        <f t="shared" si="30"/>
        <v>538</v>
      </c>
      <c r="V35" s="11">
        <f t="shared" si="30"/>
        <v>873</v>
      </c>
      <c r="W35" s="11">
        <f t="shared" si="30"/>
        <v>7993</v>
      </c>
      <c r="X35" s="11">
        <f t="shared" si="30"/>
        <v>2593.5</v>
      </c>
      <c r="Y35" s="11">
        <f t="shared" si="30"/>
        <v>3106</v>
      </c>
      <c r="Z35" s="11">
        <f t="shared" si="30"/>
        <v>2532</v>
      </c>
      <c r="AA35" s="11">
        <f t="shared" si="30"/>
        <v>6230</v>
      </c>
    </row>
    <row r="37" spans="1:27" x14ac:dyDescent="0.25">
      <c r="C37" t="e">
        <f>AVERAGE(C25:C35)</f>
        <v>#DIV/0!</v>
      </c>
      <c r="D37">
        <f t="shared" ref="D37:Z37" si="31">AVERAGE(D25:D35)</f>
        <v>2672</v>
      </c>
      <c r="E37">
        <f t="shared" si="31"/>
        <v>1922</v>
      </c>
      <c r="F37">
        <f t="shared" si="31"/>
        <v>4348.5</v>
      </c>
      <c r="G37">
        <f t="shared" si="31"/>
        <v>6492</v>
      </c>
      <c r="H37">
        <f t="shared" si="31"/>
        <v>741</v>
      </c>
      <c r="I37">
        <f t="shared" si="31"/>
        <v>1026.909090909091</v>
      </c>
      <c r="J37">
        <f t="shared" si="31"/>
        <v>2580.2222222222222</v>
      </c>
      <c r="K37">
        <f t="shared" si="31"/>
        <v>804.27272727272725</v>
      </c>
      <c r="L37">
        <f t="shared" si="31"/>
        <v>3980.0625</v>
      </c>
      <c r="M37">
        <f t="shared" si="31"/>
        <v>579.86363636363637</v>
      </c>
      <c r="N37">
        <f t="shared" si="31"/>
        <v>671.86363636363637</v>
      </c>
      <c r="O37">
        <f t="shared" si="31"/>
        <v>1168.090909090909</v>
      </c>
      <c r="P37">
        <f t="shared" si="31"/>
        <v>633</v>
      </c>
      <c r="Q37">
        <f t="shared" si="31"/>
        <v>1701.45</v>
      </c>
      <c r="R37">
        <f t="shared" si="31"/>
        <v>618.22727272727275</v>
      </c>
      <c r="S37">
        <f t="shared" si="31"/>
        <v>613.18181818181813</v>
      </c>
      <c r="T37">
        <f t="shared" si="31"/>
        <v>707.13636363636363</v>
      </c>
      <c r="U37">
        <f t="shared" si="31"/>
        <v>555.13636363636363</v>
      </c>
      <c r="V37">
        <f t="shared" si="31"/>
        <v>836.59090909090912</v>
      </c>
      <c r="W37">
        <f t="shared" si="31"/>
        <v>1882.5454545454545</v>
      </c>
      <c r="X37">
        <f t="shared" si="31"/>
        <v>2085.4545454545455</v>
      </c>
      <c r="Y37">
        <f t="shared" si="31"/>
        <v>3352.8571428571427</v>
      </c>
      <c r="Z37">
        <f t="shared" si="31"/>
        <v>1419.5454545454545</v>
      </c>
      <c r="AA37">
        <f>AVERAGE(AA25:AA35)</f>
        <v>4830.666666666667</v>
      </c>
    </row>
    <row r="38" spans="1:27" x14ac:dyDescent="0.25">
      <c r="C38" t="str">
        <f t="shared" ref="C38" si="32">IF(ISERROR(AVERAGE(C23:C31)),"",C37)</f>
        <v/>
      </c>
      <c r="D38">
        <f>IF(ISERROR(AVERAGE(D25:D35)),"",D37)</f>
        <v>2672</v>
      </c>
      <c r="E38">
        <f t="shared" ref="E38:P38" si="33">IF(ISERROR(AVERAGE(E25:E35)),"",E37)</f>
        <v>1922</v>
      </c>
      <c r="F38">
        <f t="shared" si="33"/>
        <v>4348.5</v>
      </c>
      <c r="G38">
        <f t="shared" si="33"/>
        <v>6492</v>
      </c>
      <c r="H38">
        <f t="shared" si="33"/>
        <v>741</v>
      </c>
      <c r="I38">
        <f t="shared" si="33"/>
        <v>1026.909090909091</v>
      </c>
      <c r="J38">
        <f t="shared" si="33"/>
        <v>2580.2222222222222</v>
      </c>
      <c r="K38">
        <f t="shared" si="33"/>
        <v>804.27272727272725</v>
      </c>
      <c r="L38">
        <f t="shared" si="33"/>
        <v>3980.0625</v>
      </c>
      <c r="M38">
        <f t="shared" si="33"/>
        <v>579.86363636363637</v>
      </c>
      <c r="N38">
        <f t="shared" si="33"/>
        <v>671.86363636363637</v>
      </c>
      <c r="O38">
        <f t="shared" si="33"/>
        <v>1168.090909090909</v>
      </c>
      <c r="P38">
        <f t="shared" si="33"/>
        <v>633</v>
      </c>
      <c r="Q38">
        <f>IF(ISERROR(AVERAGE(Q25:Q35)),"",Q37)</f>
        <v>1701.45</v>
      </c>
      <c r="R38">
        <f t="shared" ref="R38" si="34">IF(ISERROR(AVERAGE(R25:R35)),"",R37)</f>
        <v>618.22727272727275</v>
      </c>
      <c r="S38">
        <f t="shared" ref="S38" si="35">IF(ISERROR(AVERAGE(S25:S35)),"",S37)</f>
        <v>613.18181818181813</v>
      </c>
      <c r="T38">
        <f t="shared" ref="T38" si="36">IF(ISERROR(AVERAGE(T25:T35)),"",T37)</f>
        <v>707.13636363636363</v>
      </c>
      <c r="U38">
        <f t="shared" ref="U38" si="37">IF(ISERROR(AVERAGE(U25:U35)),"",U37)</f>
        <v>555.13636363636363</v>
      </c>
      <c r="V38">
        <f t="shared" ref="V38" si="38">IF(ISERROR(AVERAGE(V25:V35)),"",V37)</f>
        <v>836.59090909090912</v>
      </c>
      <c r="W38">
        <f t="shared" ref="W38" si="39">IF(ISERROR(AVERAGE(W25:W35)),"",W37)</f>
        <v>1882.5454545454545</v>
      </c>
      <c r="X38">
        <f t="shared" ref="X38" si="40">IF(ISERROR(AVERAGE(X25:X35)),"",X37)</f>
        <v>2085.4545454545455</v>
      </c>
      <c r="Y38">
        <f t="shared" ref="Y38" si="41">IF(ISERROR(AVERAGE(Y25:Y35)),"",Y37)</f>
        <v>3352.8571428571427</v>
      </c>
      <c r="Z38">
        <f t="shared" ref="Z38" si="42">IF(ISERROR(AVERAGE(Z25:Z35)),"",Z37)</f>
        <v>1419.5454545454545</v>
      </c>
      <c r="AA38">
        <f t="shared" ref="AA38" si="43">IF(ISERROR(AVERAGE(AA25:AA35)),"",AA37)</f>
        <v>4830.666666666667</v>
      </c>
    </row>
    <row r="43" spans="1:27" x14ac:dyDescent="0.25">
      <c r="S43" s="17" t="s">
        <v>76</v>
      </c>
    </row>
    <row r="44" spans="1:27" x14ac:dyDescent="0.25">
      <c r="C44" t="s">
        <v>55</v>
      </c>
    </row>
    <row r="45" spans="1:27" x14ac:dyDescent="0.25">
      <c r="S45" t="s">
        <v>75</v>
      </c>
    </row>
    <row r="46" spans="1:27" ht="15.75" thickBot="1" x14ac:dyDescent="0.3">
      <c r="C46">
        <f>target!C46</f>
        <v>0</v>
      </c>
      <c r="D46">
        <f>target!D46</f>
        <v>6</v>
      </c>
      <c r="E46">
        <f>target!E46</f>
        <v>12</v>
      </c>
      <c r="F46">
        <f>target!F46</f>
        <v>24</v>
      </c>
      <c r="G46">
        <f>target!G46</f>
        <v>48</v>
      </c>
    </row>
    <row r="47" spans="1:27" ht="16.5" thickTop="1" thickBot="1" x14ac:dyDescent="0.3">
      <c r="B47">
        <f>target!B47</f>
        <v>800</v>
      </c>
      <c r="C47">
        <f>G38</f>
        <v>6492</v>
      </c>
      <c r="D47">
        <f>AA38</f>
        <v>4830.666666666667</v>
      </c>
      <c r="E47">
        <f>L38</f>
        <v>3980.0625</v>
      </c>
      <c r="F47">
        <f>Q38</f>
        <v>1701.45</v>
      </c>
      <c r="G47" s="9">
        <f>V38</f>
        <v>836.59090909090912</v>
      </c>
      <c r="I47">
        <f>AVERAGE(C47:G47)</f>
        <v>3568.1540151515155</v>
      </c>
      <c r="S47" t="s">
        <v>74</v>
      </c>
    </row>
    <row r="48" spans="1:27" ht="15.75" thickTop="1" x14ac:dyDescent="0.25">
      <c r="B48">
        <f>target!B48</f>
        <v>400</v>
      </c>
      <c r="C48">
        <f>E38</f>
        <v>1922</v>
      </c>
      <c r="D48">
        <f>Y38</f>
        <v>3352.8571428571427</v>
      </c>
      <c r="E48" s="2">
        <f>J38</f>
        <v>2580.2222222222222</v>
      </c>
      <c r="F48" s="3">
        <f>O38</f>
        <v>1168.090909090909</v>
      </c>
      <c r="G48" s="7">
        <f>T38</f>
        <v>707.13636363636363</v>
      </c>
      <c r="I48">
        <f t="shared" ref="I48:I51" si="44">AVERAGE(C48:G48)</f>
        <v>1946.061327561328</v>
      </c>
    </row>
    <row r="49" spans="2:66" x14ac:dyDescent="0.25">
      <c r="B49">
        <f>target!B49</f>
        <v>200</v>
      </c>
      <c r="C49">
        <f>D38</f>
        <v>2672</v>
      </c>
      <c r="D49">
        <f>X38</f>
        <v>2085.4545454545455</v>
      </c>
      <c r="E49" s="4">
        <f>I38</f>
        <v>1026.909090909091</v>
      </c>
      <c r="F49" s="1">
        <f>N38</f>
        <v>671.86363636363637</v>
      </c>
      <c r="G49" s="7">
        <f>S38</f>
        <v>613.18181818181813</v>
      </c>
      <c r="I49">
        <f t="shared" si="44"/>
        <v>1413.8818181818183</v>
      </c>
      <c r="S49" t="s">
        <v>73</v>
      </c>
    </row>
    <row r="50" spans="2:66" x14ac:dyDescent="0.25">
      <c r="B50">
        <f>target!B50</f>
        <v>100</v>
      </c>
      <c r="C50" t="str">
        <f>C38</f>
        <v/>
      </c>
      <c r="D50">
        <f>W38</f>
        <v>1882.5454545454545</v>
      </c>
      <c r="E50" s="4">
        <f>H38</f>
        <v>741</v>
      </c>
      <c r="F50" s="1">
        <f>M38</f>
        <v>579.86363636363637</v>
      </c>
      <c r="G50" s="7">
        <f>R38</f>
        <v>618.22727272727275</v>
      </c>
      <c r="I50">
        <f t="shared" si="44"/>
        <v>955.40909090909099</v>
      </c>
    </row>
    <row r="51" spans="2:66" ht="15.75" thickBot="1" x14ac:dyDescent="0.3">
      <c r="B51">
        <f>target!B51</f>
        <v>50</v>
      </c>
      <c r="C51">
        <f>F38</f>
        <v>4348.5</v>
      </c>
      <c r="D51">
        <f>Z38</f>
        <v>1419.5454545454545</v>
      </c>
      <c r="E51" s="5">
        <f>K38</f>
        <v>804.27272727272725</v>
      </c>
      <c r="F51" s="6">
        <f>P38</f>
        <v>633</v>
      </c>
      <c r="G51" s="8">
        <f>U38</f>
        <v>555.13636363636363</v>
      </c>
      <c r="I51">
        <f t="shared" si="44"/>
        <v>1552.090909090909</v>
      </c>
    </row>
    <row r="52" spans="2:66" ht="15.75" thickTop="1" x14ac:dyDescent="0.25">
      <c r="S52">
        <v>1</v>
      </c>
      <c r="T52">
        <f>S52+1</f>
        <v>2</v>
      </c>
      <c r="U52">
        <f t="shared" ref="U52:BN52" si="45">T52+1</f>
        <v>3</v>
      </c>
      <c r="V52">
        <f t="shared" si="45"/>
        <v>4</v>
      </c>
      <c r="W52">
        <f t="shared" si="45"/>
        <v>5</v>
      </c>
      <c r="X52">
        <f t="shared" si="45"/>
        <v>6</v>
      </c>
      <c r="Y52">
        <f t="shared" si="45"/>
        <v>7</v>
      </c>
      <c r="Z52">
        <f t="shared" si="45"/>
        <v>8</v>
      </c>
      <c r="AA52">
        <f t="shared" si="45"/>
        <v>9</v>
      </c>
      <c r="AB52">
        <f t="shared" si="45"/>
        <v>10</v>
      </c>
      <c r="AC52">
        <f t="shared" si="45"/>
        <v>11</v>
      </c>
      <c r="AD52">
        <f t="shared" si="45"/>
        <v>12</v>
      </c>
      <c r="AE52">
        <f t="shared" si="45"/>
        <v>13</v>
      </c>
      <c r="AF52">
        <f t="shared" si="45"/>
        <v>14</v>
      </c>
      <c r="AG52">
        <f t="shared" si="45"/>
        <v>15</v>
      </c>
      <c r="AH52">
        <f t="shared" si="45"/>
        <v>16</v>
      </c>
      <c r="AI52">
        <f t="shared" si="45"/>
        <v>17</v>
      </c>
      <c r="AJ52">
        <f t="shared" si="45"/>
        <v>18</v>
      </c>
      <c r="AK52">
        <f t="shared" si="45"/>
        <v>19</v>
      </c>
      <c r="AL52">
        <f t="shared" si="45"/>
        <v>20</v>
      </c>
      <c r="AM52">
        <f t="shared" si="45"/>
        <v>21</v>
      </c>
      <c r="AN52">
        <f t="shared" si="45"/>
        <v>22</v>
      </c>
      <c r="AO52">
        <f t="shared" si="45"/>
        <v>23</v>
      </c>
      <c r="AP52">
        <f t="shared" si="45"/>
        <v>24</v>
      </c>
      <c r="AQ52">
        <f t="shared" si="45"/>
        <v>25</v>
      </c>
      <c r="AR52">
        <f t="shared" si="45"/>
        <v>26</v>
      </c>
      <c r="AS52">
        <f t="shared" si="45"/>
        <v>27</v>
      </c>
      <c r="AT52">
        <f t="shared" si="45"/>
        <v>28</v>
      </c>
      <c r="AU52">
        <f t="shared" si="45"/>
        <v>29</v>
      </c>
      <c r="AV52">
        <f t="shared" si="45"/>
        <v>30</v>
      </c>
      <c r="AW52">
        <f t="shared" si="45"/>
        <v>31</v>
      </c>
      <c r="AX52">
        <f>AW52+1</f>
        <v>32</v>
      </c>
      <c r="AY52">
        <f t="shared" si="45"/>
        <v>33</v>
      </c>
      <c r="AZ52">
        <f t="shared" si="45"/>
        <v>34</v>
      </c>
      <c r="BA52">
        <f t="shared" si="45"/>
        <v>35</v>
      </c>
      <c r="BB52">
        <f t="shared" si="45"/>
        <v>36</v>
      </c>
      <c r="BC52">
        <f t="shared" si="45"/>
        <v>37</v>
      </c>
      <c r="BD52">
        <f t="shared" si="45"/>
        <v>38</v>
      </c>
      <c r="BE52">
        <f t="shared" si="45"/>
        <v>39</v>
      </c>
      <c r="BF52">
        <f t="shared" si="45"/>
        <v>40</v>
      </c>
      <c r="BG52">
        <f t="shared" si="45"/>
        <v>41</v>
      </c>
      <c r="BH52">
        <f t="shared" si="45"/>
        <v>42</v>
      </c>
      <c r="BI52">
        <f t="shared" si="45"/>
        <v>43</v>
      </c>
      <c r="BJ52">
        <f t="shared" si="45"/>
        <v>44</v>
      </c>
      <c r="BK52">
        <f t="shared" si="45"/>
        <v>45</v>
      </c>
      <c r="BL52">
        <f t="shared" si="45"/>
        <v>46</v>
      </c>
      <c r="BM52">
        <f t="shared" si="45"/>
        <v>47</v>
      </c>
      <c r="BN52">
        <f t="shared" si="45"/>
        <v>48</v>
      </c>
    </row>
    <row r="53" spans="2:66" x14ac:dyDescent="0.25">
      <c r="D53">
        <f t="shared" ref="D53:G53" si="46">AVERAGE(D47:D51)</f>
        <v>2714.2138528138526</v>
      </c>
      <c r="E53">
        <f t="shared" si="46"/>
        <v>1826.4933080808084</v>
      </c>
      <c r="F53">
        <f t="shared" si="46"/>
        <v>950.85363636363638</v>
      </c>
      <c r="G53">
        <f t="shared" si="46"/>
        <v>666.05454545454552</v>
      </c>
      <c r="R53">
        <f>800</f>
        <v>800</v>
      </c>
      <c r="S53">
        <f>1317.423-238.143*LN(S$52)+9.682*($R53)-2.42*(LN(S$52))*($R53)</f>
        <v>9063.023000000001</v>
      </c>
      <c r="T53">
        <f t="shared" ref="T53:BN57" si="47">1317.423-238.143*LN(T$52)+9.682*($R53)-2.42*(LN(T$52))*($R53)</f>
        <v>7556.0219094158592</v>
      </c>
      <c r="U53">
        <f t="shared" si="47"/>
        <v>6674.4827828782509</v>
      </c>
      <c r="V53">
        <f t="shared" si="47"/>
        <v>6049.0208188317174</v>
      </c>
      <c r="W53">
        <f t="shared" si="47"/>
        <v>5563.8748287467888</v>
      </c>
      <c r="X53">
        <f t="shared" si="47"/>
        <v>5167.4816922941091</v>
      </c>
      <c r="Y53">
        <f t="shared" si="47"/>
        <v>4832.3360708024347</v>
      </c>
      <c r="Z53">
        <f t="shared" si="47"/>
        <v>4542.0197282475783</v>
      </c>
      <c r="AA53">
        <f t="shared" si="47"/>
        <v>4285.9425657565007</v>
      </c>
      <c r="AB53">
        <f t="shared" si="47"/>
        <v>4056.873738162647</v>
      </c>
      <c r="AC53">
        <f t="shared" si="47"/>
        <v>3849.6557779123332</v>
      </c>
      <c r="AD53">
        <f t="shared" si="47"/>
        <v>3660.4806017099672</v>
      </c>
      <c r="AE53">
        <f t="shared" si="47"/>
        <v>3486.4563091205027</v>
      </c>
      <c r="AF53">
        <f t="shared" si="47"/>
        <v>3325.3349802182938</v>
      </c>
      <c r="AG53">
        <f t="shared" si="47"/>
        <v>3175.3346116250386</v>
      </c>
      <c r="AH53">
        <f t="shared" si="47"/>
        <v>3035.0186376634356</v>
      </c>
      <c r="AI53">
        <f t="shared" si="47"/>
        <v>2903.2120405135875</v>
      </c>
      <c r="AJ53">
        <f t="shared" si="47"/>
        <v>2778.9414751723589</v>
      </c>
      <c r="AK53">
        <f t="shared" si="47"/>
        <v>2661.3916045181377</v>
      </c>
      <c r="AL53">
        <f t="shared" si="47"/>
        <v>2549.8726475785052</v>
      </c>
      <c r="AM53">
        <f t="shared" si="47"/>
        <v>2443.7958536806846</v>
      </c>
      <c r="AN53">
        <f t="shared" si="47"/>
        <v>2342.6546873281904</v>
      </c>
      <c r="AO53">
        <f t="shared" si="47"/>
        <v>2246.010198897151</v>
      </c>
      <c r="AP53">
        <f t="shared" si="47"/>
        <v>2153.4795111258272</v>
      </c>
      <c r="AQ53">
        <f t="shared" si="47"/>
        <v>2064.7266574935766</v>
      </c>
      <c r="AR53">
        <f t="shared" si="47"/>
        <v>1979.4552185363609</v>
      </c>
      <c r="AS53">
        <f t="shared" si="47"/>
        <v>1897.4023486347505</v>
      </c>
      <c r="AT53">
        <f t="shared" si="47"/>
        <v>1818.3338896341538</v>
      </c>
      <c r="AU53">
        <f t="shared" si="47"/>
        <v>1742.0403423057169</v>
      </c>
      <c r="AV53">
        <f t="shared" si="47"/>
        <v>1668.3335210408959</v>
      </c>
      <c r="AW53">
        <f t="shared" si="47"/>
        <v>1597.0437572790506</v>
      </c>
      <c r="AX53">
        <f t="shared" si="47"/>
        <v>1528.0175470792956</v>
      </c>
      <c r="AY53">
        <f t="shared" si="47"/>
        <v>1461.1155607905821</v>
      </c>
      <c r="AZ53">
        <f t="shared" si="47"/>
        <v>1396.2109499294456</v>
      </c>
      <c r="BA53">
        <f t="shared" si="47"/>
        <v>1333.1878995492216</v>
      </c>
      <c r="BB53">
        <f t="shared" si="47"/>
        <v>1271.9403845882189</v>
      </c>
      <c r="BC53">
        <f t="shared" si="47"/>
        <v>1212.3710966499493</v>
      </c>
      <c r="BD53">
        <f t="shared" si="47"/>
        <v>1154.3905139339977</v>
      </c>
      <c r="BE53">
        <f t="shared" si="47"/>
        <v>1097.9160919987544</v>
      </c>
      <c r="BF53">
        <f t="shared" si="47"/>
        <v>1042.8715569943652</v>
      </c>
      <c r="BG53">
        <f t="shared" si="47"/>
        <v>989.18628617929608</v>
      </c>
      <c r="BH53">
        <f t="shared" si="47"/>
        <v>936.79476309654365</v>
      </c>
      <c r="BI53">
        <f t="shared" si="47"/>
        <v>885.63609686565087</v>
      </c>
      <c r="BJ53">
        <f t="shared" si="47"/>
        <v>835.65359674405136</v>
      </c>
      <c r="BK53">
        <f t="shared" si="47"/>
        <v>786.79439450328846</v>
      </c>
      <c r="BL53">
        <f t="shared" si="47"/>
        <v>739.00910831301007</v>
      </c>
      <c r="BM53">
        <f t="shared" si="47"/>
        <v>692.25154277528964</v>
      </c>
      <c r="BN53">
        <f t="shared" si="47"/>
        <v>646.47842054168541</v>
      </c>
    </row>
    <row r="54" spans="2:66" x14ac:dyDescent="0.25">
      <c r="R54">
        <f>R53/2</f>
        <v>400</v>
      </c>
      <c r="S54">
        <f t="shared" ref="S54:AH57" si="48">1317.423-238.143*LN(S$52)+9.682*($R54)-2.42*(LN(S$52))*($R54)</f>
        <v>5190.223</v>
      </c>
      <c r="T54">
        <f t="shared" si="48"/>
        <v>4354.1883801978856</v>
      </c>
      <c r="U54">
        <f t="shared" si="48"/>
        <v>3865.13947830898</v>
      </c>
      <c r="V54">
        <f t="shared" si="48"/>
        <v>3518.1537603957722</v>
      </c>
      <c r="W54">
        <f t="shared" si="48"/>
        <v>3249.0107279829967</v>
      </c>
      <c r="X54">
        <f t="shared" si="48"/>
        <v>3029.1048585068661</v>
      </c>
      <c r="Y54">
        <f t="shared" si="48"/>
        <v>2843.1770950879777</v>
      </c>
      <c r="Z54">
        <f t="shared" si="48"/>
        <v>2682.1191405936579</v>
      </c>
      <c r="AA54">
        <f t="shared" si="48"/>
        <v>2540.0559566179609</v>
      </c>
      <c r="AB54">
        <f t="shared" si="48"/>
        <v>2412.9761081808829</v>
      </c>
      <c r="AC54">
        <f t="shared" si="48"/>
        <v>2298.0184019811554</v>
      </c>
      <c r="AD54">
        <f t="shared" si="48"/>
        <v>2193.0702387047522</v>
      </c>
      <c r="AE54">
        <f t="shared" si="48"/>
        <v>2096.5272871432694</v>
      </c>
      <c r="AF54">
        <f t="shared" si="48"/>
        <v>2007.1424752858643</v>
      </c>
      <c r="AG54">
        <f t="shared" si="48"/>
        <v>1923.9272062919777</v>
      </c>
      <c r="AH54">
        <f t="shared" si="48"/>
        <v>1846.0845207915436</v>
      </c>
      <c r="AI54">
        <f t="shared" si="47"/>
        <v>1772.9625575600035</v>
      </c>
      <c r="AJ54">
        <f t="shared" si="47"/>
        <v>1704.0213368158461</v>
      </c>
      <c r="AK54">
        <f t="shared" si="47"/>
        <v>1638.8085363512519</v>
      </c>
      <c r="AL54">
        <f t="shared" si="47"/>
        <v>1576.941488378769</v>
      </c>
      <c r="AM54">
        <f t="shared" si="47"/>
        <v>1518.0935733969577</v>
      </c>
      <c r="AN54">
        <f t="shared" si="47"/>
        <v>1461.9837821790411</v>
      </c>
      <c r="AO54">
        <f t="shared" si="47"/>
        <v>1408.3685999165682</v>
      </c>
      <c r="AP54">
        <f t="shared" si="47"/>
        <v>1357.0356189026384</v>
      </c>
      <c r="AQ54">
        <f t="shared" si="47"/>
        <v>1307.7984559659944</v>
      </c>
      <c r="AR54">
        <f t="shared" si="47"/>
        <v>1260.4926673411555</v>
      </c>
      <c r="AS54">
        <f t="shared" si="47"/>
        <v>1214.9724349269409</v>
      </c>
      <c r="AT54">
        <f t="shared" si="47"/>
        <v>1171.1078554837495</v>
      </c>
      <c r="AU54">
        <f t="shared" si="47"/>
        <v>1128.7827057326244</v>
      </c>
      <c r="AV54">
        <f t="shared" si="47"/>
        <v>1087.8925864898624</v>
      </c>
      <c r="AW54">
        <f t="shared" si="47"/>
        <v>1048.3433712206715</v>
      </c>
      <c r="AX54">
        <f t="shared" si="47"/>
        <v>1010.0499009894297</v>
      </c>
      <c r="AY54">
        <f t="shared" si="47"/>
        <v>972.93488029013497</v>
      </c>
      <c r="AZ54">
        <f t="shared" si="47"/>
        <v>936.92793775788959</v>
      </c>
      <c r="BA54">
        <f t="shared" si="47"/>
        <v>901.96482307097403</v>
      </c>
      <c r="BB54">
        <f t="shared" si="47"/>
        <v>867.98671701373223</v>
      </c>
      <c r="BC54">
        <f t="shared" si="47"/>
        <v>834.93963608955801</v>
      </c>
      <c r="BD54">
        <f t="shared" si="47"/>
        <v>802.77391654913799</v>
      </c>
      <c r="BE54">
        <f t="shared" si="47"/>
        <v>771.44376545225032</v>
      </c>
      <c r="BF54">
        <f t="shared" si="47"/>
        <v>740.90686857665514</v>
      </c>
      <c r="BG54">
        <f t="shared" si="47"/>
        <v>711.12404674906611</v>
      </c>
      <c r="BH54">
        <f t="shared" si="47"/>
        <v>682.05895359484384</v>
      </c>
      <c r="BI54">
        <f t="shared" si="47"/>
        <v>653.6778088570195</v>
      </c>
      <c r="BJ54">
        <f t="shared" si="47"/>
        <v>625.94916237692678</v>
      </c>
      <c r="BK54">
        <f t="shared" si="47"/>
        <v>598.84368460095766</v>
      </c>
      <c r="BL54">
        <f t="shared" si="47"/>
        <v>572.33398011445388</v>
      </c>
      <c r="BM54">
        <f t="shared" si="47"/>
        <v>546.39442123062554</v>
      </c>
      <c r="BN54">
        <f t="shared" si="47"/>
        <v>521.00099910052359</v>
      </c>
    </row>
    <row r="55" spans="2:66" x14ac:dyDescent="0.25">
      <c r="R55">
        <f t="shared" ref="R55:R57" si="49">R54/2</f>
        <v>200</v>
      </c>
      <c r="S55">
        <f t="shared" si="48"/>
        <v>3253.8230000000003</v>
      </c>
      <c r="T55">
        <f t="shared" si="47"/>
        <v>2753.2716155888993</v>
      </c>
      <c r="U55">
        <f t="shared" si="47"/>
        <v>2460.4678260243454</v>
      </c>
      <c r="V55">
        <f t="shared" si="47"/>
        <v>2252.7202311777987</v>
      </c>
      <c r="W55">
        <f t="shared" si="47"/>
        <v>2091.5786776011018</v>
      </c>
      <c r="X55">
        <f t="shared" si="47"/>
        <v>1959.9164416132451</v>
      </c>
      <c r="Y55">
        <f t="shared" si="47"/>
        <v>1848.5976072307492</v>
      </c>
      <c r="Z55">
        <f t="shared" si="47"/>
        <v>1752.1688467666986</v>
      </c>
      <c r="AA55">
        <f t="shared" si="47"/>
        <v>1667.1126520486905</v>
      </c>
      <c r="AB55">
        <f t="shared" si="47"/>
        <v>1591.0272931900008</v>
      </c>
      <c r="AC55">
        <f t="shared" si="47"/>
        <v>1522.1997140155665</v>
      </c>
      <c r="AD55">
        <f t="shared" si="47"/>
        <v>1459.3650572021443</v>
      </c>
      <c r="AE55">
        <f t="shared" si="47"/>
        <v>1401.5627761546536</v>
      </c>
      <c r="AF55">
        <f t="shared" si="47"/>
        <v>1348.0462228196486</v>
      </c>
      <c r="AG55">
        <f t="shared" si="47"/>
        <v>1298.2235036254467</v>
      </c>
      <c r="AH55">
        <f t="shared" si="47"/>
        <v>1251.617462355598</v>
      </c>
      <c r="AI55">
        <f t="shared" si="47"/>
        <v>1207.8378160832119</v>
      </c>
      <c r="AJ55">
        <f t="shared" si="47"/>
        <v>1166.5612676375902</v>
      </c>
      <c r="AK55">
        <f t="shared" si="47"/>
        <v>1127.5170022678094</v>
      </c>
      <c r="AL55">
        <f t="shared" si="47"/>
        <v>1090.4759087789005</v>
      </c>
      <c r="AM55">
        <f t="shared" si="47"/>
        <v>1055.2424332550943</v>
      </c>
      <c r="AN55">
        <f t="shared" si="47"/>
        <v>1021.6483296044655</v>
      </c>
      <c r="AO55">
        <f t="shared" si="47"/>
        <v>989.54780042627635</v>
      </c>
      <c r="AP55">
        <f t="shared" si="47"/>
        <v>958.81367279104347</v>
      </c>
      <c r="AQ55">
        <f t="shared" si="47"/>
        <v>929.33435520220291</v>
      </c>
      <c r="AR55">
        <f t="shared" si="47"/>
        <v>901.01139174355285</v>
      </c>
      <c r="AS55">
        <f t="shared" si="47"/>
        <v>873.7574780730356</v>
      </c>
      <c r="AT55">
        <f t="shared" si="47"/>
        <v>847.49483840854828</v>
      </c>
      <c r="AU55">
        <f t="shared" si="47"/>
        <v>822.15388744607776</v>
      </c>
      <c r="AV55">
        <f t="shared" si="47"/>
        <v>797.67211921434614</v>
      </c>
      <c r="AW55">
        <f t="shared" si="47"/>
        <v>773.99317819148291</v>
      </c>
      <c r="AX55">
        <f t="shared" si="47"/>
        <v>751.06607794449724</v>
      </c>
      <c r="AY55">
        <f t="shared" si="47"/>
        <v>728.84454003991141</v>
      </c>
      <c r="AZ55">
        <f t="shared" si="47"/>
        <v>707.28643167211158</v>
      </c>
      <c r="BA55">
        <f t="shared" si="47"/>
        <v>686.35328483185026</v>
      </c>
      <c r="BB55">
        <f t="shared" si="47"/>
        <v>666.00988322648936</v>
      </c>
      <c r="BC55">
        <f t="shared" si="47"/>
        <v>646.2239058093619</v>
      </c>
      <c r="BD55">
        <f t="shared" si="47"/>
        <v>626.9656178567086</v>
      </c>
      <c r="BE55">
        <f t="shared" si="47"/>
        <v>608.2076021789992</v>
      </c>
      <c r="BF55">
        <f t="shared" si="47"/>
        <v>589.92452436779968</v>
      </c>
      <c r="BG55">
        <f t="shared" si="47"/>
        <v>572.09292703395113</v>
      </c>
      <c r="BH55">
        <f t="shared" si="47"/>
        <v>554.69104884399349</v>
      </c>
      <c r="BI55">
        <f t="shared" si="47"/>
        <v>537.69866485270381</v>
      </c>
      <c r="BJ55">
        <f t="shared" si="47"/>
        <v>521.0969451933654</v>
      </c>
      <c r="BK55">
        <f t="shared" si="47"/>
        <v>504.86832964979226</v>
      </c>
      <c r="BL55">
        <f t="shared" si="47"/>
        <v>488.99641601517533</v>
      </c>
      <c r="BM55">
        <f t="shared" si="47"/>
        <v>473.46586045829349</v>
      </c>
      <c r="BN55">
        <f t="shared" si="47"/>
        <v>458.26228837994313</v>
      </c>
    </row>
    <row r="56" spans="2:66" x14ac:dyDescent="0.25">
      <c r="R56">
        <f t="shared" si="49"/>
        <v>100</v>
      </c>
      <c r="S56">
        <f t="shared" si="48"/>
        <v>2285.623</v>
      </c>
      <c r="T56">
        <f t="shared" si="47"/>
        <v>1952.8132332844061</v>
      </c>
      <c r="U56">
        <f t="shared" si="47"/>
        <v>1758.1319998820279</v>
      </c>
      <c r="V56">
        <f t="shared" si="47"/>
        <v>1620.0034665688124</v>
      </c>
      <c r="W56">
        <f t="shared" si="47"/>
        <v>1512.8626524101537</v>
      </c>
      <c r="X56">
        <f t="shared" si="47"/>
        <v>1425.3222331664342</v>
      </c>
      <c r="Y56">
        <f t="shared" si="47"/>
        <v>1351.3078633021346</v>
      </c>
      <c r="Z56">
        <f t="shared" si="47"/>
        <v>1287.1936998532187</v>
      </c>
      <c r="AA56">
        <f t="shared" si="47"/>
        <v>1230.6409997640558</v>
      </c>
      <c r="AB56">
        <f t="shared" si="47"/>
        <v>1180.05288569456</v>
      </c>
      <c r="AC56">
        <f t="shared" si="47"/>
        <v>1134.290370032772</v>
      </c>
      <c r="AD56">
        <f t="shared" si="47"/>
        <v>1092.5124664508401</v>
      </c>
      <c r="AE56">
        <f t="shared" si="47"/>
        <v>1054.0805206603454</v>
      </c>
      <c r="AF56">
        <f t="shared" si="47"/>
        <v>1018.4980965865412</v>
      </c>
      <c r="AG56">
        <f t="shared" si="47"/>
        <v>985.37165229218169</v>
      </c>
      <c r="AH56">
        <f t="shared" si="47"/>
        <v>954.38393313762481</v>
      </c>
      <c r="AI56">
        <f t="shared" si="47"/>
        <v>925.27544534481638</v>
      </c>
      <c r="AJ56">
        <f t="shared" si="47"/>
        <v>897.83123304846174</v>
      </c>
      <c r="AK56">
        <f t="shared" si="47"/>
        <v>871.87123522608772</v>
      </c>
      <c r="AL56">
        <f t="shared" si="47"/>
        <v>847.24311897896621</v>
      </c>
      <c r="AM56">
        <f t="shared" si="47"/>
        <v>823.81686318416257</v>
      </c>
      <c r="AN56">
        <f t="shared" si="47"/>
        <v>801.48060331717818</v>
      </c>
      <c r="AO56">
        <f t="shared" si="47"/>
        <v>780.13740068113043</v>
      </c>
      <c r="AP56">
        <f t="shared" si="47"/>
        <v>759.70269973524648</v>
      </c>
      <c r="AQ56">
        <f t="shared" si="47"/>
        <v>740.10230482030761</v>
      </c>
      <c r="AR56">
        <f t="shared" si="47"/>
        <v>721.2707539447515</v>
      </c>
      <c r="AS56">
        <f t="shared" si="47"/>
        <v>703.14999964608342</v>
      </c>
      <c r="AT56">
        <f t="shared" si="47"/>
        <v>685.6883298709472</v>
      </c>
      <c r="AU56">
        <f t="shared" si="47"/>
        <v>668.83947830280442</v>
      </c>
      <c r="AV56">
        <f t="shared" si="47"/>
        <v>652.56188557658754</v>
      </c>
      <c r="AW56">
        <f t="shared" si="47"/>
        <v>636.81808167688837</v>
      </c>
      <c r="AX56">
        <f t="shared" si="47"/>
        <v>621.574166422031</v>
      </c>
      <c r="AY56">
        <f t="shared" si="47"/>
        <v>606.79936991479985</v>
      </c>
      <c r="AZ56">
        <f t="shared" si="47"/>
        <v>592.46567862922234</v>
      </c>
      <c r="BA56">
        <f t="shared" si="47"/>
        <v>578.5475157122886</v>
      </c>
      <c r="BB56">
        <f t="shared" si="47"/>
        <v>565.02146633286816</v>
      </c>
      <c r="BC56">
        <f t="shared" si="47"/>
        <v>551.86604066926429</v>
      </c>
      <c r="BD56">
        <f t="shared" si="47"/>
        <v>539.06146851049414</v>
      </c>
      <c r="BE56">
        <f t="shared" si="47"/>
        <v>526.58952054237341</v>
      </c>
      <c r="BF56">
        <f t="shared" si="47"/>
        <v>514.4333522633724</v>
      </c>
      <c r="BG56">
        <f t="shared" si="47"/>
        <v>502.57736717639341</v>
      </c>
      <c r="BH56">
        <f t="shared" si="47"/>
        <v>491.00709646856876</v>
      </c>
      <c r="BI56">
        <f t="shared" si="47"/>
        <v>479.70909285054574</v>
      </c>
      <c r="BJ56">
        <f t="shared" si="47"/>
        <v>468.67083660158448</v>
      </c>
      <c r="BK56">
        <f t="shared" si="47"/>
        <v>457.88065217420933</v>
      </c>
      <c r="BL56">
        <f t="shared" si="47"/>
        <v>447.32763396553651</v>
      </c>
      <c r="BM56">
        <f t="shared" si="47"/>
        <v>437.00158007212769</v>
      </c>
      <c r="BN56">
        <f t="shared" si="47"/>
        <v>426.89293301965245</v>
      </c>
    </row>
    <row r="57" spans="2:66" ht="15.75" thickBot="1" x14ac:dyDescent="0.3">
      <c r="R57">
        <f t="shared" si="49"/>
        <v>50</v>
      </c>
      <c r="S57">
        <f t="shared" si="48"/>
        <v>1801.5230000000001</v>
      </c>
      <c r="T57">
        <f t="shared" si="47"/>
        <v>1552.5840421321595</v>
      </c>
      <c r="U57">
        <f t="shared" si="47"/>
        <v>1406.964086810869</v>
      </c>
      <c r="V57">
        <f t="shared" si="47"/>
        <v>1303.6450842643194</v>
      </c>
      <c r="W57">
        <f t="shared" si="47"/>
        <v>1223.5046398146799</v>
      </c>
      <c r="X57">
        <f t="shared" si="47"/>
        <v>1158.0251289430289</v>
      </c>
      <c r="Y57">
        <f t="shared" si="47"/>
        <v>1102.6629913378276</v>
      </c>
      <c r="Z57">
        <f t="shared" si="47"/>
        <v>1054.7061263964786</v>
      </c>
      <c r="AA57">
        <f t="shared" si="47"/>
        <v>1012.4051736217382</v>
      </c>
      <c r="AB57">
        <f t="shared" si="47"/>
        <v>974.56568194683939</v>
      </c>
      <c r="AC57">
        <f t="shared" si="47"/>
        <v>940.33569804137483</v>
      </c>
      <c r="AD57">
        <f t="shared" si="47"/>
        <v>909.08617107518819</v>
      </c>
      <c r="AE57">
        <f t="shared" si="47"/>
        <v>880.33939291319143</v>
      </c>
      <c r="AF57">
        <f t="shared" si="47"/>
        <v>853.72403346998726</v>
      </c>
      <c r="AG57">
        <f t="shared" si="47"/>
        <v>828.94572662554901</v>
      </c>
      <c r="AH57">
        <f t="shared" si="47"/>
        <v>805.76716852863842</v>
      </c>
      <c r="AI57">
        <f t="shared" si="47"/>
        <v>783.99425997561843</v>
      </c>
      <c r="AJ57">
        <f t="shared" si="47"/>
        <v>763.46621575389781</v>
      </c>
      <c r="AK57">
        <f t="shared" si="47"/>
        <v>744.04835170522711</v>
      </c>
      <c r="AL57">
        <f t="shared" si="47"/>
        <v>725.6267240789989</v>
      </c>
      <c r="AM57">
        <f t="shared" si="47"/>
        <v>708.10407814869654</v>
      </c>
      <c r="AN57">
        <f t="shared" si="47"/>
        <v>691.39674017353423</v>
      </c>
      <c r="AO57">
        <f t="shared" si="47"/>
        <v>675.43220080855735</v>
      </c>
      <c r="AP57">
        <f t="shared" si="47"/>
        <v>660.1472132073477</v>
      </c>
      <c r="AQ57">
        <f t="shared" si="47"/>
        <v>645.48627962935996</v>
      </c>
      <c r="AR57">
        <f t="shared" si="47"/>
        <v>631.40043504535072</v>
      </c>
      <c r="AS57">
        <f t="shared" si="47"/>
        <v>617.84626043260721</v>
      </c>
      <c r="AT57">
        <f t="shared" si="47"/>
        <v>604.78507560214689</v>
      </c>
      <c r="AU57">
        <f t="shared" si="47"/>
        <v>592.1822737311677</v>
      </c>
      <c r="AV57">
        <f t="shared" si="47"/>
        <v>580.00676875770841</v>
      </c>
      <c r="AW57">
        <f t="shared" si="47"/>
        <v>568.2305334195911</v>
      </c>
      <c r="AX57">
        <f t="shared" si="47"/>
        <v>556.82821066079782</v>
      </c>
      <c r="AY57">
        <f t="shared" si="47"/>
        <v>545.77678485224385</v>
      </c>
      <c r="AZ57">
        <f t="shared" si="47"/>
        <v>535.05530210777795</v>
      </c>
      <c r="BA57">
        <f t="shared" si="47"/>
        <v>524.6446311525076</v>
      </c>
      <c r="BB57">
        <f t="shared" si="47"/>
        <v>514.52725788605733</v>
      </c>
      <c r="BC57">
        <f t="shared" si="47"/>
        <v>504.68710809921538</v>
      </c>
      <c r="BD57">
        <f t="shared" si="47"/>
        <v>495.10939383738668</v>
      </c>
      <c r="BE57">
        <f t="shared" si="47"/>
        <v>485.78047972406051</v>
      </c>
      <c r="BF57">
        <f t="shared" si="47"/>
        <v>476.68776621115865</v>
      </c>
      <c r="BG57">
        <f t="shared" si="47"/>
        <v>467.81958724761478</v>
      </c>
      <c r="BH57">
        <f t="shared" si="47"/>
        <v>459.16512028085629</v>
      </c>
      <c r="BI57">
        <f t="shared" si="47"/>
        <v>450.71430684946694</v>
      </c>
      <c r="BJ57">
        <f t="shared" si="47"/>
        <v>442.45778230569402</v>
      </c>
      <c r="BK57">
        <f t="shared" si="47"/>
        <v>434.38681343641809</v>
      </c>
      <c r="BL57">
        <f t="shared" si="47"/>
        <v>426.49324294071698</v>
      </c>
      <c r="BM57">
        <f t="shared" si="47"/>
        <v>418.76943987904457</v>
      </c>
      <c r="BN57">
        <f t="shared" si="47"/>
        <v>411.20825533950733</v>
      </c>
    </row>
    <row r="58" spans="2:66" ht="16.5" thickTop="1" thickBot="1" x14ac:dyDescent="0.3">
      <c r="R58">
        <f>R53</f>
        <v>800</v>
      </c>
      <c r="X58">
        <v>4830.666666666667</v>
      </c>
      <c r="AD58">
        <v>3980.0625</v>
      </c>
      <c r="AP58">
        <v>1701.45</v>
      </c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>
        <v>836.59090909090912</v>
      </c>
    </row>
    <row r="59" spans="2:66" ht="15.75" thickTop="1" x14ac:dyDescent="0.25">
      <c r="R59">
        <f t="shared" ref="R59:R62" si="50">R54</f>
        <v>400</v>
      </c>
      <c r="X59">
        <v>3352.8571428571427</v>
      </c>
      <c r="AB59" s="2"/>
      <c r="AC59" s="2"/>
      <c r="AD59" s="2">
        <v>2580.2222222222222</v>
      </c>
      <c r="AE59" s="2"/>
      <c r="AF59" s="2"/>
      <c r="AG59" s="2"/>
      <c r="AH59" s="2"/>
      <c r="AI59" s="2"/>
      <c r="AJ59" s="2"/>
      <c r="AK59" s="3"/>
      <c r="AL59" s="3"/>
      <c r="AM59" s="3"/>
      <c r="AN59" s="3"/>
      <c r="AO59" s="3"/>
      <c r="AP59" s="3">
        <v>1168.090909090909</v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>
        <v>707.13636363636363</v>
      </c>
    </row>
    <row r="60" spans="2:66" x14ac:dyDescent="0.25">
      <c r="R60">
        <f t="shared" si="50"/>
        <v>200</v>
      </c>
      <c r="X60">
        <v>2085.4545454545455</v>
      </c>
      <c r="AB60" s="4"/>
      <c r="AC60" s="4"/>
      <c r="AD60" s="4">
        <v>1026.909090909091</v>
      </c>
      <c r="AE60" s="4"/>
      <c r="AF60" s="4"/>
      <c r="AG60" s="4"/>
      <c r="AH60" s="4"/>
      <c r="AI60" s="4"/>
      <c r="AJ60" s="4"/>
      <c r="AK60" s="1"/>
      <c r="AL60" s="1"/>
      <c r="AM60" s="1"/>
      <c r="AN60" s="1"/>
      <c r="AO60" s="1"/>
      <c r="AP60" s="1">
        <v>671.86363636363637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>
        <v>613.18181818181813</v>
      </c>
    </row>
    <row r="61" spans="2:66" x14ac:dyDescent="0.25">
      <c r="R61">
        <f t="shared" si="50"/>
        <v>100</v>
      </c>
      <c r="X61">
        <v>1882.5454545454545</v>
      </c>
      <c r="AB61" s="4"/>
      <c r="AC61" s="4"/>
      <c r="AD61" s="4">
        <v>741</v>
      </c>
      <c r="AE61" s="4"/>
      <c r="AF61" s="4"/>
      <c r="AG61" s="4"/>
      <c r="AH61" s="4"/>
      <c r="AI61" s="4"/>
      <c r="AJ61" s="4"/>
      <c r="AK61" s="1"/>
      <c r="AL61" s="1"/>
      <c r="AM61" s="1"/>
      <c r="AN61" s="1"/>
      <c r="AO61" s="1"/>
      <c r="AP61" s="1">
        <v>579.86363636363637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>
        <v>618.22727272727275</v>
      </c>
    </row>
    <row r="62" spans="2:66" ht="15.75" thickBot="1" x14ac:dyDescent="0.3">
      <c r="R62">
        <f t="shared" si="50"/>
        <v>50</v>
      </c>
      <c r="X62">
        <v>1419.5454545454545</v>
      </c>
      <c r="AB62" s="5"/>
      <c r="AC62" s="5"/>
      <c r="AD62" s="5">
        <v>804.27272727272725</v>
      </c>
      <c r="AE62" s="5"/>
      <c r="AF62" s="5"/>
      <c r="AG62" s="5"/>
      <c r="AH62" s="5"/>
      <c r="AI62" s="5"/>
      <c r="AJ62" s="5"/>
      <c r="AK62" s="6"/>
      <c r="AL62" s="6"/>
      <c r="AM62" s="6"/>
      <c r="AN62" s="6"/>
      <c r="AO62" s="6"/>
      <c r="AP62" s="6">
        <v>633</v>
      </c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>
        <v>555.13636363636363</v>
      </c>
    </row>
    <row r="63" spans="2:66" ht="15.75" thickTop="1" x14ac:dyDescent="0.25"/>
    <row r="71" spans="18:66" x14ac:dyDescent="0.25">
      <c r="S71">
        <f>S52</f>
        <v>1</v>
      </c>
      <c r="T71">
        <f t="shared" ref="T71:BN71" si="51">T52</f>
        <v>2</v>
      </c>
      <c r="U71">
        <f t="shared" si="51"/>
        <v>3</v>
      </c>
      <c r="V71">
        <f t="shared" si="51"/>
        <v>4</v>
      </c>
      <c r="W71">
        <f t="shared" si="51"/>
        <v>5</v>
      </c>
      <c r="X71">
        <f t="shared" si="51"/>
        <v>6</v>
      </c>
      <c r="Y71">
        <f t="shared" si="51"/>
        <v>7</v>
      </c>
      <c r="Z71">
        <f t="shared" si="51"/>
        <v>8</v>
      </c>
      <c r="AA71">
        <f t="shared" si="51"/>
        <v>9</v>
      </c>
      <c r="AB71">
        <f t="shared" si="51"/>
        <v>10</v>
      </c>
      <c r="AC71">
        <f t="shared" si="51"/>
        <v>11</v>
      </c>
      <c r="AD71">
        <f t="shared" si="51"/>
        <v>12</v>
      </c>
      <c r="AE71">
        <f t="shared" si="51"/>
        <v>13</v>
      </c>
      <c r="AF71">
        <f t="shared" si="51"/>
        <v>14</v>
      </c>
      <c r="AG71">
        <f t="shared" si="51"/>
        <v>15</v>
      </c>
      <c r="AH71">
        <f t="shared" si="51"/>
        <v>16</v>
      </c>
      <c r="AI71">
        <f t="shared" si="51"/>
        <v>17</v>
      </c>
      <c r="AJ71">
        <f t="shared" si="51"/>
        <v>18</v>
      </c>
      <c r="AK71">
        <f t="shared" si="51"/>
        <v>19</v>
      </c>
      <c r="AL71">
        <f t="shared" si="51"/>
        <v>20</v>
      </c>
      <c r="AM71">
        <f t="shared" si="51"/>
        <v>21</v>
      </c>
      <c r="AN71">
        <f t="shared" si="51"/>
        <v>22</v>
      </c>
      <c r="AO71">
        <f t="shared" si="51"/>
        <v>23</v>
      </c>
      <c r="AP71">
        <f t="shared" si="51"/>
        <v>24</v>
      </c>
      <c r="AQ71">
        <f t="shared" si="51"/>
        <v>25</v>
      </c>
      <c r="AR71">
        <f t="shared" si="51"/>
        <v>26</v>
      </c>
      <c r="AS71">
        <f t="shared" si="51"/>
        <v>27</v>
      </c>
      <c r="AT71">
        <f t="shared" si="51"/>
        <v>28</v>
      </c>
      <c r="AU71">
        <f t="shared" si="51"/>
        <v>29</v>
      </c>
      <c r="AV71">
        <f t="shared" si="51"/>
        <v>30</v>
      </c>
      <c r="AW71">
        <f t="shared" si="51"/>
        <v>31</v>
      </c>
      <c r="AX71">
        <f t="shared" si="51"/>
        <v>32</v>
      </c>
      <c r="AY71">
        <f t="shared" si="51"/>
        <v>33</v>
      </c>
      <c r="AZ71">
        <f t="shared" si="51"/>
        <v>34</v>
      </c>
      <c r="BA71">
        <f t="shared" si="51"/>
        <v>35</v>
      </c>
      <c r="BB71">
        <f t="shared" si="51"/>
        <v>36</v>
      </c>
      <c r="BC71">
        <f t="shared" si="51"/>
        <v>37</v>
      </c>
      <c r="BD71">
        <f t="shared" si="51"/>
        <v>38</v>
      </c>
      <c r="BE71">
        <f t="shared" si="51"/>
        <v>39</v>
      </c>
      <c r="BF71">
        <f t="shared" si="51"/>
        <v>40</v>
      </c>
      <c r="BG71">
        <f t="shared" si="51"/>
        <v>41</v>
      </c>
      <c r="BH71">
        <f t="shared" si="51"/>
        <v>42</v>
      </c>
      <c r="BI71">
        <f t="shared" si="51"/>
        <v>43</v>
      </c>
      <c r="BJ71">
        <f t="shared" si="51"/>
        <v>44</v>
      </c>
      <c r="BK71">
        <f t="shared" si="51"/>
        <v>45</v>
      </c>
      <c r="BL71">
        <f t="shared" si="51"/>
        <v>46</v>
      </c>
      <c r="BM71">
        <f t="shared" si="51"/>
        <v>47</v>
      </c>
      <c r="BN71">
        <f t="shared" si="51"/>
        <v>48</v>
      </c>
    </row>
    <row r="72" spans="18:66" x14ac:dyDescent="0.25">
      <c r="R72">
        <v>800</v>
      </c>
      <c r="S72">
        <f>1317.423-238.143*LN(S$71)+9.682*($R72)-2.42*(LN(S$71))*($R72)</f>
        <v>9063.023000000001</v>
      </c>
      <c r="T72">
        <f t="shared" ref="T72:BA79" si="52">1317.423-238.143*LN(T$71)+9.682*($R72)-2.42*(LN(T$71))*($R72)</f>
        <v>7556.0219094158592</v>
      </c>
      <c r="U72">
        <f t="shared" si="52"/>
        <v>6674.4827828782509</v>
      </c>
      <c r="V72">
        <f t="shared" si="52"/>
        <v>6049.0208188317174</v>
      </c>
      <c r="W72">
        <f t="shared" si="52"/>
        <v>5563.8748287467888</v>
      </c>
      <c r="X72">
        <f t="shared" si="52"/>
        <v>5167.4816922941091</v>
      </c>
      <c r="Y72">
        <f t="shared" si="52"/>
        <v>4832.3360708024347</v>
      </c>
      <c r="Z72">
        <f t="shared" si="52"/>
        <v>4542.0197282475783</v>
      </c>
      <c r="AA72">
        <f t="shared" si="52"/>
        <v>4285.9425657565007</v>
      </c>
      <c r="AB72">
        <f t="shared" si="52"/>
        <v>4056.873738162647</v>
      </c>
      <c r="AC72">
        <f t="shared" si="52"/>
        <v>3849.6557779123332</v>
      </c>
      <c r="AD72">
        <f t="shared" si="52"/>
        <v>3660.4806017099672</v>
      </c>
      <c r="AE72">
        <f t="shared" si="52"/>
        <v>3486.4563091205027</v>
      </c>
      <c r="AF72">
        <f t="shared" si="52"/>
        <v>3325.3349802182938</v>
      </c>
      <c r="AG72">
        <f t="shared" si="52"/>
        <v>3175.3346116250386</v>
      </c>
      <c r="AH72">
        <f t="shared" si="52"/>
        <v>3035.0186376634356</v>
      </c>
      <c r="AI72">
        <f t="shared" si="52"/>
        <v>2903.2120405135875</v>
      </c>
      <c r="AJ72">
        <f t="shared" si="52"/>
        <v>2778.9414751723589</v>
      </c>
      <c r="AK72">
        <f t="shared" si="52"/>
        <v>2661.3916045181377</v>
      </c>
      <c r="AL72">
        <f t="shared" si="52"/>
        <v>2549.8726475785052</v>
      </c>
      <c r="AM72">
        <f t="shared" si="52"/>
        <v>2443.7958536806846</v>
      </c>
      <c r="AN72">
        <f t="shared" si="52"/>
        <v>2342.6546873281904</v>
      </c>
      <c r="AO72">
        <f t="shared" si="52"/>
        <v>2246.010198897151</v>
      </c>
      <c r="AP72">
        <f t="shared" si="52"/>
        <v>2153.4795111258272</v>
      </c>
      <c r="AQ72">
        <f t="shared" si="52"/>
        <v>2064.7266574935766</v>
      </c>
      <c r="AR72">
        <f t="shared" si="52"/>
        <v>1979.4552185363609</v>
      </c>
      <c r="AS72">
        <f t="shared" si="52"/>
        <v>1897.4023486347505</v>
      </c>
      <c r="AT72">
        <f t="shared" si="52"/>
        <v>1818.3338896341538</v>
      </c>
      <c r="AU72">
        <f t="shared" si="52"/>
        <v>1742.0403423057169</v>
      </c>
      <c r="AV72">
        <f t="shared" si="52"/>
        <v>1668.3335210408959</v>
      </c>
      <c r="AW72">
        <f t="shared" si="52"/>
        <v>1597.0437572790506</v>
      </c>
      <c r="AX72">
        <f t="shared" si="52"/>
        <v>1528.0175470792956</v>
      </c>
      <c r="AY72">
        <f t="shared" si="52"/>
        <v>1461.1155607905821</v>
      </c>
      <c r="AZ72">
        <f t="shared" si="52"/>
        <v>1396.2109499294456</v>
      </c>
      <c r="BA72">
        <f t="shared" si="52"/>
        <v>1333.1878995492216</v>
      </c>
      <c r="BB72">
        <f>1317.423-238.143*LN(BB$71)+9.682*($R72)-2.42*(LN(BB$71))*($R72)</f>
        <v>1271.9403845882189</v>
      </c>
      <c r="BC72">
        <f t="shared" ref="BC72:BF87" si="53">1317.423-238.143*LN(BC$71)+9.682*($R72)-2.42*(LN(BC$71))*($R72)</f>
        <v>1212.3710966499493</v>
      </c>
      <c r="BD72">
        <f t="shared" si="53"/>
        <v>1154.3905139339977</v>
      </c>
      <c r="BE72">
        <f t="shared" si="53"/>
        <v>1097.9160919987544</v>
      </c>
      <c r="BF72">
        <f t="shared" si="53"/>
        <v>1042.8715569943652</v>
      </c>
      <c r="BG72">
        <f>1317.423-238.143*LN(BG$71)+9.682*($R72)-2.42*(LN(BG$71))*($R72)</f>
        <v>989.18628617929608</v>
      </c>
      <c r="BH72">
        <f t="shared" ref="BH72:BK87" si="54">1317.423-238.143*LN(BH$71)+9.682*($R72)-2.42*(LN(BH$71))*($R72)</f>
        <v>936.79476309654365</v>
      </c>
      <c r="BI72">
        <f t="shared" si="54"/>
        <v>885.63609686565087</v>
      </c>
      <c r="BJ72">
        <f t="shared" si="54"/>
        <v>835.65359674405136</v>
      </c>
      <c r="BK72">
        <f t="shared" si="54"/>
        <v>786.79439450328846</v>
      </c>
      <c r="BL72">
        <f>1317.423-238.143*LN(BL$71)+9.682*($R72)-2.42*(LN(BL$71))*($R72)</f>
        <v>739.00910831301007</v>
      </c>
      <c r="BM72">
        <f t="shared" ref="BM72:BN87" si="55">1317.423-238.143*LN(BM$71)+9.682*($R72)-2.42*(LN(BM$71))*($R72)</f>
        <v>692.25154277528964</v>
      </c>
      <c r="BN72">
        <f t="shared" si="55"/>
        <v>646.47842054168541</v>
      </c>
    </row>
    <row r="73" spans="18:66" x14ac:dyDescent="0.25">
      <c r="R73">
        <f>R72-10</f>
        <v>790</v>
      </c>
      <c r="S73">
        <f t="shared" ref="S73:AH136" si="56">1317.423-238.143*LN(S$71)+9.682*($R73)-2.42*(LN(S$71))*($R73)</f>
        <v>8966.2030000000013</v>
      </c>
      <c r="T73">
        <f t="shared" si="56"/>
        <v>7475.9760711854105</v>
      </c>
      <c r="U73">
        <f t="shared" si="56"/>
        <v>6604.2492002640192</v>
      </c>
      <c r="V73">
        <f t="shared" si="56"/>
        <v>5985.7491423708198</v>
      </c>
      <c r="W73">
        <f t="shared" si="56"/>
        <v>5506.0032262276945</v>
      </c>
      <c r="X73">
        <f t="shared" si="56"/>
        <v>5114.0222714494284</v>
      </c>
      <c r="Y73">
        <f t="shared" si="56"/>
        <v>4782.6070964095734</v>
      </c>
      <c r="Z73">
        <f t="shared" si="56"/>
        <v>4495.5222135562299</v>
      </c>
      <c r="AA73">
        <f t="shared" si="56"/>
        <v>4242.2954005280371</v>
      </c>
      <c r="AB73">
        <f t="shared" si="56"/>
        <v>4015.7762974131028</v>
      </c>
      <c r="AC73">
        <f t="shared" si="56"/>
        <v>3810.864843514054</v>
      </c>
      <c r="AD73">
        <f t="shared" si="56"/>
        <v>3623.7953426348367</v>
      </c>
      <c r="AE73">
        <f t="shared" si="56"/>
        <v>3451.7080835710722</v>
      </c>
      <c r="AF73">
        <f t="shared" si="56"/>
        <v>3292.3801675949826</v>
      </c>
      <c r="AG73">
        <f t="shared" si="56"/>
        <v>3144.0494264917124</v>
      </c>
      <c r="AH73">
        <f t="shared" si="56"/>
        <v>3005.2952847416391</v>
      </c>
      <c r="AI73">
        <f t="shared" si="52"/>
        <v>2874.9558034397487</v>
      </c>
      <c r="AJ73">
        <f t="shared" si="52"/>
        <v>2752.0684717134463</v>
      </c>
      <c r="AK73">
        <f t="shared" si="52"/>
        <v>2635.8270278139662</v>
      </c>
      <c r="AL73">
        <f t="shared" si="52"/>
        <v>2525.549368598512</v>
      </c>
      <c r="AM73">
        <f t="shared" si="52"/>
        <v>2420.6532966735913</v>
      </c>
      <c r="AN73">
        <f t="shared" si="52"/>
        <v>2320.6379146994623</v>
      </c>
      <c r="AO73">
        <f t="shared" si="52"/>
        <v>2225.0691589226362</v>
      </c>
      <c r="AP73">
        <f t="shared" si="52"/>
        <v>2133.5684138202478</v>
      </c>
      <c r="AQ73">
        <f t="shared" si="52"/>
        <v>2045.8034524553868</v>
      </c>
      <c r="AR73">
        <f t="shared" si="52"/>
        <v>1961.4811547564814</v>
      </c>
      <c r="AS73">
        <f t="shared" si="52"/>
        <v>1880.3416007920559</v>
      </c>
      <c r="AT73">
        <f t="shared" si="52"/>
        <v>1802.1532387803927</v>
      </c>
      <c r="AU73">
        <f t="shared" si="52"/>
        <v>1726.708901391391</v>
      </c>
      <c r="AV73">
        <f t="shared" si="52"/>
        <v>1653.8224976771207</v>
      </c>
      <c r="AW73">
        <f t="shared" si="52"/>
        <v>1583.3262476275922</v>
      </c>
      <c r="AX73">
        <f t="shared" si="52"/>
        <v>1515.0683559270483</v>
      </c>
      <c r="AY73">
        <f t="shared" si="52"/>
        <v>1448.9110437780719</v>
      </c>
      <c r="AZ73">
        <f t="shared" si="52"/>
        <v>1384.728874625157</v>
      </c>
      <c r="BA73">
        <f t="shared" si="52"/>
        <v>1322.4073226372657</v>
      </c>
      <c r="BB73">
        <f t="shared" ref="BB73:BF136" si="57">1317.423-238.143*LN(BB$71)+9.682*($R73)-2.42*(LN(BB$71))*($R73)</f>
        <v>1261.8415428988556</v>
      </c>
      <c r="BC73">
        <f t="shared" si="57"/>
        <v>1202.9353101359393</v>
      </c>
      <c r="BD73">
        <f t="shared" si="57"/>
        <v>1145.6000989993754</v>
      </c>
      <c r="BE73">
        <f t="shared" si="57"/>
        <v>1089.7542838350919</v>
      </c>
      <c r="BF73">
        <f t="shared" si="57"/>
        <v>1035.3224397839222</v>
      </c>
      <c r="BG73">
        <f t="shared" ref="BG73:BK136" si="58">1317.423-238.143*LN(BG$71)+9.682*($R73)-2.42*(LN(BG$71))*($R73)</f>
        <v>982.2347301935406</v>
      </c>
      <c r="BH73">
        <f t="shared" si="58"/>
        <v>930.4263678590014</v>
      </c>
      <c r="BI73">
        <f t="shared" si="58"/>
        <v>879.83713966543564</v>
      </c>
      <c r="BJ73">
        <f t="shared" si="58"/>
        <v>830.4109858848733</v>
      </c>
      <c r="BK73">
        <f t="shared" si="58"/>
        <v>782.09562675573034</v>
      </c>
      <c r="BL73">
        <f t="shared" ref="BL73:BP136" si="59">1317.423-238.143*LN(BL$71)+9.682*($R73)-2.42*(LN(BL$71))*($R73)</f>
        <v>734.84223010804635</v>
      </c>
      <c r="BM73">
        <f t="shared" si="59"/>
        <v>688.60511473667339</v>
      </c>
      <c r="BN73">
        <f t="shared" si="59"/>
        <v>643.34148500565698</v>
      </c>
    </row>
    <row r="74" spans="18:66" x14ac:dyDescent="0.25">
      <c r="R74">
        <f t="shared" ref="R74:R137" si="60">R73-10</f>
        <v>780</v>
      </c>
      <c r="S74">
        <f t="shared" si="56"/>
        <v>8869.3829999999998</v>
      </c>
      <c r="T74">
        <f t="shared" si="52"/>
        <v>7395.930232954961</v>
      </c>
      <c r="U74">
        <f t="shared" si="52"/>
        <v>6534.0156176497858</v>
      </c>
      <c r="V74">
        <f t="shared" si="52"/>
        <v>5922.4774659099203</v>
      </c>
      <c r="W74">
        <f t="shared" si="52"/>
        <v>5448.1316237085975</v>
      </c>
      <c r="X74">
        <f t="shared" si="52"/>
        <v>5060.5628506047469</v>
      </c>
      <c r="Y74">
        <f t="shared" si="52"/>
        <v>4732.8781220167111</v>
      </c>
      <c r="Z74">
        <f t="shared" si="52"/>
        <v>4449.0246988648805</v>
      </c>
      <c r="AA74">
        <f t="shared" si="52"/>
        <v>4198.6482352995718</v>
      </c>
      <c r="AB74">
        <f t="shared" si="52"/>
        <v>3974.6788566635587</v>
      </c>
      <c r="AC74">
        <f t="shared" si="52"/>
        <v>3772.0739091157729</v>
      </c>
      <c r="AD74">
        <f t="shared" si="52"/>
        <v>3587.1100835597072</v>
      </c>
      <c r="AE74">
        <f t="shared" si="52"/>
        <v>3416.9598580216398</v>
      </c>
      <c r="AF74">
        <f t="shared" si="52"/>
        <v>3259.4253549716723</v>
      </c>
      <c r="AG74">
        <f t="shared" si="52"/>
        <v>3112.7642413583844</v>
      </c>
      <c r="AH74">
        <f t="shared" si="52"/>
        <v>2975.5719318198417</v>
      </c>
      <c r="AI74">
        <f t="shared" si="52"/>
        <v>2846.6995663659072</v>
      </c>
      <c r="AJ74">
        <f t="shared" si="52"/>
        <v>2725.1954682545329</v>
      </c>
      <c r="AK74">
        <f t="shared" si="52"/>
        <v>2610.2624511097938</v>
      </c>
      <c r="AL74">
        <f t="shared" si="52"/>
        <v>2501.2260896185189</v>
      </c>
      <c r="AM74">
        <f t="shared" si="52"/>
        <v>2397.5107396664971</v>
      </c>
      <c r="AN74">
        <f t="shared" si="52"/>
        <v>2298.6211420707332</v>
      </c>
      <c r="AO74">
        <f t="shared" si="52"/>
        <v>2204.1281189481224</v>
      </c>
      <c r="AP74">
        <f t="shared" si="52"/>
        <v>2113.6573165146674</v>
      </c>
      <c r="AQ74">
        <f t="shared" si="52"/>
        <v>2026.8802474171971</v>
      </c>
      <c r="AR74">
        <f t="shared" si="52"/>
        <v>1943.5070909766009</v>
      </c>
      <c r="AS74">
        <f t="shared" si="52"/>
        <v>1863.2808529493595</v>
      </c>
      <c r="AT74">
        <f t="shared" si="52"/>
        <v>1785.9725879266325</v>
      </c>
      <c r="AU74">
        <f t="shared" si="52"/>
        <v>1711.3774604770633</v>
      </c>
      <c r="AV74">
        <f t="shared" si="52"/>
        <v>1639.3114743133447</v>
      </c>
      <c r="AW74">
        <f t="shared" si="52"/>
        <v>1569.6087379761311</v>
      </c>
      <c r="AX74">
        <f t="shared" si="52"/>
        <v>1502.119164774801</v>
      </c>
      <c r="AY74">
        <f t="shared" si="52"/>
        <v>1436.7065267655598</v>
      </c>
      <c r="AZ74">
        <f t="shared" si="52"/>
        <v>1373.2467993208675</v>
      </c>
      <c r="BA74">
        <f t="shared" si="52"/>
        <v>1311.6267457253089</v>
      </c>
      <c r="BB74">
        <f t="shared" si="57"/>
        <v>1251.7427012094931</v>
      </c>
      <c r="BC74">
        <f t="shared" si="53"/>
        <v>1193.4995236219293</v>
      </c>
      <c r="BD74">
        <f t="shared" si="53"/>
        <v>1136.8096840647531</v>
      </c>
      <c r="BE74">
        <f t="shared" si="53"/>
        <v>1081.5924756714276</v>
      </c>
      <c r="BF74">
        <f t="shared" si="53"/>
        <v>1027.7733225734792</v>
      </c>
      <c r="BG74">
        <f t="shared" si="58"/>
        <v>975.28317420778421</v>
      </c>
      <c r="BH74">
        <f t="shared" si="54"/>
        <v>924.05797262145825</v>
      </c>
      <c r="BI74">
        <f t="shared" si="54"/>
        <v>874.03818246521951</v>
      </c>
      <c r="BJ74">
        <f t="shared" si="54"/>
        <v>825.16837502569342</v>
      </c>
      <c r="BK74">
        <f t="shared" si="54"/>
        <v>777.3968590081713</v>
      </c>
      <c r="BL74">
        <f t="shared" si="59"/>
        <v>730.67535190308172</v>
      </c>
      <c r="BM74">
        <f t="shared" si="55"/>
        <v>684.95868669805623</v>
      </c>
      <c r="BN74">
        <f t="shared" si="55"/>
        <v>640.20454946962673</v>
      </c>
    </row>
    <row r="75" spans="18:66" x14ac:dyDescent="0.25">
      <c r="R75">
        <f t="shared" si="60"/>
        <v>770</v>
      </c>
      <c r="S75">
        <f t="shared" si="56"/>
        <v>8772.5630000000001</v>
      </c>
      <c r="T75">
        <f t="shared" si="52"/>
        <v>7315.8843947245123</v>
      </c>
      <c r="U75">
        <f t="shared" si="52"/>
        <v>6463.7820350355541</v>
      </c>
      <c r="V75">
        <f t="shared" si="52"/>
        <v>5859.2057894490226</v>
      </c>
      <c r="W75">
        <f t="shared" si="52"/>
        <v>5390.2600211895042</v>
      </c>
      <c r="X75">
        <f t="shared" si="52"/>
        <v>5007.1034297600672</v>
      </c>
      <c r="Y75">
        <f t="shared" si="52"/>
        <v>4683.1491476238498</v>
      </c>
      <c r="Z75">
        <f t="shared" si="52"/>
        <v>4402.527184173533</v>
      </c>
      <c r="AA75">
        <f t="shared" si="52"/>
        <v>4155.0010700711082</v>
      </c>
      <c r="AB75">
        <f t="shared" si="52"/>
        <v>3933.5814159140155</v>
      </c>
      <c r="AC75">
        <f t="shared" si="52"/>
        <v>3733.2829747174937</v>
      </c>
      <c r="AD75">
        <f t="shared" si="52"/>
        <v>3550.4248244845767</v>
      </c>
      <c r="AE75">
        <f t="shared" si="52"/>
        <v>3382.2116324722092</v>
      </c>
      <c r="AF75">
        <f t="shared" si="52"/>
        <v>3226.470542348362</v>
      </c>
      <c r="AG75">
        <f t="shared" si="52"/>
        <v>3081.4790562250591</v>
      </c>
      <c r="AH75">
        <f t="shared" si="52"/>
        <v>2945.8485788980443</v>
      </c>
      <c r="AI75">
        <f t="shared" si="52"/>
        <v>2818.4433292920676</v>
      </c>
      <c r="AJ75">
        <f t="shared" si="52"/>
        <v>2698.3224647956204</v>
      </c>
      <c r="AK75">
        <f t="shared" si="52"/>
        <v>2584.6978744056214</v>
      </c>
      <c r="AL75">
        <f t="shared" si="52"/>
        <v>2476.9028106385258</v>
      </c>
      <c r="AM75">
        <f t="shared" si="52"/>
        <v>2374.3681826594047</v>
      </c>
      <c r="AN75">
        <f t="shared" si="52"/>
        <v>2276.604369442005</v>
      </c>
      <c r="AO75">
        <f t="shared" si="52"/>
        <v>2183.1870789736076</v>
      </c>
      <c r="AP75">
        <f t="shared" si="52"/>
        <v>2093.7462192090879</v>
      </c>
      <c r="AQ75">
        <f t="shared" si="52"/>
        <v>2007.9570423790083</v>
      </c>
      <c r="AR75">
        <f t="shared" si="52"/>
        <v>1925.5330271967205</v>
      </c>
      <c r="AS75">
        <f t="shared" si="52"/>
        <v>1846.220105106665</v>
      </c>
      <c r="AT75">
        <f t="shared" si="52"/>
        <v>1769.7919370728723</v>
      </c>
      <c r="AU75">
        <f t="shared" si="52"/>
        <v>1696.0460195627356</v>
      </c>
      <c r="AV75">
        <f t="shared" si="52"/>
        <v>1624.8004509495686</v>
      </c>
      <c r="AW75">
        <f t="shared" si="52"/>
        <v>1555.8912283246718</v>
      </c>
      <c r="AX75">
        <f t="shared" si="52"/>
        <v>1489.1699736225546</v>
      </c>
      <c r="AY75">
        <f t="shared" si="52"/>
        <v>1424.5020097530487</v>
      </c>
      <c r="AZ75">
        <f t="shared" si="52"/>
        <v>1361.7647240165788</v>
      </c>
      <c r="BA75">
        <f t="shared" si="52"/>
        <v>1300.846168813353</v>
      </c>
      <c r="BB75">
        <f t="shared" si="57"/>
        <v>1241.6438595201316</v>
      </c>
      <c r="BC75">
        <f t="shared" si="53"/>
        <v>1184.0637371079201</v>
      </c>
      <c r="BD75">
        <f t="shared" si="53"/>
        <v>1128.0192691301318</v>
      </c>
      <c r="BE75">
        <f t="shared" si="53"/>
        <v>1073.4306675077651</v>
      </c>
      <c r="BF75">
        <f t="shared" si="53"/>
        <v>1020.2242053630371</v>
      </c>
      <c r="BG75">
        <f t="shared" si="58"/>
        <v>968.33161822202874</v>
      </c>
      <c r="BH75">
        <f t="shared" si="54"/>
        <v>917.689577383916</v>
      </c>
      <c r="BI75">
        <f t="shared" si="54"/>
        <v>868.23922526500428</v>
      </c>
      <c r="BJ75">
        <f t="shared" si="54"/>
        <v>819.92576416651627</v>
      </c>
      <c r="BK75">
        <f t="shared" si="54"/>
        <v>772.69809126061318</v>
      </c>
      <c r="BL75">
        <f t="shared" si="59"/>
        <v>726.508473698118</v>
      </c>
      <c r="BM75">
        <f t="shared" si="55"/>
        <v>681.31225865943998</v>
      </c>
      <c r="BN75">
        <f t="shared" si="55"/>
        <v>637.0676139335983</v>
      </c>
    </row>
    <row r="76" spans="18:66" x14ac:dyDescent="0.25">
      <c r="R76">
        <f t="shared" si="60"/>
        <v>760</v>
      </c>
      <c r="S76">
        <f t="shared" si="56"/>
        <v>8675.7430000000004</v>
      </c>
      <c r="T76">
        <f t="shared" si="52"/>
        <v>7235.8385564940636</v>
      </c>
      <c r="U76">
        <f t="shared" si="52"/>
        <v>6393.5484524213225</v>
      </c>
      <c r="V76">
        <f t="shared" si="52"/>
        <v>5795.9341129881241</v>
      </c>
      <c r="W76">
        <f t="shared" si="52"/>
        <v>5332.388418670409</v>
      </c>
      <c r="X76">
        <f t="shared" si="52"/>
        <v>4953.6440089153857</v>
      </c>
      <c r="Y76">
        <f t="shared" si="52"/>
        <v>4633.4201732309884</v>
      </c>
      <c r="Z76">
        <f t="shared" si="52"/>
        <v>4356.0296694821845</v>
      </c>
      <c r="AA76">
        <f t="shared" si="52"/>
        <v>4111.3539048426464</v>
      </c>
      <c r="AB76">
        <f t="shared" si="52"/>
        <v>3892.4839751644704</v>
      </c>
      <c r="AC76">
        <f t="shared" si="52"/>
        <v>3694.4920403192154</v>
      </c>
      <c r="AD76">
        <f t="shared" si="52"/>
        <v>3513.7395654094471</v>
      </c>
      <c r="AE76">
        <f t="shared" si="52"/>
        <v>3347.4634069227795</v>
      </c>
      <c r="AF76">
        <f t="shared" si="52"/>
        <v>3193.5157297250516</v>
      </c>
      <c r="AG76">
        <f t="shared" si="52"/>
        <v>3050.1938710917329</v>
      </c>
      <c r="AH76">
        <f t="shared" si="52"/>
        <v>2916.1252259762468</v>
      </c>
      <c r="AI76">
        <f t="shared" si="52"/>
        <v>2790.1870922182288</v>
      </c>
      <c r="AJ76">
        <f t="shared" si="52"/>
        <v>2671.4494613367078</v>
      </c>
      <c r="AK76">
        <f t="shared" si="52"/>
        <v>2559.1332977014499</v>
      </c>
      <c r="AL76">
        <f t="shared" si="52"/>
        <v>2452.5795316585327</v>
      </c>
      <c r="AM76">
        <f t="shared" si="52"/>
        <v>2351.2256256523115</v>
      </c>
      <c r="AN76">
        <f t="shared" si="52"/>
        <v>2254.5875968132768</v>
      </c>
      <c r="AO76">
        <f t="shared" si="52"/>
        <v>2162.2460389990938</v>
      </c>
      <c r="AP76">
        <f t="shared" si="52"/>
        <v>2073.8351219035085</v>
      </c>
      <c r="AQ76">
        <f t="shared" si="52"/>
        <v>1989.0338373408185</v>
      </c>
      <c r="AR76">
        <f t="shared" si="52"/>
        <v>1907.5589634168409</v>
      </c>
      <c r="AS76">
        <f t="shared" si="52"/>
        <v>1829.1593572639695</v>
      </c>
      <c r="AT76">
        <f t="shared" si="52"/>
        <v>1753.611286219113</v>
      </c>
      <c r="AU76">
        <f t="shared" si="52"/>
        <v>1680.7145786484089</v>
      </c>
      <c r="AV76">
        <f t="shared" si="52"/>
        <v>1610.2894275857934</v>
      </c>
      <c r="AW76">
        <f t="shared" si="52"/>
        <v>1542.1737186732125</v>
      </c>
      <c r="AX76">
        <f t="shared" si="52"/>
        <v>1476.2207824703082</v>
      </c>
      <c r="AY76">
        <f t="shared" si="52"/>
        <v>1412.2974927405385</v>
      </c>
      <c r="AZ76">
        <f t="shared" si="52"/>
        <v>1350.2826487122902</v>
      </c>
      <c r="BA76">
        <f t="shared" si="52"/>
        <v>1290.0655919013971</v>
      </c>
      <c r="BB76">
        <f t="shared" si="57"/>
        <v>1231.5450178307692</v>
      </c>
      <c r="BC76">
        <f t="shared" si="53"/>
        <v>1174.6279505939101</v>
      </c>
      <c r="BD76">
        <f t="shared" si="53"/>
        <v>1119.2288541955113</v>
      </c>
      <c r="BE76">
        <f t="shared" si="53"/>
        <v>1065.2688593441035</v>
      </c>
      <c r="BF76">
        <f t="shared" si="53"/>
        <v>1012.6750881525941</v>
      </c>
      <c r="BG76">
        <f t="shared" si="58"/>
        <v>961.38006223627326</v>
      </c>
      <c r="BH76">
        <f t="shared" si="54"/>
        <v>911.32118214637376</v>
      </c>
      <c r="BI76">
        <f t="shared" si="54"/>
        <v>862.44026806478814</v>
      </c>
      <c r="BJ76">
        <f t="shared" si="54"/>
        <v>814.68315330733822</v>
      </c>
      <c r="BK76">
        <f t="shared" si="54"/>
        <v>767.99932351305597</v>
      </c>
      <c r="BL76">
        <f t="shared" si="59"/>
        <v>722.34159549315427</v>
      </c>
      <c r="BM76">
        <f t="shared" si="55"/>
        <v>677.66583062082282</v>
      </c>
      <c r="BN76">
        <f t="shared" si="55"/>
        <v>633.93067839756986</v>
      </c>
    </row>
    <row r="77" spans="18:66" x14ac:dyDescent="0.25">
      <c r="R77">
        <f t="shared" si="60"/>
        <v>750</v>
      </c>
      <c r="S77">
        <f t="shared" si="56"/>
        <v>8578.9230000000007</v>
      </c>
      <c r="T77">
        <f t="shared" si="52"/>
        <v>7155.7927182636122</v>
      </c>
      <c r="U77">
        <f t="shared" si="52"/>
        <v>6323.3148698070918</v>
      </c>
      <c r="V77">
        <f t="shared" si="52"/>
        <v>5732.6624365272237</v>
      </c>
      <c r="W77">
        <f t="shared" si="52"/>
        <v>5274.5168161513147</v>
      </c>
      <c r="X77">
        <f t="shared" si="52"/>
        <v>4900.1845880707033</v>
      </c>
      <c r="Y77">
        <f t="shared" si="52"/>
        <v>4583.6911988381271</v>
      </c>
      <c r="Z77">
        <f t="shared" si="52"/>
        <v>4309.532154790837</v>
      </c>
      <c r="AA77">
        <f t="shared" si="52"/>
        <v>4067.7067396141824</v>
      </c>
      <c r="AB77">
        <f t="shared" si="52"/>
        <v>3851.3865344149262</v>
      </c>
      <c r="AC77">
        <f t="shared" si="52"/>
        <v>3655.7011059209353</v>
      </c>
      <c r="AD77">
        <f t="shared" si="52"/>
        <v>3477.0543063343157</v>
      </c>
      <c r="AE77">
        <f t="shared" si="52"/>
        <v>3312.7151813733481</v>
      </c>
      <c r="AF77">
        <f t="shared" si="52"/>
        <v>3160.5609171017404</v>
      </c>
      <c r="AG77">
        <f t="shared" si="52"/>
        <v>3018.9086859584058</v>
      </c>
      <c r="AH77">
        <f t="shared" si="52"/>
        <v>2886.4018730544494</v>
      </c>
      <c r="AI77">
        <f t="shared" si="52"/>
        <v>2761.9308551443883</v>
      </c>
      <c r="AJ77">
        <f t="shared" si="52"/>
        <v>2644.5764578777944</v>
      </c>
      <c r="AK77">
        <f t="shared" si="52"/>
        <v>2533.5687209972766</v>
      </c>
      <c r="AL77">
        <f t="shared" si="52"/>
        <v>2428.2562526785387</v>
      </c>
      <c r="AM77">
        <f t="shared" si="52"/>
        <v>2328.0830686452182</v>
      </c>
      <c r="AN77">
        <f t="shared" si="52"/>
        <v>2232.5708241845468</v>
      </c>
      <c r="AO77">
        <f t="shared" si="52"/>
        <v>2141.3049990245781</v>
      </c>
      <c r="AP77">
        <f t="shared" si="52"/>
        <v>2053.9240245979281</v>
      </c>
      <c r="AQ77">
        <f t="shared" si="52"/>
        <v>1970.1106323026288</v>
      </c>
      <c r="AR77">
        <f t="shared" si="52"/>
        <v>1889.5848996369605</v>
      </c>
      <c r="AS77">
        <f t="shared" si="52"/>
        <v>1812.098609421274</v>
      </c>
      <c r="AT77">
        <f t="shared" si="52"/>
        <v>1737.4306353653519</v>
      </c>
      <c r="AU77">
        <f t="shared" si="52"/>
        <v>1665.3831377340812</v>
      </c>
      <c r="AV77">
        <f t="shared" si="52"/>
        <v>1595.7784042220164</v>
      </c>
      <c r="AW77">
        <f t="shared" si="52"/>
        <v>1528.4562090217532</v>
      </c>
      <c r="AX77">
        <f t="shared" si="52"/>
        <v>1463.2715913180609</v>
      </c>
      <c r="AY77">
        <f t="shared" si="52"/>
        <v>1400.0929757280264</v>
      </c>
      <c r="AZ77">
        <f t="shared" si="52"/>
        <v>1338.8005734080007</v>
      </c>
      <c r="BA77">
        <f t="shared" si="52"/>
        <v>1279.2850149894402</v>
      </c>
      <c r="BB77">
        <f t="shared" si="57"/>
        <v>1221.4461761414068</v>
      </c>
      <c r="BC77">
        <f t="shared" si="53"/>
        <v>1165.1921640799001</v>
      </c>
      <c r="BD77">
        <f t="shared" si="53"/>
        <v>1110.438439260889</v>
      </c>
      <c r="BE77">
        <f t="shared" si="53"/>
        <v>1057.107051180441</v>
      </c>
      <c r="BF77">
        <f t="shared" si="53"/>
        <v>1005.1259709421511</v>
      </c>
      <c r="BG77">
        <f t="shared" si="58"/>
        <v>954.42850625051688</v>
      </c>
      <c r="BH77">
        <f t="shared" si="54"/>
        <v>904.9527869088306</v>
      </c>
      <c r="BI77">
        <f t="shared" si="54"/>
        <v>856.64131086457201</v>
      </c>
      <c r="BJ77">
        <f t="shared" si="54"/>
        <v>809.44054244816016</v>
      </c>
      <c r="BK77">
        <f t="shared" si="54"/>
        <v>763.30055576549694</v>
      </c>
      <c r="BL77">
        <f t="shared" si="59"/>
        <v>718.17471728819055</v>
      </c>
      <c r="BM77">
        <f t="shared" si="55"/>
        <v>674.01940258220566</v>
      </c>
      <c r="BN77">
        <f t="shared" si="55"/>
        <v>630.79374286153961</v>
      </c>
    </row>
    <row r="78" spans="18:66" x14ac:dyDescent="0.25">
      <c r="R78">
        <f t="shared" si="60"/>
        <v>740</v>
      </c>
      <c r="S78">
        <f t="shared" si="56"/>
        <v>8482.103000000001</v>
      </c>
      <c r="T78">
        <f t="shared" si="52"/>
        <v>7075.7468800331635</v>
      </c>
      <c r="U78">
        <f t="shared" si="52"/>
        <v>6253.0812871928601</v>
      </c>
      <c r="V78">
        <f t="shared" si="52"/>
        <v>5669.390760066326</v>
      </c>
      <c r="W78">
        <f t="shared" si="52"/>
        <v>5216.6452136322205</v>
      </c>
      <c r="X78">
        <f t="shared" si="52"/>
        <v>4846.7251672260227</v>
      </c>
      <c r="Y78">
        <f t="shared" si="52"/>
        <v>4533.9622244452657</v>
      </c>
      <c r="Z78">
        <f t="shared" si="52"/>
        <v>4263.0346400994895</v>
      </c>
      <c r="AA78">
        <f t="shared" si="52"/>
        <v>4024.0595743857193</v>
      </c>
      <c r="AB78">
        <f t="shared" si="52"/>
        <v>3810.2890936653821</v>
      </c>
      <c r="AC78">
        <f t="shared" si="52"/>
        <v>3616.9101715226561</v>
      </c>
      <c r="AD78">
        <f t="shared" si="52"/>
        <v>3440.3690472591852</v>
      </c>
      <c r="AE78">
        <f t="shared" si="52"/>
        <v>3277.9669558239175</v>
      </c>
      <c r="AF78">
        <f t="shared" si="52"/>
        <v>3127.6061044784301</v>
      </c>
      <c r="AG78">
        <f t="shared" si="52"/>
        <v>2987.6235008250796</v>
      </c>
      <c r="AH78">
        <f t="shared" si="52"/>
        <v>2856.678520132652</v>
      </c>
      <c r="AI78">
        <f t="shared" si="52"/>
        <v>2733.6746180705495</v>
      </c>
      <c r="AJ78">
        <f t="shared" si="52"/>
        <v>2617.7034544188818</v>
      </c>
      <c r="AK78">
        <f t="shared" si="52"/>
        <v>2508.0041442931051</v>
      </c>
      <c r="AL78">
        <f t="shared" si="52"/>
        <v>2403.9329736985455</v>
      </c>
      <c r="AM78">
        <f t="shared" si="52"/>
        <v>2304.9405116381249</v>
      </c>
      <c r="AN78">
        <f t="shared" si="52"/>
        <v>2210.5540515558187</v>
      </c>
      <c r="AO78">
        <f t="shared" si="52"/>
        <v>2120.3639590500643</v>
      </c>
      <c r="AP78">
        <f t="shared" si="52"/>
        <v>2034.0129272923486</v>
      </c>
      <c r="AQ78">
        <f t="shared" si="52"/>
        <v>1951.1874272644391</v>
      </c>
      <c r="AR78">
        <f t="shared" si="52"/>
        <v>1871.61083585708</v>
      </c>
      <c r="AS78">
        <f t="shared" si="52"/>
        <v>1795.0378615785794</v>
      </c>
      <c r="AT78">
        <f t="shared" si="52"/>
        <v>1721.2499845115917</v>
      </c>
      <c r="AU78">
        <f t="shared" si="52"/>
        <v>1650.0516968197535</v>
      </c>
      <c r="AV78">
        <f t="shared" si="52"/>
        <v>1581.2673808582413</v>
      </c>
      <c r="AW78">
        <f t="shared" si="52"/>
        <v>1514.7386993702939</v>
      </c>
      <c r="AX78">
        <f t="shared" si="52"/>
        <v>1450.3224001658145</v>
      </c>
      <c r="AY78">
        <f t="shared" si="52"/>
        <v>1387.8884587155153</v>
      </c>
      <c r="AZ78">
        <f t="shared" si="52"/>
        <v>1327.318498103712</v>
      </c>
      <c r="BA78">
        <f t="shared" si="52"/>
        <v>1268.5044380774843</v>
      </c>
      <c r="BB78">
        <f t="shared" si="57"/>
        <v>1211.3473344520444</v>
      </c>
      <c r="BC78">
        <f t="shared" si="53"/>
        <v>1155.75637756589</v>
      </c>
      <c r="BD78">
        <f t="shared" si="53"/>
        <v>1101.6480243262677</v>
      </c>
      <c r="BE78">
        <f t="shared" si="53"/>
        <v>1048.9452430167785</v>
      </c>
      <c r="BF78">
        <f t="shared" si="53"/>
        <v>997.57685373170807</v>
      </c>
      <c r="BG78">
        <f t="shared" si="58"/>
        <v>947.4769502647614</v>
      </c>
      <c r="BH78">
        <f t="shared" si="54"/>
        <v>898.58439167128836</v>
      </c>
      <c r="BI78">
        <f t="shared" si="54"/>
        <v>850.84235366435678</v>
      </c>
      <c r="BJ78">
        <f t="shared" si="54"/>
        <v>804.19793158898301</v>
      </c>
      <c r="BK78">
        <f t="shared" si="54"/>
        <v>758.60178801793882</v>
      </c>
      <c r="BL78">
        <f t="shared" si="59"/>
        <v>714.00783908322683</v>
      </c>
      <c r="BM78">
        <f t="shared" si="55"/>
        <v>670.37297454358941</v>
      </c>
      <c r="BN78">
        <f t="shared" si="55"/>
        <v>627.65680732551118</v>
      </c>
    </row>
    <row r="79" spans="18:66" x14ac:dyDescent="0.25">
      <c r="R79">
        <f t="shared" si="60"/>
        <v>730</v>
      </c>
      <c r="S79">
        <f t="shared" si="56"/>
        <v>8385.2830000000013</v>
      </c>
      <c r="T79">
        <f t="shared" si="52"/>
        <v>6995.7010418027139</v>
      </c>
      <c r="U79">
        <f t="shared" si="52"/>
        <v>6182.8477045786285</v>
      </c>
      <c r="V79">
        <f t="shared" si="52"/>
        <v>5606.1190836054284</v>
      </c>
      <c r="W79">
        <f t="shared" si="52"/>
        <v>5158.7736111131253</v>
      </c>
      <c r="X79">
        <f t="shared" si="52"/>
        <v>4793.2657463813412</v>
      </c>
      <c r="Y79">
        <f t="shared" si="52"/>
        <v>4484.2332500524044</v>
      </c>
      <c r="Z79">
        <f t="shared" si="52"/>
        <v>4216.5371254081419</v>
      </c>
      <c r="AA79">
        <f t="shared" si="52"/>
        <v>3980.4124091572562</v>
      </c>
      <c r="AB79">
        <f t="shared" si="52"/>
        <v>3769.1916529158384</v>
      </c>
      <c r="AC79">
        <f t="shared" si="52"/>
        <v>3578.1192371243769</v>
      </c>
      <c r="AD79">
        <f t="shared" si="52"/>
        <v>3403.6837881840556</v>
      </c>
      <c r="AE79">
        <f t="shared" si="52"/>
        <v>3243.2187302744869</v>
      </c>
      <c r="AF79">
        <f t="shared" si="52"/>
        <v>3094.6512918551198</v>
      </c>
      <c r="AG79">
        <f t="shared" si="52"/>
        <v>2956.3383156917535</v>
      </c>
      <c r="AH79">
        <f t="shared" si="52"/>
        <v>2826.9551672108546</v>
      </c>
      <c r="AI79">
        <f t="shared" si="52"/>
        <v>2705.4183809967099</v>
      </c>
      <c r="AJ79">
        <f t="shared" si="52"/>
        <v>2590.8304509599693</v>
      </c>
      <c r="AK79">
        <f t="shared" si="52"/>
        <v>2482.4395675889336</v>
      </c>
      <c r="AL79">
        <f t="shared" si="52"/>
        <v>2379.6096947185524</v>
      </c>
      <c r="AM79">
        <f t="shared" si="52"/>
        <v>2281.7979546310326</v>
      </c>
      <c r="AN79">
        <f t="shared" si="52"/>
        <v>2188.5372789270905</v>
      </c>
      <c r="AO79">
        <f t="shared" si="52"/>
        <v>2099.4229190755495</v>
      </c>
      <c r="AP79">
        <f t="shared" si="52"/>
        <v>2014.1018299867692</v>
      </c>
      <c r="AQ79">
        <f t="shared" si="52"/>
        <v>1932.2642222262502</v>
      </c>
      <c r="AR79">
        <f t="shared" si="52"/>
        <v>1853.6367720772005</v>
      </c>
      <c r="AS79">
        <f t="shared" si="52"/>
        <v>1777.9771137358839</v>
      </c>
      <c r="AT79">
        <f t="shared" si="52"/>
        <v>1705.0693336578324</v>
      </c>
      <c r="AU79">
        <f t="shared" si="52"/>
        <v>1634.7202559054267</v>
      </c>
      <c r="AV79">
        <f t="shared" si="52"/>
        <v>1566.7563574944661</v>
      </c>
      <c r="AW79">
        <f t="shared" si="52"/>
        <v>1501.0211897188346</v>
      </c>
      <c r="AX79">
        <f t="shared" si="52"/>
        <v>1437.3732090135682</v>
      </c>
      <c r="AY79">
        <f t="shared" si="52"/>
        <v>1375.6839417030042</v>
      </c>
      <c r="AZ79">
        <f t="shared" ref="T79:BA87" si="61">1317.423-238.143*LN(AZ$71)+9.682*($R79)-2.42*(LN(AZ$71))*($R79)</f>
        <v>1315.8364227994234</v>
      </c>
      <c r="BA79">
        <f t="shared" si="61"/>
        <v>1257.7238611655284</v>
      </c>
      <c r="BB79">
        <f t="shared" si="57"/>
        <v>1201.2484927626829</v>
      </c>
      <c r="BC79">
        <f t="shared" si="53"/>
        <v>1146.3205910518809</v>
      </c>
      <c r="BD79">
        <f t="shared" si="53"/>
        <v>1092.8576093916463</v>
      </c>
      <c r="BE79">
        <f t="shared" si="53"/>
        <v>1040.783434853116</v>
      </c>
      <c r="BF79">
        <f t="shared" si="53"/>
        <v>990.02773652126598</v>
      </c>
      <c r="BG79">
        <f t="shared" si="58"/>
        <v>940.52539427900592</v>
      </c>
      <c r="BH79">
        <f t="shared" si="54"/>
        <v>892.21599643374611</v>
      </c>
      <c r="BI79">
        <f t="shared" si="54"/>
        <v>845.04339646414064</v>
      </c>
      <c r="BJ79">
        <f t="shared" si="54"/>
        <v>798.95532072980495</v>
      </c>
      <c r="BK79">
        <f t="shared" si="54"/>
        <v>753.90302027038069</v>
      </c>
      <c r="BL79">
        <f t="shared" si="59"/>
        <v>709.8409608782631</v>
      </c>
      <c r="BM79">
        <f t="shared" si="55"/>
        <v>666.72654650497316</v>
      </c>
      <c r="BN79">
        <f t="shared" si="55"/>
        <v>624.51987178948275</v>
      </c>
    </row>
    <row r="80" spans="18:66" x14ac:dyDescent="0.25">
      <c r="R80">
        <f t="shared" si="60"/>
        <v>720</v>
      </c>
      <c r="S80">
        <f t="shared" si="56"/>
        <v>8288.4629999999997</v>
      </c>
      <c r="T80">
        <f t="shared" si="61"/>
        <v>6915.6552035722643</v>
      </c>
      <c r="U80">
        <f t="shared" si="61"/>
        <v>6112.614121964396</v>
      </c>
      <c r="V80">
        <f t="shared" si="61"/>
        <v>5542.8474071445289</v>
      </c>
      <c r="W80">
        <f t="shared" si="61"/>
        <v>5100.9020085940292</v>
      </c>
      <c r="X80">
        <f t="shared" si="61"/>
        <v>4739.8063255366596</v>
      </c>
      <c r="Y80">
        <f t="shared" si="61"/>
        <v>4434.5042756595431</v>
      </c>
      <c r="Z80">
        <f t="shared" si="61"/>
        <v>4170.0396107167926</v>
      </c>
      <c r="AA80">
        <f t="shared" si="61"/>
        <v>3936.7652439287922</v>
      </c>
      <c r="AB80">
        <f t="shared" si="61"/>
        <v>3728.0942121662933</v>
      </c>
      <c r="AC80">
        <f t="shared" si="61"/>
        <v>3539.3283027260968</v>
      </c>
      <c r="AD80">
        <f t="shared" si="61"/>
        <v>3366.9985291089242</v>
      </c>
      <c r="AE80">
        <f t="shared" si="61"/>
        <v>3208.4705047250554</v>
      </c>
      <c r="AF80">
        <f t="shared" si="61"/>
        <v>3061.6964792318076</v>
      </c>
      <c r="AG80">
        <f t="shared" si="61"/>
        <v>2925.0531305584263</v>
      </c>
      <c r="AH80">
        <f t="shared" si="61"/>
        <v>2797.2318142890572</v>
      </c>
      <c r="AI80">
        <f t="shared" si="61"/>
        <v>2677.1621439228693</v>
      </c>
      <c r="AJ80">
        <f t="shared" si="61"/>
        <v>2563.9574475010559</v>
      </c>
      <c r="AK80">
        <f t="shared" si="61"/>
        <v>2456.8749908847603</v>
      </c>
      <c r="AL80">
        <f t="shared" si="61"/>
        <v>2355.2864157385584</v>
      </c>
      <c r="AM80">
        <f t="shared" si="61"/>
        <v>2258.6553976239384</v>
      </c>
      <c r="AN80">
        <f t="shared" si="61"/>
        <v>2166.5205062983605</v>
      </c>
      <c r="AO80">
        <f t="shared" si="61"/>
        <v>2078.4818791010348</v>
      </c>
      <c r="AP80">
        <f t="shared" si="61"/>
        <v>1994.1907326811888</v>
      </c>
      <c r="AQ80">
        <f t="shared" si="61"/>
        <v>1913.3410171880596</v>
      </c>
      <c r="AR80">
        <f t="shared" si="61"/>
        <v>1835.66270829732</v>
      </c>
      <c r="AS80">
        <f t="shared" si="61"/>
        <v>1760.9163658931884</v>
      </c>
      <c r="AT80">
        <f t="shared" si="61"/>
        <v>1688.8886828040713</v>
      </c>
      <c r="AU80">
        <f t="shared" si="61"/>
        <v>1619.388814991099</v>
      </c>
      <c r="AV80">
        <f t="shared" si="61"/>
        <v>1552.2453341306891</v>
      </c>
      <c r="AW80">
        <f t="shared" si="61"/>
        <v>1487.3036800673744</v>
      </c>
      <c r="AX80">
        <f t="shared" si="61"/>
        <v>1424.4240178613209</v>
      </c>
      <c r="AY80">
        <f t="shared" si="61"/>
        <v>1363.479424690493</v>
      </c>
      <c r="AZ80">
        <f t="shared" si="61"/>
        <v>1304.3543474951339</v>
      </c>
      <c r="BA80">
        <f t="shared" si="61"/>
        <v>1246.9432842535716</v>
      </c>
      <c r="BB80">
        <f t="shared" si="57"/>
        <v>1191.1496510733205</v>
      </c>
      <c r="BC80">
        <f t="shared" si="53"/>
        <v>1136.8848045378709</v>
      </c>
      <c r="BD80">
        <f t="shared" si="53"/>
        <v>1084.0671944570249</v>
      </c>
      <c r="BE80">
        <f t="shared" si="53"/>
        <v>1032.6216266894526</v>
      </c>
      <c r="BF80">
        <f t="shared" si="53"/>
        <v>982.47861931082298</v>
      </c>
      <c r="BG80">
        <f t="shared" si="58"/>
        <v>933.57383829324954</v>
      </c>
      <c r="BH80">
        <f t="shared" si="54"/>
        <v>885.84760119620296</v>
      </c>
      <c r="BI80">
        <f t="shared" si="54"/>
        <v>839.24443926392451</v>
      </c>
      <c r="BJ80">
        <f t="shared" si="54"/>
        <v>793.71270987062508</v>
      </c>
      <c r="BK80">
        <f t="shared" si="54"/>
        <v>749.20425252282166</v>
      </c>
      <c r="BL80">
        <f t="shared" si="59"/>
        <v>705.67408267329847</v>
      </c>
      <c r="BM80">
        <f t="shared" si="55"/>
        <v>663.080118466356</v>
      </c>
      <c r="BN80">
        <f t="shared" si="55"/>
        <v>621.3829362534525</v>
      </c>
    </row>
    <row r="81" spans="18:66" x14ac:dyDescent="0.25">
      <c r="R81">
        <f t="shared" si="60"/>
        <v>710</v>
      </c>
      <c r="S81">
        <f t="shared" si="56"/>
        <v>8191.643</v>
      </c>
      <c r="T81">
        <f t="shared" si="61"/>
        <v>6835.6093653418156</v>
      </c>
      <c r="U81">
        <f t="shared" si="61"/>
        <v>6042.3805393501643</v>
      </c>
      <c r="V81">
        <f t="shared" si="61"/>
        <v>5479.5757306836304</v>
      </c>
      <c r="W81">
        <f t="shared" si="61"/>
        <v>5043.0304060749349</v>
      </c>
      <c r="X81">
        <f t="shared" si="61"/>
        <v>4686.346904691979</v>
      </c>
      <c r="Y81">
        <f t="shared" si="61"/>
        <v>4384.7753012666817</v>
      </c>
      <c r="Z81">
        <f t="shared" si="61"/>
        <v>4123.5420960254451</v>
      </c>
      <c r="AA81">
        <f t="shared" si="61"/>
        <v>3893.1180787003286</v>
      </c>
      <c r="AB81">
        <f t="shared" si="61"/>
        <v>3686.9967714167497</v>
      </c>
      <c r="AC81">
        <f t="shared" si="61"/>
        <v>3500.5373683278176</v>
      </c>
      <c r="AD81">
        <f t="shared" si="61"/>
        <v>3330.3132700337947</v>
      </c>
      <c r="AE81">
        <f t="shared" si="61"/>
        <v>3173.7222791756249</v>
      </c>
      <c r="AF81">
        <f t="shared" si="61"/>
        <v>3028.7416666084973</v>
      </c>
      <c r="AG81">
        <f t="shared" si="61"/>
        <v>2893.7679454251002</v>
      </c>
      <c r="AH81">
        <f t="shared" si="61"/>
        <v>2767.5084613672598</v>
      </c>
      <c r="AI81">
        <f t="shared" si="61"/>
        <v>2648.9059068490305</v>
      </c>
      <c r="AJ81">
        <f t="shared" si="61"/>
        <v>2537.0844440421433</v>
      </c>
      <c r="AK81">
        <f t="shared" si="61"/>
        <v>2431.3104141805889</v>
      </c>
      <c r="AL81">
        <f t="shared" si="61"/>
        <v>2330.9631367585653</v>
      </c>
      <c r="AM81">
        <f t="shared" si="61"/>
        <v>2235.512840616846</v>
      </c>
      <c r="AN81">
        <f t="shared" si="61"/>
        <v>2144.5037336696323</v>
      </c>
      <c r="AO81">
        <f t="shared" si="61"/>
        <v>2057.54083912652</v>
      </c>
      <c r="AP81">
        <f t="shared" si="61"/>
        <v>1974.2796353756094</v>
      </c>
      <c r="AQ81">
        <f t="shared" si="61"/>
        <v>1894.4178121498708</v>
      </c>
      <c r="AR81">
        <f t="shared" si="61"/>
        <v>1817.6886445174396</v>
      </c>
      <c r="AS81">
        <f t="shared" si="61"/>
        <v>1743.8556180504929</v>
      </c>
      <c r="AT81">
        <f t="shared" si="61"/>
        <v>1672.708031950312</v>
      </c>
      <c r="AU81">
        <f t="shared" si="61"/>
        <v>1604.0573740767722</v>
      </c>
      <c r="AV81">
        <f t="shared" si="61"/>
        <v>1537.7343107669139</v>
      </c>
      <c r="AW81">
        <f t="shared" si="61"/>
        <v>1473.5861704159151</v>
      </c>
      <c r="AX81">
        <f t="shared" si="61"/>
        <v>1411.4748267090745</v>
      </c>
      <c r="AY81">
        <f t="shared" si="61"/>
        <v>1351.2749076779819</v>
      </c>
      <c r="AZ81">
        <f t="shared" si="61"/>
        <v>1292.8722721908453</v>
      </c>
      <c r="BA81">
        <f t="shared" si="61"/>
        <v>1236.1627073416157</v>
      </c>
      <c r="BB81">
        <f t="shared" si="57"/>
        <v>1181.050809383958</v>
      </c>
      <c r="BC81">
        <f t="shared" si="53"/>
        <v>1127.4490180238608</v>
      </c>
      <c r="BD81">
        <f t="shared" si="53"/>
        <v>1075.2767795224036</v>
      </c>
      <c r="BE81">
        <f t="shared" si="53"/>
        <v>1024.4598185257901</v>
      </c>
      <c r="BF81">
        <f t="shared" si="53"/>
        <v>974.92950210037998</v>
      </c>
      <c r="BG81">
        <f t="shared" si="58"/>
        <v>926.62228230749406</v>
      </c>
      <c r="BH81">
        <f t="shared" si="54"/>
        <v>879.47920595866071</v>
      </c>
      <c r="BI81">
        <f t="shared" si="54"/>
        <v>833.44548206370928</v>
      </c>
      <c r="BJ81">
        <f t="shared" si="54"/>
        <v>788.47009901144702</v>
      </c>
      <c r="BK81">
        <f t="shared" si="54"/>
        <v>744.50548477526354</v>
      </c>
      <c r="BL81">
        <f t="shared" si="59"/>
        <v>701.50720446833475</v>
      </c>
      <c r="BM81">
        <f t="shared" si="55"/>
        <v>659.43369042773975</v>
      </c>
      <c r="BN81">
        <f t="shared" si="55"/>
        <v>618.24600071742407</v>
      </c>
    </row>
    <row r="82" spans="18:66" x14ac:dyDescent="0.25">
      <c r="R82">
        <f t="shared" si="60"/>
        <v>700</v>
      </c>
      <c r="S82">
        <f t="shared" si="56"/>
        <v>8094.8230000000003</v>
      </c>
      <c r="T82">
        <f t="shared" si="61"/>
        <v>6755.5635271113661</v>
      </c>
      <c r="U82">
        <f t="shared" si="61"/>
        <v>5972.1469567359327</v>
      </c>
      <c r="V82">
        <f t="shared" si="61"/>
        <v>5416.3040542227318</v>
      </c>
      <c r="W82">
        <f t="shared" si="61"/>
        <v>4985.1588035558398</v>
      </c>
      <c r="X82">
        <f t="shared" si="61"/>
        <v>4632.8874838472984</v>
      </c>
      <c r="Y82">
        <f t="shared" si="61"/>
        <v>4335.0463268738204</v>
      </c>
      <c r="Z82">
        <f t="shared" si="61"/>
        <v>4077.0445813340971</v>
      </c>
      <c r="AA82">
        <f t="shared" si="61"/>
        <v>3849.4709134718655</v>
      </c>
      <c r="AB82">
        <f t="shared" si="61"/>
        <v>3645.899330667206</v>
      </c>
      <c r="AC82">
        <f t="shared" si="61"/>
        <v>3461.7464339295389</v>
      </c>
      <c r="AD82">
        <f t="shared" si="61"/>
        <v>3293.6280109586642</v>
      </c>
      <c r="AE82">
        <f t="shared" si="61"/>
        <v>3138.9740536261943</v>
      </c>
      <c r="AF82">
        <f t="shared" si="61"/>
        <v>2995.786853985187</v>
      </c>
      <c r="AG82">
        <f t="shared" si="61"/>
        <v>2862.482760291774</v>
      </c>
      <c r="AH82">
        <f t="shared" si="61"/>
        <v>2737.7851084454633</v>
      </c>
      <c r="AI82">
        <f t="shared" si="61"/>
        <v>2620.6496697751909</v>
      </c>
      <c r="AJ82">
        <f t="shared" si="61"/>
        <v>2510.2114405832308</v>
      </c>
      <c r="AK82">
        <f t="shared" si="61"/>
        <v>2405.7458374764165</v>
      </c>
      <c r="AL82">
        <f t="shared" si="61"/>
        <v>2306.6398577785721</v>
      </c>
      <c r="AM82">
        <f t="shared" si="61"/>
        <v>2212.3702836097527</v>
      </c>
      <c r="AN82">
        <f t="shared" si="61"/>
        <v>2122.4869610409041</v>
      </c>
      <c r="AO82">
        <f t="shared" si="61"/>
        <v>2036.5997991520062</v>
      </c>
      <c r="AP82">
        <f t="shared" si="61"/>
        <v>1954.3685380700299</v>
      </c>
      <c r="AQ82">
        <f t="shared" si="61"/>
        <v>1875.494607111681</v>
      </c>
      <c r="AR82">
        <f t="shared" si="61"/>
        <v>1799.71458073756</v>
      </c>
      <c r="AS82">
        <f t="shared" si="61"/>
        <v>1726.7948702077983</v>
      </c>
      <c r="AT82">
        <f t="shared" si="61"/>
        <v>1656.5273810965518</v>
      </c>
      <c r="AU82">
        <f t="shared" si="61"/>
        <v>1588.7259331624446</v>
      </c>
      <c r="AV82">
        <f t="shared" si="61"/>
        <v>1523.2232874031379</v>
      </c>
      <c r="AW82">
        <f t="shared" si="61"/>
        <v>1459.8686607644559</v>
      </c>
      <c r="AX82">
        <f t="shared" si="61"/>
        <v>1398.5256355568281</v>
      </c>
      <c r="AY82">
        <f t="shared" si="61"/>
        <v>1339.0703906654708</v>
      </c>
      <c r="AZ82">
        <f t="shared" si="61"/>
        <v>1281.3901968865566</v>
      </c>
      <c r="BA82">
        <f t="shared" si="61"/>
        <v>1225.3821304296598</v>
      </c>
      <c r="BB82">
        <f t="shared" si="57"/>
        <v>1170.9519676945965</v>
      </c>
      <c r="BC82">
        <f t="shared" si="53"/>
        <v>1118.0132315098517</v>
      </c>
      <c r="BD82">
        <f t="shared" si="53"/>
        <v>1066.4863645877822</v>
      </c>
      <c r="BE82">
        <f t="shared" si="53"/>
        <v>1016.2980103621276</v>
      </c>
      <c r="BF82">
        <f t="shared" si="53"/>
        <v>967.38038488993789</v>
      </c>
      <c r="BG82">
        <f t="shared" si="58"/>
        <v>919.67072632173858</v>
      </c>
      <c r="BH82">
        <f t="shared" si="54"/>
        <v>873.11081072111847</v>
      </c>
      <c r="BI82">
        <f t="shared" si="54"/>
        <v>827.64652486349405</v>
      </c>
      <c r="BJ82">
        <f t="shared" si="54"/>
        <v>783.22748815226987</v>
      </c>
      <c r="BK82">
        <f t="shared" si="54"/>
        <v>739.80671702770633</v>
      </c>
      <c r="BL82">
        <f t="shared" si="59"/>
        <v>697.34032626337103</v>
      </c>
      <c r="BM82">
        <f t="shared" si="55"/>
        <v>655.7872623891235</v>
      </c>
      <c r="BN82">
        <f t="shared" si="55"/>
        <v>615.10906518139564</v>
      </c>
    </row>
    <row r="83" spans="18:66" x14ac:dyDescent="0.25">
      <c r="R83">
        <f t="shared" si="60"/>
        <v>690</v>
      </c>
      <c r="S83">
        <f t="shared" si="56"/>
        <v>7998.0029999999997</v>
      </c>
      <c r="T83">
        <f t="shared" si="61"/>
        <v>6675.5176888809165</v>
      </c>
      <c r="U83">
        <f t="shared" si="61"/>
        <v>5901.9133741217011</v>
      </c>
      <c r="V83">
        <f t="shared" si="61"/>
        <v>5353.0323777618323</v>
      </c>
      <c r="W83">
        <f t="shared" si="61"/>
        <v>4927.2872010367464</v>
      </c>
      <c r="X83">
        <f t="shared" si="61"/>
        <v>4579.4280630026169</v>
      </c>
      <c r="Y83">
        <f t="shared" si="61"/>
        <v>4285.317352480959</v>
      </c>
      <c r="Z83">
        <f t="shared" si="61"/>
        <v>4030.5470666427495</v>
      </c>
      <c r="AA83">
        <f t="shared" si="61"/>
        <v>3805.8237482434015</v>
      </c>
      <c r="AB83">
        <f t="shared" si="61"/>
        <v>3604.8018899176614</v>
      </c>
      <c r="AC83">
        <f t="shared" si="61"/>
        <v>3422.9554995312587</v>
      </c>
      <c r="AD83">
        <f t="shared" si="61"/>
        <v>3256.9427518835337</v>
      </c>
      <c r="AE83">
        <f t="shared" si="61"/>
        <v>3104.2258280767628</v>
      </c>
      <c r="AF83">
        <f t="shared" si="61"/>
        <v>2962.8320413618758</v>
      </c>
      <c r="AG83">
        <f t="shared" si="61"/>
        <v>2831.1975751584469</v>
      </c>
      <c r="AH83">
        <f t="shared" si="61"/>
        <v>2708.0617555236649</v>
      </c>
      <c r="AI83">
        <f t="shared" si="61"/>
        <v>2592.3934327013512</v>
      </c>
      <c r="AJ83">
        <f t="shared" si="61"/>
        <v>2483.3384371243174</v>
      </c>
      <c r="AK83">
        <f t="shared" si="61"/>
        <v>2380.1812607722441</v>
      </c>
      <c r="AL83">
        <f t="shared" si="61"/>
        <v>2282.3165787985781</v>
      </c>
      <c r="AM83">
        <f t="shared" si="61"/>
        <v>2189.2277266026585</v>
      </c>
      <c r="AN83">
        <f t="shared" si="61"/>
        <v>2100.470188412175</v>
      </c>
      <c r="AO83">
        <f t="shared" si="61"/>
        <v>2015.6587591774905</v>
      </c>
      <c r="AP83">
        <f t="shared" si="61"/>
        <v>1934.4574407644495</v>
      </c>
      <c r="AQ83">
        <f t="shared" si="61"/>
        <v>1856.5714020734913</v>
      </c>
      <c r="AR83">
        <f t="shared" si="61"/>
        <v>1781.7405169576796</v>
      </c>
      <c r="AS83">
        <f t="shared" si="61"/>
        <v>1709.7341223651028</v>
      </c>
      <c r="AT83">
        <f t="shared" si="61"/>
        <v>1640.3467302427916</v>
      </c>
      <c r="AU83">
        <f t="shared" si="61"/>
        <v>1573.3944922481169</v>
      </c>
      <c r="AV83">
        <f t="shared" si="61"/>
        <v>1508.7122640393618</v>
      </c>
      <c r="AW83">
        <f t="shared" si="61"/>
        <v>1446.1511511129966</v>
      </c>
      <c r="AX83">
        <f t="shared" si="61"/>
        <v>1385.5764444045808</v>
      </c>
      <c r="AY83">
        <f t="shared" si="61"/>
        <v>1326.8658736529587</v>
      </c>
      <c r="AZ83">
        <f t="shared" si="61"/>
        <v>1269.9081215822671</v>
      </c>
      <c r="BA83">
        <f t="shared" si="61"/>
        <v>1214.601553517703</v>
      </c>
      <c r="BB83">
        <f t="shared" si="57"/>
        <v>1160.8531260052341</v>
      </c>
      <c r="BC83">
        <f t="shared" si="53"/>
        <v>1108.5774449958408</v>
      </c>
      <c r="BD83">
        <f t="shared" si="53"/>
        <v>1057.6959496531599</v>
      </c>
      <c r="BE83">
        <f t="shared" si="53"/>
        <v>1008.1362021984651</v>
      </c>
      <c r="BF83">
        <f t="shared" si="53"/>
        <v>959.83126767949398</v>
      </c>
      <c r="BG83">
        <f t="shared" si="58"/>
        <v>912.7191703359822</v>
      </c>
      <c r="BH83">
        <f t="shared" si="54"/>
        <v>866.74241548357531</v>
      </c>
      <c r="BI83">
        <f t="shared" si="54"/>
        <v>821.847567663277</v>
      </c>
      <c r="BJ83">
        <f t="shared" si="54"/>
        <v>777.98487729309181</v>
      </c>
      <c r="BK83">
        <f t="shared" si="54"/>
        <v>735.1079492801473</v>
      </c>
      <c r="BL83">
        <f t="shared" si="59"/>
        <v>693.17344805840639</v>
      </c>
      <c r="BM83">
        <f t="shared" si="55"/>
        <v>652.14083435050634</v>
      </c>
      <c r="BN83">
        <f t="shared" si="55"/>
        <v>611.97212964536538</v>
      </c>
    </row>
    <row r="84" spans="18:66" x14ac:dyDescent="0.25">
      <c r="R84">
        <f t="shared" si="60"/>
        <v>680</v>
      </c>
      <c r="S84">
        <f t="shared" si="56"/>
        <v>7901.183</v>
      </c>
      <c r="T84">
        <f t="shared" si="61"/>
        <v>6595.4718506504669</v>
      </c>
      <c r="U84">
        <f t="shared" si="61"/>
        <v>5831.6797915074694</v>
      </c>
      <c r="V84">
        <f t="shared" si="61"/>
        <v>5289.7607013009347</v>
      </c>
      <c r="W84">
        <f t="shared" si="61"/>
        <v>4869.4155985176512</v>
      </c>
      <c r="X84">
        <f t="shared" si="61"/>
        <v>4525.9686421579354</v>
      </c>
      <c r="Y84">
        <f t="shared" si="61"/>
        <v>4235.5883780880977</v>
      </c>
      <c r="Z84">
        <f t="shared" si="61"/>
        <v>3984.049551951402</v>
      </c>
      <c r="AA84">
        <f t="shared" si="61"/>
        <v>3762.1765830149384</v>
      </c>
      <c r="AB84">
        <f t="shared" si="61"/>
        <v>3563.7044491681172</v>
      </c>
      <c r="AC84">
        <f t="shared" si="61"/>
        <v>3384.1645651329795</v>
      </c>
      <c r="AD84">
        <f t="shared" si="61"/>
        <v>3220.2574928084032</v>
      </c>
      <c r="AE84">
        <f t="shared" si="61"/>
        <v>3069.4776025273322</v>
      </c>
      <c r="AF84">
        <f t="shared" si="61"/>
        <v>2929.8772287385655</v>
      </c>
      <c r="AG84">
        <f t="shared" si="61"/>
        <v>2799.9123900251207</v>
      </c>
      <c r="AH84">
        <f t="shared" si="61"/>
        <v>2678.3384026018684</v>
      </c>
      <c r="AI84">
        <f t="shared" si="61"/>
        <v>2564.1371956275116</v>
      </c>
      <c r="AJ84">
        <f t="shared" si="61"/>
        <v>2456.4654336654048</v>
      </c>
      <c r="AK84">
        <f t="shared" si="61"/>
        <v>2354.6166840680726</v>
      </c>
      <c r="AL84">
        <f t="shared" si="61"/>
        <v>2257.993299818585</v>
      </c>
      <c r="AM84">
        <f t="shared" si="61"/>
        <v>2166.0851695955662</v>
      </c>
      <c r="AN84">
        <f t="shared" si="61"/>
        <v>2078.453415783446</v>
      </c>
      <c r="AO84">
        <f t="shared" si="61"/>
        <v>1994.7177192029767</v>
      </c>
      <c r="AP84">
        <f t="shared" si="61"/>
        <v>1914.5463434588701</v>
      </c>
      <c r="AQ84">
        <f t="shared" si="61"/>
        <v>1837.6481970353016</v>
      </c>
      <c r="AR84">
        <f t="shared" si="61"/>
        <v>1763.7664531777991</v>
      </c>
      <c r="AS84">
        <f t="shared" si="61"/>
        <v>1692.6733745224074</v>
      </c>
      <c r="AT84">
        <f t="shared" si="61"/>
        <v>1624.1660793890314</v>
      </c>
      <c r="AU84">
        <f t="shared" si="61"/>
        <v>1558.0630513337901</v>
      </c>
      <c r="AV84">
        <f t="shared" si="61"/>
        <v>1494.2012406755857</v>
      </c>
      <c r="AW84">
        <f t="shared" si="61"/>
        <v>1432.4336414615373</v>
      </c>
      <c r="AX84">
        <f t="shared" si="61"/>
        <v>1372.6272532523344</v>
      </c>
      <c r="AY84">
        <f t="shared" si="61"/>
        <v>1314.6613566404485</v>
      </c>
      <c r="AZ84">
        <f t="shared" si="61"/>
        <v>1258.4260462779785</v>
      </c>
      <c r="BA84">
        <f t="shared" si="61"/>
        <v>1203.8209766057471</v>
      </c>
      <c r="BB84">
        <f t="shared" si="57"/>
        <v>1150.7542843158717</v>
      </c>
      <c r="BC84">
        <f t="shared" si="53"/>
        <v>1099.1416584818317</v>
      </c>
      <c r="BD84">
        <f t="shared" si="53"/>
        <v>1048.9055347185385</v>
      </c>
      <c r="BE84">
        <f t="shared" si="53"/>
        <v>999.97439403480348</v>
      </c>
      <c r="BF84">
        <f t="shared" si="53"/>
        <v>952.28215046905189</v>
      </c>
      <c r="BG84">
        <f t="shared" si="58"/>
        <v>905.76761435022672</v>
      </c>
      <c r="BH84">
        <f t="shared" si="54"/>
        <v>860.37402024603307</v>
      </c>
      <c r="BI84">
        <f t="shared" si="54"/>
        <v>816.04861046306178</v>
      </c>
      <c r="BJ84">
        <f t="shared" si="54"/>
        <v>772.74226643391376</v>
      </c>
      <c r="BK84">
        <f t="shared" si="54"/>
        <v>730.40918153258917</v>
      </c>
      <c r="BL84">
        <f t="shared" si="59"/>
        <v>689.00656985344358</v>
      </c>
      <c r="BM84">
        <f t="shared" si="55"/>
        <v>648.49440631189009</v>
      </c>
      <c r="BN84">
        <f t="shared" si="55"/>
        <v>608.83519410933695</v>
      </c>
    </row>
    <row r="85" spans="18:66" x14ac:dyDescent="0.25">
      <c r="R85">
        <f t="shared" si="60"/>
        <v>670</v>
      </c>
      <c r="S85">
        <f t="shared" si="56"/>
        <v>7804.3630000000003</v>
      </c>
      <c r="T85">
        <f t="shared" si="61"/>
        <v>6515.4260124200182</v>
      </c>
      <c r="U85">
        <f t="shared" si="61"/>
        <v>5761.4462088932378</v>
      </c>
      <c r="V85">
        <f t="shared" si="61"/>
        <v>5226.4890248400361</v>
      </c>
      <c r="W85">
        <f t="shared" si="61"/>
        <v>4811.543995998557</v>
      </c>
      <c r="X85">
        <f t="shared" si="61"/>
        <v>4472.5092213132557</v>
      </c>
      <c r="Y85">
        <f t="shared" si="61"/>
        <v>4185.8594036952363</v>
      </c>
      <c r="Z85">
        <f t="shared" si="61"/>
        <v>3937.552037260054</v>
      </c>
      <c r="AA85">
        <f t="shared" si="61"/>
        <v>3718.5294177864753</v>
      </c>
      <c r="AB85">
        <f t="shared" si="61"/>
        <v>3522.6070084185735</v>
      </c>
      <c r="AC85">
        <f t="shared" si="61"/>
        <v>3345.3736307347003</v>
      </c>
      <c r="AD85">
        <f t="shared" si="61"/>
        <v>3183.5722337332732</v>
      </c>
      <c r="AE85">
        <f t="shared" si="61"/>
        <v>3034.7293769779017</v>
      </c>
      <c r="AF85">
        <f t="shared" si="61"/>
        <v>2896.9224161152551</v>
      </c>
      <c r="AG85">
        <f t="shared" si="61"/>
        <v>2768.6272048917945</v>
      </c>
      <c r="AH85">
        <f t="shared" si="61"/>
        <v>2648.615049680071</v>
      </c>
      <c r="AI85">
        <f t="shared" si="61"/>
        <v>2535.8809585536728</v>
      </c>
      <c r="AJ85">
        <f t="shared" si="61"/>
        <v>2429.5924302064923</v>
      </c>
      <c r="AK85">
        <f t="shared" si="61"/>
        <v>2329.0521073639002</v>
      </c>
      <c r="AL85">
        <f t="shared" si="61"/>
        <v>2233.6700208385919</v>
      </c>
      <c r="AM85">
        <f t="shared" si="61"/>
        <v>2142.9426125884729</v>
      </c>
      <c r="AN85">
        <f t="shared" si="61"/>
        <v>2056.4366431547178</v>
      </c>
      <c r="AO85">
        <f t="shared" si="61"/>
        <v>1973.7766792284619</v>
      </c>
      <c r="AP85">
        <f t="shared" si="61"/>
        <v>1894.6352461532915</v>
      </c>
      <c r="AQ85">
        <f t="shared" si="61"/>
        <v>1818.7249919971127</v>
      </c>
      <c r="AR85">
        <f t="shared" si="61"/>
        <v>1745.7923893979196</v>
      </c>
      <c r="AS85">
        <f t="shared" si="61"/>
        <v>1675.6126266797128</v>
      </c>
      <c r="AT85">
        <f t="shared" si="61"/>
        <v>1607.9854285352721</v>
      </c>
      <c r="AU85">
        <f t="shared" si="61"/>
        <v>1542.7316104194624</v>
      </c>
      <c r="AV85">
        <f t="shared" si="61"/>
        <v>1479.6902173118106</v>
      </c>
      <c r="AW85">
        <f t="shared" si="61"/>
        <v>1418.716131810078</v>
      </c>
      <c r="AX85">
        <f t="shared" si="61"/>
        <v>1359.6780621000889</v>
      </c>
      <c r="AY85">
        <f t="shared" si="61"/>
        <v>1302.4568396279374</v>
      </c>
      <c r="AZ85">
        <f t="shared" si="61"/>
        <v>1246.9439709736898</v>
      </c>
      <c r="BA85">
        <f t="shared" si="61"/>
        <v>1193.0403996937912</v>
      </c>
      <c r="BB85">
        <f t="shared" si="57"/>
        <v>1140.6554426265102</v>
      </c>
      <c r="BC85">
        <f t="shared" si="53"/>
        <v>1089.7058719678225</v>
      </c>
      <c r="BD85">
        <f t="shared" si="53"/>
        <v>1040.1151197839181</v>
      </c>
      <c r="BE85">
        <f t="shared" si="53"/>
        <v>991.81258587114098</v>
      </c>
      <c r="BF85">
        <f t="shared" si="53"/>
        <v>944.73303325860979</v>
      </c>
      <c r="BG85">
        <f t="shared" si="58"/>
        <v>898.81605836447125</v>
      </c>
      <c r="BH85">
        <f t="shared" si="54"/>
        <v>854.00562500849082</v>
      </c>
      <c r="BI85">
        <f t="shared" si="54"/>
        <v>810.24965326284655</v>
      </c>
      <c r="BJ85">
        <f t="shared" si="54"/>
        <v>767.49965557473661</v>
      </c>
      <c r="BK85">
        <f t="shared" si="54"/>
        <v>725.71041378503105</v>
      </c>
      <c r="BL85">
        <f t="shared" si="59"/>
        <v>684.83969164847986</v>
      </c>
      <c r="BM85">
        <f t="shared" si="55"/>
        <v>644.84797827327384</v>
      </c>
      <c r="BN85">
        <f t="shared" si="55"/>
        <v>605.69825857330852</v>
      </c>
    </row>
    <row r="86" spans="18:66" x14ac:dyDescent="0.25">
      <c r="R86">
        <f t="shared" si="60"/>
        <v>660</v>
      </c>
      <c r="S86">
        <f t="shared" si="56"/>
        <v>7707.5429999999997</v>
      </c>
      <c r="T86">
        <f t="shared" si="61"/>
        <v>6435.3801741895686</v>
      </c>
      <c r="U86">
        <f t="shared" si="61"/>
        <v>5691.2126262790043</v>
      </c>
      <c r="V86">
        <f t="shared" si="61"/>
        <v>5163.2173483791375</v>
      </c>
      <c r="W86">
        <f t="shared" si="61"/>
        <v>4753.6723934794609</v>
      </c>
      <c r="X86">
        <f t="shared" si="61"/>
        <v>4419.0498004685733</v>
      </c>
      <c r="Y86">
        <f t="shared" si="61"/>
        <v>4136.1304293023741</v>
      </c>
      <c r="Z86">
        <f t="shared" si="61"/>
        <v>3891.0545225687047</v>
      </c>
      <c r="AA86">
        <f t="shared" si="61"/>
        <v>3674.8822525580108</v>
      </c>
      <c r="AB86">
        <f t="shared" si="61"/>
        <v>3481.5095676690289</v>
      </c>
      <c r="AC86">
        <f t="shared" si="61"/>
        <v>3306.5826963364202</v>
      </c>
      <c r="AD86">
        <f t="shared" si="61"/>
        <v>3146.8869746581422</v>
      </c>
      <c r="AE86">
        <f t="shared" si="61"/>
        <v>2999.9811514284702</v>
      </c>
      <c r="AF86">
        <f t="shared" si="61"/>
        <v>2863.967603491943</v>
      </c>
      <c r="AG86">
        <f t="shared" si="61"/>
        <v>2737.3420197584674</v>
      </c>
      <c r="AH86">
        <f t="shared" si="61"/>
        <v>2618.8916967582736</v>
      </c>
      <c r="AI86">
        <f t="shared" si="61"/>
        <v>2507.6247214798323</v>
      </c>
      <c r="AJ86">
        <f t="shared" si="61"/>
        <v>2402.7194267475788</v>
      </c>
      <c r="AK86">
        <f t="shared" si="61"/>
        <v>2303.4875306597278</v>
      </c>
      <c r="AL86">
        <f t="shared" si="61"/>
        <v>2209.3467418585979</v>
      </c>
      <c r="AM86">
        <f t="shared" si="61"/>
        <v>2119.8000555813796</v>
      </c>
      <c r="AN86">
        <f t="shared" si="61"/>
        <v>2034.4198705259887</v>
      </c>
      <c r="AO86">
        <f t="shared" si="61"/>
        <v>1952.8356392539472</v>
      </c>
      <c r="AP86">
        <f t="shared" si="61"/>
        <v>1874.7241488477111</v>
      </c>
      <c r="AQ86">
        <f t="shared" si="61"/>
        <v>1799.8017869589221</v>
      </c>
      <c r="AR86">
        <f t="shared" si="61"/>
        <v>1727.8183256180391</v>
      </c>
      <c r="AS86">
        <f t="shared" si="61"/>
        <v>1658.5518788370164</v>
      </c>
      <c r="AT86">
        <f t="shared" si="61"/>
        <v>1591.804777681511</v>
      </c>
      <c r="AU86">
        <f t="shared" si="61"/>
        <v>1527.4001695051347</v>
      </c>
      <c r="AV86">
        <f t="shared" si="61"/>
        <v>1465.1791939480345</v>
      </c>
      <c r="AW86">
        <f t="shared" si="61"/>
        <v>1404.9986221586169</v>
      </c>
      <c r="AX86">
        <f t="shared" si="61"/>
        <v>1346.7288709478416</v>
      </c>
      <c r="AY86">
        <f t="shared" si="61"/>
        <v>1290.2523226154253</v>
      </c>
      <c r="AZ86">
        <f t="shared" si="61"/>
        <v>1235.4618956694003</v>
      </c>
      <c r="BA86">
        <f t="shared" si="61"/>
        <v>1182.2598227818344</v>
      </c>
      <c r="BB86">
        <f t="shared" si="57"/>
        <v>1130.5566009371469</v>
      </c>
      <c r="BC86">
        <f t="shared" si="53"/>
        <v>1080.2700854538116</v>
      </c>
      <c r="BD86">
        <f t="shared" si="53"/>
        <v>1031.3247048492958</v>
      </c>
      <c r="BE86">
        <f t="shared" si="53"/>
        <v>983.65077770747666</v>
      </c>
      <c r="BF86">
        <f t="shared" si="53"/>
        <v>937.18391604816588</v>
      </c>
      <c r="BG86">
        <f t="shared" si="58"/>
        <v>891.86450237871486</v>
      </c>
      <c r="BH86">
        <f t="shared" si="54"/>
        <v>847.63722977094767</v>
      </c>
      <c r="BI86">
        <f t="shared" si="54"/>
        <v>804.4506960626295</v>
      </c>
      <c r="BJ86">
        <f t="shared" si="54"/>
        <v>762.25704471555673</v>
      </c>
      <c r="BK86">
        <f t="shared" si="54"/>
        <v>721.01164603747202</v>
      </c>
      <c r="BL86">
        <f t="shared" si="59"/>
        <v>680.67281344351522</v>
      </c>
      <c r="BM86">
        <f t="shared" si="55"/>
        <v>641.20155023465668</v>
      </c>
      <c r="BN86">
        <f t="shared" si="55"/>
        <v>602.56132303727827</v>
      </c>
    </row>
    <row r="87" spans="18:66" x14ac:dyDescent="0.25">
      <c r="R87">
        <f t="shared" si="60"/>
        <v>650</v>
      </c>
      <c r="S87">
        <f t="shared" si="56"/>
        <v>7610.723</v>
      </c>
      <c r="T87">
        <f t="shared" si="61"/>
        <v>6355.334335959119</v>
      </c>
      <c r="U87">
        <f t="shared" si="61"/>
        <v>5620.9790436647736</v>
      </c>
      <c r="V87">
        <f t="shared" si="61"/>
        <v>5099.9456719182381</v>
      </c>
      <c r="W87">
        <f t="shared" si="61"/>
        <v>4695.8007909603657</v>
      </c>
      <c r="X87">
        <f t="shared" si="61"/>
        <v>4365.5903796238927</v>
      </c>
      <c r="Y87">
        <f t="shared" si="61"/>
        <v>4086.4014549095132</v>
      </c>
      <c r="Z87">
        <f t="shared" si="61"/>
        <v>3844.5570078773571</v>
      </c>
      <c r="AA87">
        <f t="shared" si="61"/>
        <v>3631.2350873295477</v>
      </c>
      <c r="AB87">
        <f t="shared" si="61"/>
        <v>3440.4121269194852</v>
      </c>
      <c r="AC87">
        <f t="shared" si="61"/>
        <v>3267.791761938141</v>
      </c>
      <c r="AD87">
        <f t="shared" si="61"/>
        <v>3110.2017155830122</v>
      </c>
      <c r="AE87">
        <f t="shared" si="61"/>
        <v>2965.2329258790396</v>
      </c>
      <c r="AF87">
        <f t="shared" si="61"/>
        <v>2831.0127908686327</v>
      </c>
      <c r="AG87">
        <f t="shared" si="61"/>
        <v>2706.0568346251412</v>
      </c>
      <c r="AH87">
        <f t="shared" si="61"/>
        <v>2589.1683438364762</v>
      </c>
      <c r="AI87">
        <f t="shared" ref="T87:BA94" si="62">1317.423-238.143*LN(AI$71)+9.682*($R87)-2.42*(LN(AI$71))*($R87)</f>
        <v>2479.3684844059926</v>
      </c>
      <c r="AJ87">
        <f t="shared" si="62"/>
        <v>2375.8464232886663</v>
      </c>
      <c r="AK87">
        <f t="shared" si="62"/>
        <v>2277.9229539555554</v>
      </c>
      <c r="AL87">
        <f t="shared" si="62"/>
        <v>2185.0234628786047</v>
      </c>
      <c r="AM87">
        <f t="shared" si="62"/>
        <v>2096.6574985742864</v>
      </c>
      <c r="AN87">
        <f t="shared" si="62"/>
        <v>2012.4030978972596</v>
      </c>
      <c r="AO87">
        <f t="shared" si="62"/>
        <v>1931.8945992794324</v>
      </c>
      <c r="AP87">
        <f t="shared" si="62"/>
        <v>1854.8130515421317</v>
      </c>
      <c r="AQ87">
        <f t="shared" si="62"/>
        <v>1780.8785819207333</v>
      </c>
      <c r="AR87">
        <f t="shared" si="62"/>
        <v>1709.8442618381587</v>
      </c>
      <c r="AS87">
        <f t="shared" si="62"/>
        <v>1641.4911309943218</v>
      </c>
      <c r="AT87">
        <f t="shared" si="62"/>
        <v>1575.6241268277518</v>
      </c>
      <c r="AU87">
        <f t="shared" si="62"/>
        <v>1512.068728590808</v>
      </c>
      <c r="AV87">
        <f t="shared" si="62"/>
        <v>1450.6681705842584</v>
      </c>
      <c r="AW87">
        <f t="shared" si="62"/>
        <v>1391.2811125071585</v>
      </c>
      <c r="AX87">
        <f t="shared" si="62"/>
        <v>1333.7796797955953</v>
      </c>
      <c r="AY87">
        <f t="shared" si="62"/>
        <v>1278.0478056029142</v>
      </c>
      <c r="AZ87">
        <f t="shared" si="62"/>
        <v>1223.9798203651117</v>
      </c>
      <c r="BA87">
        <f t="shared" si="62"/>
        <v>1171.4792458698785</v>
      </c>
      <c r="BB87">
        <f t="shared" si="57"/>
        <v>1120.4577592477854</v>
      </c>
      <c r="BC87">
        <f t="shared" si="53"/>
        <v>1070.8342989398025</v>
      </c>
      <c r="BD87">
        <f t="shared" si="53"/>
        <v>1022.5342899146744</v>
      </c>
      <c r="BE87">
        <f t="shared" si="53"/>
        <v>975.48896954381416</v>
      </c>
      <c r="BF87">
        <f t="shared" si="53"/>
        <v>929.63479883772379</v>
      </c>
      <c r="BG87">
        <f t="shared" si="58"/>
        <v>884.91294639295938</v>
      </c>
      <c r="BH87">
        <f t="shared" si="54"/>
        <v>841.26883453340542</v>
      </c>
      <c r="BI87">
        <f t="shared" si="54"/>
        <v>798.65173886241428</v>
      </c>
      <c r="BJ87">
        <f t="shared" si="54"/>
        <v>757.01443385637867</v>
      </c>
      <c r="BK87">
        <f t="shared" si="54"/>
        <v>716.3128782899139</v>
      </c>
      <c r="BL87">
        <f t="shared" si="59"/>
        <v>676.5059352385515</v>
      </c>
      <c r="BM87">
        <f t="shared" si="55"/>
        <v>637.55512219604043</v>
      </c>
      <c r="BN87">
        <f t="shared" si="55"/>
        <v>599.42438750124984</v>
      </c>
    </row>
    <row r="88" spans="18:66" x14ac:dyDescent="0.25">
      <c r="R88">
        <f t="shared" si="60"/>
        <v>640</v>
      </c>
      <c r="S88">
        <f t="shared" si="56"/>
        <v>7513.9030000000002</v>
      </c>
      <c r="T88">
        <f t="shared" si="62"/>
        <v>6275.2884977286703</v>
      </c>
      <c r="U88">
        <f t="shared" si="62"/>
        <v>5550.745461050542</v>
      </c>
      <c r="V88">
        <f t="shared" si="62"/>
        <v>5036.6739954573404</v>
      </c>
      <c r="W88">
        <f t="shared" si="62"/>
        <v>4637.9291884412714</v>
      </c>
      <c r="X88">
        <f t="shared" si="62"/>
        <v>4312.1309587792121</v>
      </c>
      <c r="Y88">
        <f t="shared" si="62"/>
        <v>4036.6724805166518</v>
      </c>
      <c r="Z88">
        <f t="shared" si="62"/>
        <v>3798.0594931860091</v>
      </c>
      <c r="AA88">
        <f t="shared" si="62"/>
        <v>3587.5879221010846</v>
      </c>
      <c r="AB88">
        <f t="shared" si="62"/>
        <v>3399.3146861699415</v>
      </c>
      <c r="AC88">
        <f t="shared" si="62"/>
        <v>3229.0008275398623</v>
      </c>
      <c r="AD88">
        <f t="shared" si="62"/>
        <v>3073.5164565078821</v>
      </c>
      <c r="AE88">
        <f t="shared" si="62"/>
        <v>2930.484700329609</v>
      </c>
      <c r="AF88">
        <f t="shared" si="62"/>
        <v>2798.0579782453224</v>
      </c>
      <c r="AG88">
        <f t="shared" si="62"/>
        <v>2674.7716494918141</v>
      </c>
      <c r="AH88">
        <f t="shared" si="62"/>
        <v>2559.4449909146797</v>
      </c>
      <c r="AI88">
        <f t="shared" si="62"/>
        <v>2451.1122473321539</v>
      </c>
      <c r="AJ88">
        <f t="shared" si="62"/>
        <v>2348.9734198297547</v>
      </c>
      <c r="AK88">
        <f t="shared" si="62"/>
        <v>2252.3583772513839</v>
      </c>
      <c r="AL88">
        <f t="shared" si="62"/>
        <v>2160.7001838986116</v>
      </c>
      <c r="AM88">
        <f t="shared" si="62"/>
        <v>2073.514941567194</v>
      </c>
      <c r="AN88">
        <f t="shared" si="62"/>
        <v>1990.3863252685314</v>
      </c>
      <c r="AO88">
        <f t="shared" si="62"/>
        <v>1910.9535593049186</v>
      </c>
      <c r="AP88">
        <f t="shared" si="62"/>
        <v>1834.9019542365522</v>
      </c>
      <c r="AQ88">
        <f t="shared" si="62"/>
        <v>1761.9553768825435</v>
      </c>
      <c r="AR88">
        <f t="shared" si="62"/>
        <v>1691.8701980582791</v>
      </c>
      <c r="AS88">
        <f t="shared" si="62"/>
        <v>1624.4303831516272</v>
      </c>
      <c r="AT88">
        <f t="shared" si="62"/>
        <v>1559.4434759739916</v>
      </c>
      <c r="AU88">
        <f t="shared" si="62"/>
        <v>1496.7372876764803</v>
      </c>
      <c r="AV88">
        <f t="shared" si="62"/>
        <v>1436.1571472204832</v>
      </c>
      <c r="AW88">
        <f t="shared" si="62"/>
        <v>1377.5636028556992</v>
      </c>
      <c r="AX88">
        <f t="shared" si="62"/>
        <v>1320.8304886433489</v>
      </c>
      <c r="AY88">
        <f t="shared" si="62"/>
        <v>1265.843288590404</v>
      </c>
      <c r="AZ88">
        <f t="shared" si="62"/>
        <v>1212.497745060823</v>
      </c>
      <c r="BA88">
        <f t="shared" si="62"/>
        <v>1160.6986689579235</v>
      </c>
      <c r="BB88">
        <f t="shared" si="57"/>
        <v>1110.3589175584239</v>
      </c>
      <c r="BC88">
        <f t="shared" si="57"/>
        <v>1061.3985124257933</v>
      </c>
      <c r="BD88">
        <f t="shared" si="57"/>
        <v>1013.7438749800531</v>
      </c>
      <c r="BE88">
        <f t="shared" si="57"/>
        <v>967.32716138015167</v>
      </c>
      <c r="BF88">
        <f t="shared" si="57"/>
        <v>922.0856816272817</v>
      </c>
      <c r="BG88">
        <f t="shared" si="58"/>
        <v>877.96139040720391</v>
      </c>
      <c r="BH88">
        <f t="shared" si="58"/>
        <v>834.90043929586318</v>
      </c>
      <c r="BI88">
        <f t="shared" si="58"/>
        <v>792.85278166219905</v>
      </c>
      <c r="BJ88">
        <f t="shared" si="58"/>
        <v>751.77182299720153</v>
      </c>
      <c r="BK88">
        <f t="shared" si="58"/>
        <v>711.61411054235668</v>
      </c>
      <c r="BL88">
        <f t="shared" si="59"/>
        <v>672.33905703358778</v>
      </c>
      <c r="BM88">
        <f t="shared" si="59"/>
        <v>633.90869415742418</v>
      </c>
      <c r="BN88">
        <f t="shared" si="59"/>
        <v>596.2874519652205</v>
      </c>
    </row>
    <row r="89" spans="18:66" x14ac:dyDescent="0.25">
      <c r="R89">
        <f t="shared" si="60"/>
        <v>630</v>
      </c>
      <c r="S89">
        <f t="shared" si="56"/>
        <v>7417.0829999999996</v>
      </c>
      <c r="T89">
        <f t="shared" si="62"/>
        <v>6195.2426594982207</v>
      </c>
      <c r="U89">
        <f t="shared" si="62"/>
        <v>5480.5118784363103</v>
      </c>
      <c r="V89">
        <f t="shared" si="62"/>
        <v>4973.402318996441</v>
      </c>
      <c r="W89">
        <f t="shared" si="62"/>
        <v>4580.0575859221772</v>
      </c>
      <c r="X89">
        <f t="shared" si="62"/>
        <v>4258.6715379345296</v>
      </c>
      <c r="Y89">
        <f t="shared" si="62"/>
        <v>3986.94350612379</v>
      </c>
      <c r="Z89">
        <f t="shared" si="62"/>
        <v>3751.5619784946616</v>
      </c>
      <c r="AA89">
        <f t="shared" si="62"/>
        <v>3543.9407568726206</v>
      </c>
      <c r="AB89">
        <f t="shared" si="62"/>
        <v>3358.2172454203965</v>
      </c>
      <c r="AC89">
        <f t="shared" si="62"/>
        <v>3190.2098931415821</v>
      </c>
      <c r="AD89">
        <f t="shared" si="62"/>
        <v>3036.8311974327507</v>
      </c>
      <c r="AE89">
        <f t="shared" si="62"/>
        <v>2895.736474780178</v>
      </c>
      <c r="AF89">
        <f t="shared" si="62"/>
        <v>2765.1031656220111</v>
      </c>
      <c r="AG89">
        <f t="shared" si="62"/>
        <v>2643.486464358487</v>
      </c>
      <c r="AH89">
        <f t="shared" si="62"/>
        <v>2529.7216379928814</v>
      </c>
      <c r="AI89">
        <f t="shared" si="62"/>
        <v>2422.8560102583133</v>
      </c>
      <c r="AJ89">
        <f t="shared" si="62"/>
        <v>2322.1004163708412</v>
      </c>
      <c r="AK89">
        <f t="shared" si="62"/>
        <v>2226.7938005472115</v>
      </c>
      <c r="AL89">
        <f t="shared" si="62"/>
        <v>2136.3769049186176</v>
      </c>
      <c r="AM89">
        <f t="shared" si="62"/>
        <v>2050.3723845600998</v>
      </c>
      <c r="AN89">
        <f t="shared" si="62"/>
        <v>1968.3695526398024</v>
      </c>
      <c r="AO89">
        <f t="shared" si="62"/>
        <v>1890.0125193304029</v>
      </c>
      <c r="AP89">
        <f t="shared" si="62"/>
        <v>1814.9908569309719</v>
      </c>
      <c r="AQ89">
        <f t="shared" si="62"/>
        <v>1743.0321718443538</v>
      </c>
      <c r="AR89">
        <f t="shared" si="62"/>
        <v>1673.8961342783987</v>
      </c>
      <c r="AS89">
        <f t="shared" si="62"/>
        <v>1607.3696353089308</v>
      </c>
      <c r="AT89">
        <f t="shared" si="62"/>
        <v>1543.2628251202304</v>
      </c>
      <c r="AU89">
        <f t="shared" si="62"/>
        <v>1481.4058467621526</v>
      </c>
      <c r="AV89">
        <f t="shared" si="62"/>
        <v>1421.6461238567063</v>
      </c>
      <c r="AW89">
        <f t="shared" si="62"/>
        <v>1363.8460932042399</v>
      </c>
      <c r="AX89">
        <f t="shared" si="62"/>
        <v>1307.8812974911016</v>
      </c>
      <c r="AY89">
        <f t="shared" si="62"/>
        <v>1253.6387715778919</v>
      </c>
      <c r="AZ89">
        <f t="shared" si="62"/>
        <v>1201.0156697565335</v>
      </c>
      <c r="BA89">
        <f t="shared" si="62"/>
        <v>1149.9180920459667</v>
      </c>
      <c r="BB89">
        <f t="shared" si="57"/>
        <v>1100.2600758690605</v>
      </c>
      <c r="BC89">
        <f t="shared" si="57"/>
        <v>1051.9627259117824</v>
      </c>
      <c r="BD89">
        <f t="shared" si="57"/>
        <v>1004.9534600454308</v>
      </c>
      <c r="BE89">
        <f t="shared" si="57"/>
        <v>959.16535321649008</v>
      </c>
      <c r="BF89">
        <f t="shared" si="57"/>
        <v>914.53656441683779</v>
      </c>
      <c r="BG89">
        <f t="shared" si="58"/>
        <v>871.00983442144752</v>
      </c>
      <c r="BH89">
        <f t="shared" si="58"/>
        <v>828.53204405832093</v>
      </c>
      <c r="BI89">
        <f t="shared" si="58"/>
        <v>787.053824461982</v>
      </c>
      <c r="BJ89">
        <f t="shared" si="58"/>
        <v>746.52921213802347</v>
      </c>
      <c r="BK89">
        <f t="shared" si="58"/>
        <v>706.91534279479765</v>
      </c>
      <c r="BL89">
        <f t="shared" si="59"/>
        <v>668.17217882862315</v>
      </c>
      <c r="BM89">
        <f t="shared" si="59"/>
        <v>630.26226611880702</v>
      </c>
      <c r="BN89">
        <f t="shared" si="59"/>
        <v>593.15051642919116</v>
      </c>
    </row>
    <row r="90" spans="18:66" x14ac:dyDescent="0.25">
      <c r="R90">
        <f t="shared" si="60"/>
        <v>620</v>
      </c>
      <c r="S90">
        <f t="shared" si="56"/>
        <v>7320.2629999999999</v>
      </c>
      <c r="T90">
        <f t="shared" si="62"/>
        <v>6115.1968212677712</v>
      </c>
      <c r="U90">
        <f t="shared" si="62"/>
        <v>5410.2782958220796</v>
      </c>
      <c r="V90">
        <f t="shared" si="62"/>
        <v>4910.1306425355424</v>
      </c>
      <c r="W90">
        <f t="shared" si="62"/>
        <v>4522.185983403082</v>
      </c>
      <c r="X90">
        <f t="shared" si="62"/>
        <v>4205.2121170898499</v>
      </c>
      <c r="Y90">
        <f t="shared" si="62"/>
        <v>3937.2145317309287</v>
      </c>
      <c r="Z90">
        <f t="shared" si="62"/>
        <v>3705.0644638033141</v>
      </c>
      <c r="AA90">
        <f t="shared" si="62"/>
        <v>3500.2935916441575</v>
      </c>
      <c r="AB90">
        <f t="shared" si="62"/>
        <v>3317.1198046708528</v>
      </c>
      <c r="AC90">
        <f t="shared" si="62"/>
        <v>3151.4189587433029</v>
      </c>
      <c r="AD90">
        <f t="shared" si="62"/>
        <v>3000.1459383576207</v>
      </c>
      <c r="AE90">
        <f t="shared" si="62"/>
        <v>2860.9882492307474</v>
      </c>
      <c r="AF90">
        <f t="shared" si="62"/>
        <v>2732.1483529987008</v>
      </c>
      <c r="AG90">
        <f t="shared" si="62"/>
        <v>2612.2012792251612</v>
      </c>
      <c r="AH90">
        <f t="shared" si="62"/>
        <v>2499.998285071084</v>
      </c>
      <c r="AI90">
        <f t="shared" si="62"/>
        <v>2394.5997731844745</v>
      </c>
      <c r="AJ90">
        <f t="shared" si="62"/>
        <v>2295.2274129119287</v>
      </c>
      <c r="AK90">
        <f t="shared" si="62"/>
        <v>2201.2292238430391</v>
      </c>
      <c r="AL90">
        <f t="shared" si="62"/>
        <v>2112.0536259386245</v>
      </c>
      <c r="AM90">
        <f t="shared" si="62"/>
        <v>2027.2298275530075</v>
      </c>
      <c r="AN90">
        <f t="shared" si="62"/>
        <v>1946.3527800110733</v>
      </c>
      <c r="AO90">
        <f t="shared" si="62"/>
        <v>1869.0714793558891</v>
      </c>
      <c r="AP90">
        <f t="shared" si="62"/>
        <v>1795.0797596253924</v>
      </c>
      <c r="AQ90">
        <f t="shared" si="62"/>
        <v>1724.1089668061641</v>
      </c>
      <c r="AR90">
        <f t="shared" si="62"/>
        <v>1655.9220704985182</v>
      </c>
      <c r="AS90">
        <f t="shared" si="62"/>
        <v>1590.3088874662362</v>
      </c>
      <c r="AT90">
        <f t="shared" si="62"/>
        <v>1527.0821742664712</v>
      </c>
      <c r="AU90">
        <f t="shared" si="62"/>
        <v>1466.0744058478258</v>
      </c>
      <c r="AV90">
        <f t="shared" si="62"/>
        <v>1407.1351004929311</v>
      </c>
      <c r="AW90">
        <f t="shared" si="62"/>
        <v>1350.1285835527806</v>
      </c>
      <c r="AX90">
        <f t="shared" si="62"/>
        <v>1294.9321063388552</v>
      </c>
      <c r="AY90">
        <f t="shared" si="62"/>
        <v>1241.4342545653808</v>
      </c>
      <c r="AZ90">
        <f t="shared" si="62"/>
        <v>1189.5335944522449</v>
      </c>
      <c r="BA90">
        <f t="shared" si="62"/>
        <v>1139.1375151340108</v>
      </c>
      <c r="BB90">
        <f t="shared" si="57"/>
        <v>1090.161234179699</v>
      </c>
      <c r="BC90">
        <f t="shared" si="57"/>
        <v>1042.5269393977733</v>
      </c>
      <c r="BD90">
        <f t="shared" si="57"/>
        <v>996.16304511081034</v>
      </c>
      <c r="BE90">
        <f t="shared" si="57"/>
        <v>951.00354505282758</v>
      </c>
      <c r="BF90">
        <f t="shared" si="57"/>
        <v>906.9874472063957</v>
      </c>
      <c r="BG90">
        <f t="shared" si="58"/>
        <v>864.05827843569205</v>
      </c>
      <c r="BH90">
        <f t="shared" si="58"/>
        <v>822.16364882077869</v>
      </c>
      <c r="BI90">
        <f t="shared" si="58"/>
        <v>781.25486726176678</v>
      </c>
      <c r="BJ90">
        <f t="shared" si="58"/>
        <v>741.28660127884541</v>
      </c>
      <c r="BK90">
        <f t="shared" si="58"/>
        <v>702.21657504723953</v>
      </c>
      <c r="BL90">
        <f t="shared" si="59"/>
        <v>664.00530062365942</v>
      </c>
      <c r="BM90">
        <f t="shared" si="59"/>
        <v>626.61583808019077</v>
      </c>
      <c r="BN90">
        <f t="shared" si="59"/>
        <v>590.01358089316273</v>
      </c>
    </row>
    <row r="91" spans="18:66" x14ac:dyDescent="0.25">
      <c r="R91">
        <f t="shared" si="60"/>
        <v>610</v>
      </c>
      <c r="S91">
        <f t="shared" si="56"/>
        <v>7223.4430000000002</v>
      </c>
      <c r="T91">
        <f t="shared" si="62"/>
        <v>6035.1509830373225</v>
      </c>
      <c r="U91">
        <f t="shared" si="62"/>
        <v>5340.044713207848</v>
      </c>
      <c r="V91">
        <f t="shared" si="62"/>
        <v>4846.8589660746438</v>
      </c>
      <c r="W91">
        <f t="shared" si="62"/>
        <v>4464.3143808839886</v>
      </c>
      <c r="X91">
        <f t="shared" si="62"/>
        <v>4151.7526962451684</v>
      </c>
      <c r="Y91">
        <f t="shared" si="62"/>
        <v>3887.4855573380678</v>
      </c>
      <c r="Z91">
        <f t="shared" si="62"/>
        <v>3658.5669491119661</v>
      </c>
      <c r="AA91">
        <f t="shared" si="62"/>
        <v>3456.6464264156939</v>
      </c>
      <c r="AB91">
        <f t="shared" si="62"/>
        <v>3276.0223639213091</v>
      </c>
      <c r="AC91">
        <f t="shared" si="62"/>
        <v>3112.6280243450237</v>
      </c>
      <c r="AD91">
        <f t="shared" si="62"/>
        <v>2963.4606792824907</v>
      </c>
      <c r="AE91">
        <f t="shared" si="62"/>
        <v>2826.2400236813169</v>
      </c>
      <c r="AF91">
        <f t="shared" si="62"/>
        <v>2699.1935403753901</v>
      </c>
      <c r="AG91">
        <f t="shared" si="62"/>
        <v>2580.916094091835</v>
      </c>
      <c r="AH91">
        <f t="shared" si="62"/>
        <v>2470.2749321492875</v>
      </c>
      <c r="AI91">
        <f t="shared" si="62"/>
        <v>2366.3435361106349</v>
      </c>
      <c r="AJ91">
        <f t="shared" si="62"/>
        <v>2268.3544094530162</v>
      </c>
      <c r="AK91">
        <f t="shared" si="62"/>
        <v>2175.6646471388676</v>
      </c>
      <c r="AL91">
        <f t="shared" si="62"/>
        <v>2087.7303469586313</v>
      </c>
      <c r="AM91">
        <f t="shared" si="62"/>
        <v>2004.0872705459142</v>
      </c>
      <c r="AN91">
        <f t="shared" si="62"/>
        <v>1924.3360073823451</v>
      </c>
      <c r="AO91">
        <f t="shared" si="62"/>
        <v>1848.1304393813743</v>
      </c>
      <c r="AP91">
        <f t="shared" si="62"/>
        <v>1775.1686623198129</v>
      </c>
      <c r="AQ91">
        <f t="shared" si="62"/>
        <v>1705.1857617679752</v>
      </c>
      <c r="AR91">
        <f t="shared" si="62"/>
        <v>1637.9480067186387</v>
      </c>
      <c r="AS91">
        <f t="shared" si="62"/>
        <v>1573.2481396235407</v>
      </c>
      <c r="AT91">
        <f t="shared" si="62"/>
        <v>1510.901523412711</v>
      </c>
      <c r="AU91">
        <f t="shared" si="62"/>
        <v>1450.742964933499</v>
      </c>
      <c r="AV91">
        <f t="shared" si="62"/>
        <v>1392.624077129155</v>
      </c>
      <c r="AW91">
        <f t="shared" si="62"/>
        <v>1336.4110739013213</v>
      </c>
      <c r="AX91">
        <f t="shared" si="62"/>
        <v>1281.9829151866088</v>
      </c>
      <c r="AY91">
        <f t="shared" si="62"/>
        <v>1229.2297375528706</v>
      </c>
      <c r="AZ91">
        <f t="shared" si="62"/>
        <v>1178.0515191479562</v>
      </c>
      <c r="BA91">
        <f t="shared" si="62"/>
        <v>1128.3569382220549</v>
      </c>
      <c r="BB91">
        <f t="shared" si="57"/>
        <v>1080.0623924903375</v>
      </c>
      <c r="BC91">
        <f t="shared" si="57"/>
        <v>1033.0911528837632</v>
      </c>
      <c r="BD91">
        <f t="shared" si="57"/>
        <v>987.37263017618898</v>
      </c>
      <c r="BE91">
        <f t="shared" si="57"/>
        <v>942.84173688916508</v>
      </c>
      <c r="BF91">
        <f t="shared" si="57"/>
        <v>899.4383299959527</v>
      </c>
      <c r="BG91">
        <f t="shared" si="58"/>
        <v>857.10672244993657</v>
      </c>
      <c r="BH91">
        <f t="shared" si="58"/>
        <v>815.79525358323644</v>
      </c>
      <c r="BI91">
        <f t="shared" si="58"/>
        <v>775.45591006155155</v>
      </c>
      <c r="BJ91">
        <f t="shared" si="58"/>
        <v>736.04399041966735</v>
      </c>
      <c r="BK91">
        <f t="shared" si="58"/>
        <v>697.51780729968141</v>
      </c>
      <c r="BL91">
        <f t="shared" si="59"/>
        <v>659.8384224186957</v>
      </c>
      <c r="BM91">
        <f t="shared" si="59"/>
        <v>622.96941004157452</v>
      </c>
      <c r="BN91">
        <f t="shared" si="59"/>
        <v>586.87664535713338</v>
      </c>
    </row>
    <row r="92" spans="18:66" x14ac:dyDescent="0.25">
      <c r="R92">
        <f t="shared" si="60"/>
        <v>600</v>
      </c>
      <c r="S92">
        <f t="shared" si="56"/>
        <v>7126.6229999999996</v>
      </c>
      <c r="T92">
        <f t="shared" si="62"/>
        <v>5955.105144806872</v>
      </c>
      <c r="U92">
        <f t="shared" si="62"/>
        <v>5269.8111305936145</v>
      </c>
      <c r="V92">
        <f t="shared" si="62"/>
        <v>4783.5872896137453</v>
      </c>
      <c r="W92">
        <f t="shared" si="62"/>
        <v>4406.4427783648916</v>
      </c>
      <c r="X92">
        <f t="shared" si="62"/>
        <v>4098.2932754004869</v>
      </c>
      <c r="Y92">
        <f t="shared" si="62"/>
        <v>3837.7565829452055</v>
      </c>
      <c r="Z92">
        <f t="shared" si="62"/>
        <v>3612.0694344206167</v>
      </c>
      <c r="AA92">
        <f t="shared" si="62"/>
        <v>3412.9992611872299</v>
      </c>
      <c r="AB92">
        <f t="shared" si="62"/>
        <v>3234.9249231717645</v>
      </c>
      <c r="AC92">
        <f t="shared" si="62"/>
        <v>3073.8370899467436</v>
      </c>
      <c r="AD92">
        <f t="shared" si="62"/>
        <v>2926.7754202073597</v>
      </c>
      <c r="AE92">
        <f t="shared" si="62"/>
        <v>2791.4917981318854</v>
      </c>
      <c r="AF92">
        <f t="shared" si="62"/>
        <v>2666.2387277520788</v>
      </c>
      <c r="AG92">
        <f t="shared" si="62"/>
        <v>2549.6309089585079</v>
      </c>
      <c r="AH92">
        <f t="shared" si="62"/>
        <v>2440.5515792274896</v>
      </c>
      <c r="AI92">
        <f t="shared" si="62"/>
        <v>2338.0872990367943</v>
      </c>
      <c r="AJ92">
        <f t="shared" si="62"/>
        <v>2241.4814059941027</v>
      </c>
      <c r="AK92">
        <f t="shared" si="62"/>
        <v>2150.1000704346943</v>
      </c>
      <c r="AL92">
        <f t="shared" si="62"/>
        <v>2063.4070679786373</v>
      </c>
      <c r="AM92">
        <f t="shared" si="62"/>
        <v>1980.94471353882</v>
      </c>
      <c r="AN92">
        <f t="shared" si="62"/>
        <v>1902.319234753616</v>
      </c>
      <c r="AO92">
        <f t="shared" si="62"/>
        <v>1827.1893994068596</v>
      </c>
      <c r="AP92">
        <f t="shared" si="62"/>
        <v>1755.2575650142326</v>
      </c>
      <c r="AQ92">
        <f t="shared" si="62"/>
        <v>1686.2625567297846</v>
      </c>
      <c r="AR92">
        <f t="shared" si="62"/>
        <v>1619.9739429387582</v>
      </c>
      <c r="AS92">
        <f t="shared" si="62"/>
        <v>1556.1873917808452</v>
      </c>
      <c r="AT92">
        <f t="shared" si="62"/>
        <v>1494.7208725589508</v>
      </c>
      <c r="AU92">
        <f t="shared" si="62"/>
        <v>1435.4115240191704</v>
      </c>
      <c r="AV92">
        <f t="shared" si="62"/>
        <v>1378.1130537653789</v>
      </c>
      <c r="AW92">
        <f t="shared" si="62"/>
        <v>1322.6935642498602</v>
      </c>
      <c r="AX92">
        <f t="shared" si="62"/>
        <v>1269.0337240343615</v>
      </c>
      <c r="AY92">
        <f t="shared" si="62"/>
        <v>1217.0252205403585</v>
      </c>
      <c r="AZ92">
        <f t="shared" si="62"/>
        <v>1166.5694438436667</v>
      </c>
      <c r="BA92">
        <f t="shared" si="62"/>
        <v>1117.576361310098</v>
      </c>
      <c r="BB92">
        <f t="shared" si="57"/>
        <v>1069.9635508009742</v>
      </c>
      <c r="BC92">
        <f t="shared" si="57"/>
        <v>1023.6553663697532</v>
      </c>
      <c r="BD92">
        <f t="shared" si="57"/>
        <v>978.5822152415667</v>
      </c>
      <c r="BE92">
        <f t="shared" si="57"/>
        <v>934.67992872550076</v>
      </c>
      <c r="BF92">
        <f t="shared" si="57"/>
        <v>891.8892127855097</v>
      </c>
      <c r="BG92">
        <f t="shared" si="58"/>
        <v>850.15516646418018</v>
      </c>
      <c r="BH92">
        <f t="shared" si="58"/>
        <v>809.42685834569329</v>
      </c>
      <c r="BI92">
        <f t="shared" si="58"/>
        <v>769.65695286133541</v>
      </c>
      <c r="BJ92">
        <f t="shared" si="58"/>
        <v>730.80137956048839</v>
      </c>
      <c r="BK92">
        <f t="shared" si="58"/>
        <v>692.81903955212238</v>
      </c>
      <c r="BL92">
        <f t="shared" si="59"/>
        <v>655.67154421373107</v>
      </c>
      <c r="BM92">
        <f t="shared" si="59"/>
        <v>619.32298200295736</v>
      </c>
      <c r="BN92">
        <f t="shared" si="59"/>
        <v>583.73970982110404</v>
      </c>
    </row>
    <row r="93" spans="18:66" x14ac:dyDescent="0.25">
      <c r="R93">
        <f t="shared" si="60"/>
        <v>590</v>
      </c>
      <c r="S93">
        <f t="shared" si="56"/>
        <v>7029.8029999999999</v>
      </c>
      <c r="T93">
        <f t="shared" si="62"/>
        <v>5875.0593065764233</v>
      </c>
      <c r="U93">
        <f t="shared" si="62"/>
        <v>5199.5775479793829</v>
      </c>
      <c r="V93">
        <f t="shared" si="62"/>
        <v>4720.3156131528467</v>
      </c>
      <c r="W93">
        <f t="shared" si="62"/>
        <v>4348.5711758457974</v>
      </c>
      <c r="X93">
        <f t="shared" si="62"/>
        <v>4044.8338545558063</v>
      </c>
      <c r="Y93">
        <f t="shared" si="62"/>
        <v>3788.0276085523446</v>
      </c>
      <c r="Z93">
        <f t="shared" si="62"/>
        <v>3565.5719197292692</v>
      </c>
      <c r="AA93">
        <f t="shared" si="62"/>
        <v>3369.3520959587668</v>
      </c>
      <c r="AB93">
        <f t="shared" si="62"/>
        <v>3193.8274824222203</v>
      </c>
      <c r="AC93">
        <f t="shared" si="62"/>
        <v>3035.0461555484644</v>
      </c>
      <c r="AD93">
        <f t="shared" si="62"/>
        <v>2890.0901611322297</v>
      </c>
      <c r="AE93">
        <f t="shared" si="62"/>
        <v>2756.7435725824548</v>
      </c>
      <c r="AF93">
        <f t="shared" si="62"/>
        <v>2633.2839151287685</v>
      </c>
      <c r="AG93">
        <f t="shared" si="62"/>
        <v>2518.3457238251817</v>
      </c>
      <c r="AH93">
        <f t="shared" si="62"/>
        <v>2410.8282263056922</v>
      </c>
      <c r="AI93">
        <f t="shared" si="62"/>
        <v>2309.8310619629556</v>
      </c>
      <c r="AJ93">
        <f t="shared" si="62"/>
        <v>2214.6084025351902</v>
      </c>
      <c r="AK93">
        <f t="shared" si="62"/>
        <v>2124.5354937305228</v>
      </c>
      <c r="AL93">
        <f t="shared" si="62"/>
        <v>2039.0837889986442</v>
      </c>
      <c r="AM93">
        <f t="shared" si="62"/>
        <v>1957.8021565317276</v>
      </c>
      <c r="AN93">
        <f t="shared" si="62"/>
        <v>1880.3024621248869</v>
      </c>
      <c r="AO93">
        <f t="shared" si="62"/>
        <v>1806.2483594323448</v>
      </c>
      <c r="AP93">
        <f t="shared" si="62"/>
        <v>1735.3464677086531</v>
      </c>
      <c r="AQ93">
        <f t="shared" si="62"/>
        <v>1667.3393516915958</v>
      </c>
      <c r="AR93">
        <f t="shared" si="62"/>
        <v>1601.9998791588778</v>
      </c>
      <c r="AS93">
        <f t="shared" si="62"/>
        <v>1539.1266439381507</v>
      </c>
      <c r="AT93">
        <f t="shared" si="62"/>
        <v>1478.5402217051906</v>
      </c>
      <c r="AU93">
        <f t="shared" si="62"/>
        <v>1420.0800831048437</v>
      </c>
      <c r="AV93">
        <f t="shared" si="62"/>
        <v>1363.6020304016038</v>
      </c>
      <c r="AW93">
        <f t="shared" si="62"/>
        <v>1308.9760545984009</v>
      </c>
      <c r="AX93">
        <f t="shared" si="62"/>
        <v>1256.0845328821151</v>
      </c>
      <c r="AY93">
        <f t="shared" si="62"/>
        <v>1204.8207035278474</v>
      </c>
      <c r="AZ93">
        <f t="shared" si="62"/>
        <v>1155.0873685393781</v>
      </c>
      <c r="BA93">
        <f t="shared" si="62"/>
        <v>1106.7957843981421</v>
      </c>
      <c r="BB93">
        <f t="shared" si="57"/>
        <v>1059.8647091116127</v>
      </c>
      <c r="BC93">
        <f t="shared" si="57"/>
        <v>1014.2195798557441</v>
      </c>
      <c r="BD93">
        <f t="shared" si="57"/>
        <v>969.79180030694533</v>
      </c>
      <c r="BE93">
        <f t="shared" si="57"/>
        <v>926.51812056183917</v>
      </c>
      <c r="BF93">
        <f t="shared" si="57"/>
        <v>884.34009557506761</v>
      </c>
      <c r="BG93">
        <f t="shared" si="58"/>
        <v>843.20361047842471</v>
      </c>
      <c r="BH93">
        <f t="shared" si="58"/>
        <v>803.05846310815105</v>
      </c>
      <c r="BI93">
        <f t="shared" si="58"/>
        <v>763.85799566111928</v>
      </c>
      <c r="BJ93">
        <f t="shared" si="58"/>
        <v>725.55876870131033</v>
      </c>
      <c r="BK93">
        <f t="shared" si="58"/>
        <v>688.12027180456425</v>
      </c>
      <c r="BL93">
        <f t="shared" si="59"/>
        <v>651.50466600876825</v>
      </c>
      <c r="BM93">
        <f t="shared" si="59"/>
        <v>615.6765539643402</v>
      </c>
      <c r="BN93">
        <f t="shared" si="59"/>
        <v>580.60277428507561</v>
      </c>
    </row>
    <row r="94" spans="18:66" x14ac:dyDescent="0.25">
      <c r="R94">
        <f t="shared" si="60"/>
        <v>580</v>
      </c>
      <c r="S94">
        <f t="shared" si="56"/>
        <v>6932.9830000000002</v>
      </c>
      <c r="T94">
        <f t="shared" si="62"/>
        <v>5795.0134683459746</v>
      </c>
      <c r="U94">
        <f t="shared" si="62"/>
        <v>5129.3439653651512</v>
      </c>
      <c r="V94">
        <f t="shared" si="62"/>
        <v>4657.0439366919481</v>
      </c>
      <c r="W94">
        <f t="shared" si="62"/>
        <v>4290.6995733267031</v>
      </c>
      <c r="X94">
        <f t="shared" si="62"/>
        <v>3991.3744337111257</v>
      </c>
      <c r="Y94">
        <f t="shared" si="62"/>
        <v>3738.2986341594833</v>
      </c>
      <c r="Z94">
        <f t="shared" si="62"/>
        <v>3519.0744050379212</v>
      </c>
      <c r="AA94">
        <f t="shared" si="62"/>
        <v>3325.7049307303037</v>
      </c>
      <c r="AB94">
        <f t="shared" si="62"/>
        <v>3152.7300416726766</v>
      </c>
      <c r="AC94">
        <f t="shared" si="62"/>
        <v>2996.2552211501852</v>
      </c>
      <c r="AD94">
        <f t="shared" si="62"/>
        <v>2853.4049020570997</v>
      </c>
      <c r="AE94">
        <f t="shared" si="62"/>
        <v>2721.9953470330242</v>
      </c>
      <c r="AF94">
        <f t="shared" si="62"/>
        <v>2600.3291025054577</v>
      </c>
      <c r="AG94">
        <f t="shared" si="62"/>
        <v>2487.0605386918555</v>
      </c>
      <c r="AH94">
        <f t="shared" si="62"/>
        <v>2381.1048733838952</v>
      </c>
      <c r="AI94">
        <f t="shared" si="62"/>
        <v>2281.5748248891159</v>
      </c>
      <c r="AJ94">
        <f t="shared" si="62"/>
        <v>2187.7353990762772</v>
      </c>
      <c r="AK94">
        <f t="shared" si="62"/>
        <v>2098.9709170263513</v>
      </c>
      <c r="AL94">
        <f t="shared" si="62"/>
        <v>2014.7605100186511</v>
      </c>
      <c r="AM94">
        <f t="shared" si="62"/>
        <v>1934.6595995246344</v>
      </c>
      <c r="AN94">
        <f t="shared" si="62"/>
        <v>1858.2856894961587</v>
      </c>
      <c r="AO94">
        <f t="shared" si="62"/>
        <v>1785.307319457831</v>
      </c>
      <c r="AP94">
        <f t="shared" si="62"/>
        <v>1715.4353704030736</v>
      </c>
      <c r="AQ94">
        <f t="shared" si="62"/>
        <v>1648.4161466534069</v>
      </c>
      <c r="AR94">
        <f t="shared" si="62"/>
        <v>1584.0258153789982</v>
      </c>
      <c r="AS94">
        <f t="shared" si="62"/>
        <v>1522.0658960954552</v>
      </c>
      <c r="AT94">
        <f t="shared" si="62"/>
        <v>1462.3595708514313</v>
      </c>
      <c r="AU94">
        <f t="shared" si="62"/>
        <v>1404.7486421905169</v>
      </c>
      <c r="AV94">
        <f t="shared" si="62"/>
        <v>1349.0910070378277</v>
      </c>
      <c r="AW94">
        <f t="shared" si="62"/>
        <v>1295.2585449469425</v>
      </c>
      <c r="AX94">
        <f t="shared" si="62"/>
        <v>1243.1353417298687</v>
      </c>
      <c r="AY94">
        <f t="shared" si="62"/>
        <v>1192.6161865153363</v>
      </c>
      <c r="AZ94">
        <f t="shared" ref="T94:BA102" si="63">1317.423-238.143*LN(AZ$71)+9.682*($R94)-2.42*(LN(AZ$71))*($R94)</f>
        <v>1143.6052932350894</v>
      </c>
      <c r="BA94">
        <f t="shared" si="63"/>
        <v>1096.0152074861862</v>
      </c>
      <c r="BB94">
        <f t="shared" si="57"/>
        <v>1049.7658674222512</v>
      </c>
      <c r="BC94">
        <f t="shared" si="57"/>
        <v>1004.7837933417341</v>
      </c>
      <c r="BD94">
        <f t="shared" si="57"/>
        <v>961.00138537232488</v>
      </c>
      <c r="BE94">
        <f t="shared" si="57"/>
        <v>918.35631239817667</v>
      </c>
      <c r="BF94">
        <f t="shared" si="57"/>
        <v>876.79097836462461</v>
      </c>
      <c r="BG94">
        <f t="shared" si="58"/>
        <v>836.25205449266923</v>
      </c>
      <c r="BH94">
        <f t="shared" si="58"/>
        <v>796.6900678706088</v>
      </c>
      <c r="BI94">
        <f t="shared" si="58"/>
        <v>758.05903846090405</v>
      </c>
      <c r="BJ94">
        <f t="shared" si="58"/>
        <v>720.31615784213227</v>
      </c>
      <c r="BK94">
        <f t="shared" si="58"/>
        <v>683.42150405700613</v>
      </c>
      <c r="BL94">
        <f t="shared" si="59"/>
        <v>647.33778780380453</v>
      </c>
      <c r="BM94">
        <f t="shared" si="59"/>
        <v>612.03012592572395</v>
      </c>
      <c r="BN94">
        <f t="shared" si="59"/>
        <v>577.46583874904627</v>
      </c>
    </row>
    <row r="95" spans="18:66" x14ac:dyDescent="0.25">
      <c r="R95">
        <f t="shared" si="60"/>
        <v>570</v>
      </c>
      <c r="S95">
        <f t="shared" si="56"/>
        <v>6836.1629999999996</v>
      </c>
      <c r="T95">
        <f t="shared" si="63"/>
        <v>5714.9676301155241</v>
      </c>
      <c r="U95">
        <f t="shared" si="63"/>
        <v>5059.1103827509196</v>
      </c>
      <c r="V95">
        <f t="shared" si="63"/>
        <v>4593.7722602310487</v>
      </c>
      <c r="W95">
        <f t="shared" si="63"/>
        <v>4232.8279708076079</v>
      </c>
      <c r="X95">
        <f t="shared" si="63"/>
        <v>3937.9150128664437</v>
      </c>
      <c r="Y95">
        <f t="shared" si="63"/>
        <v>3688.5696597666215</v>
      </c>
      <c r="Z95">
        <f t="shared" si="63"/>
        <v>3472.5768903465737</v>
      </c>
      <c r="AA95">
        <f t="shared" si="63"/>
        <v>3282.0577655018396</v>
      </c>
      <c r="AB95">
        <f t="shared" si="63"/>
        <v>3111.632600923132</v>
      </c>
      <c r="AC95">
        <f t="shared" si="63"/>
        <v>2957.4642867519051</v>
      </c>
      <c r="AD95">
        <f t="shared" si="63"/>
        <v>2816.7196429819683</v>
      </c>
      <c r="AE95">
        <f t="shared" si="63"/>
        <v>2687.2471214835928</v>
      </c>
      <c r="AF95">
        <f t="shared" si="63"/>
        <v>2567.3742898821465</v>
      </c>
      <c r="AG95">
        <f t="shared" si="63"/>
        <v>2455.775353558528</v>
      </c>
      <c r="AH95">
        <f t="shared" si="63"/>
        <v>2351.3815204620973</v>
      </c>
      <c r="AI95">
        <f t="shared" si="63"/>
        <v>2253.3185878152758</v>
      </c>
      <c r="AJ95">
        <f t="shared" si="63"/>
        <v>2160.8623956173637</v>
      </c>
      <c r="AK95">
        <f t="shared" si="63"/>
        <v>2073.406340322178</v>
      </c>
      <c r="AL95">
        <f t="shared" si="63"/>
        <v>1990.437231038657</v>
      </c>
      <c r="AM95">
        <f t="shared" si="63"/>
        <v>1911.5170425175411</v>
      </c>
      <c r="AN95">
        <f t="shared" si="63"/>
        <v>1836.2689168674297</v>
      </c>
      <c r="AO95">
        <f t="shared" si="63"/>
        <v>1764.3662794833153</v>
      </c>
      <c r="AP95">
        <f t="shared" si="63"/>
        <v>1695.5242730974933</v>
      </c>
      <c r="AQ95">
        <f t="shared" si="63"/>
        <v>1629.4929416152163</v>
      </c>
      <c r="AR95">
        <f t="shared" si="63"/>
        <v>1566.0517515991178</v>
      </c>
      <c r="AS95">
        <f t="shared" si="63"/>
        <v>1505.0051482527597</v>
      </c>
      <c r="AT95">
        <f t="shared" si="63"/>
        <v>1446.1789199976702</v>
      </c>
      <c r="AU95">
        <f t="shared" si="63"/>
        <v>1389.4172012761883</v>
      </c>
      <c r="AV95">
        <f t="shared" si="63"/>
        <v>1334.5799836740516</v>
      </c>
      <c r="AW95">
        <f t="shared" si="63"/>
        <v>1281.5410352954832</v>
      </c>
      <c r="AX95">
        <f t="shared" si="63"/>
        <v>1230.1861505776214</v>
      </c>
      <c r="AY95">
        <f t="shared" si="63"/>
        <v>1180.4116695028251</v>
      </c>
      <c r="AZ95">
        <f t="shared" si="63"/>
        <v>1132.1232179307999</v>
      </c>
      <c r="BA95">
        <f t="shared" si="63"/>
        <v>1085.2346305742294</v>
      </c>
      <c r="BB95">
        <f t="shared" si="57"/>
        <v>1039.6670257328879</v>
      </c>
      <c r="BC95">
        <f t="shared" si="57"/>
        <v>995.34800682772402</v>
      </c>
      <c r="BD95">
        <f t="shared" si="57"/>
        <v>952.2109704377026</v>
      </c>
      <c r="BE95">
        <f t="shared" si="57"/>
        <v>910.19450423451417</v>
      </c>
      <c r="BF95">
        <f t="shared" si="57"/>
        <v>869.24186115418161</v>
      </c>
      <c r="BG95">
        <f t="shared" si="58"/>
        <v>829.30049850691285</v>
      </c>
      <c r="BH95">
        <f t="shared" si="58"/>
        <v>790.32167263306565</v>
      </c>
      <c r="BI95">
        <f t="shared" si="58"/>
        <v>752.26008126068791</v>
      </c>
      <c r="BJ95">
        <f t="shared" si="58"/>
        <v>715.07354698295512</v>
      </c>
      <c r="BK95">
        <f t="shared" si="58"/>
        <v>678.72273630944801</v>
      </c>
      <c r="BL95">
        <f t="shared" si="59"/>
        <v>643.1709095988399</v>
      </c>
      <c r="BM95">
        <f t="shared" si="59"/>
        <v>608.38369788710679</v>
      </c>
      <c r="BN95">
        <f t="shared" si="59"/>
        <v>574.32890321301693</v>
      </c>
    </row>
    <row r="96" spans="18:66" x14ac:dyDescent="0.25">
      <c r="R96">
        <f t="shared" si="60"/>
        <v>560</v>
      </c>
      <c r="S96">
        <f t="shared" si="56"/>
        <v>6739.3429999999998</v>
      </c>
      <c r="T96">
        <f t="shared" si="63"/>
        <v>5634.9217918850754</v>
      </c>
      <c r="U96">
        <f t="shared" si="63"/>
        <v>4988.876800136688</v>
      </c>
      <c r="V96">
        <f t="shared" si="63"/>
        <v>4530.5005837701501</v>
      </c>
      <c r="W96">
        <f t="shared" si="63"/>
        <v>4174.9563682885146</v>
      </c>
      <c r="X96">
        <f t="shared" si="63"/>
        <v>3884.4555920217631</v>
      </c>
      <c r="Y96">
        <f t="shared" si="63"/>
        <v>3638.8406853737602</v>
      </c>
      <c r="Z96">
        <f t="shared" si="63"/>
        <v>3426.0793756552262</v>
      </c>
      <c r="AA96">
        <f t="shared" si="63"/>
        <v>3238.4106002733761</v>
      </c>
      <c r="AB96">
        <f t="shared" si="63"/>
        <v>3070.5351601735883</v>
      </c>
      <c r="AC96">
        <f t="shared" si="63"/>
        <v>2918.6733523536263</v>
      </c>
      <c r="AD96">
        <f t="shared" si="63"/>
        <v>2780.0343839068382</v>
      </c>
      <c r="AE96">
        <f t="shared" si="63"/>
        <v>2652.4988959341622</v>
      </c>
      <c r="AF96">
        <f t="shared" si="63"/>
        <v>2534.4194772588362</v>
      </c>
      <c r="AG96">
        <f t="shared" si="63"/>
        <v>2424.4901684252018</v>
      </c>
      <c r="AH96">
        <f t="shared" si="63"/>
        <v>2321.6581675403004</v>
      </c>
      <c r="AI96">
        <f t="shared" si="63"/>
        <v>2225.0623507414366</v>
      </c>
      <c r="AJ96">
        <f t="shared" si="63"/>
        <v>2133.9893921584512</v>
      </c>
      <c r="AK96">
        <f t="shared" si="63"/>
        <v>2047.8417636180066</v>
      </c>
      <c r="AL96">
        <f t="shared" si="63"/>
        <v>1966.1139520586635</v>
      </c>
      <c r="AM96">
        <f t="shared" si="63"/>
        <v>1888.3744855104478</v>
      </c>
      <c r="AN96">
        <f t="shared" si="63"/>
        <v>1814.2521442387015</v>
      </c>
      <c r="AO96">
        <f t="shared" si="63"/>
        <v>1743.4252395088015</v>
      </c>
      <c r="AP96">
        <f t="shared" si="63"/>
        <v>1675.6131757919138</v>
      </c>
      <c r="AQ96">
        <f t="shared" si="63"/>
        <v>1610.5697365770275</v>
      </c>
      <c r="AR96">
        <f t="shared" si="63"/>
        <v>1548.0776878192373</v>
      </c>
      <c r="AS96">
        <f t="shared" si="63"/>
        <v>1487.9444004100642</v>
      </c>
      <c r="AT96">
        <f t="shared" si="63"/>
        <v>1429.9982691439109</v>
      </c>
      <c r="AU96">
        <f t="shared" si="63"/>
        <v>1374.0857603618615</v>
      </c>
      <c r="AV96">
        <f t="shared" si="63"/>
        <v>1320.0689603102755</v>
      </c>
      <c r="AW96">
        <f t="shared" si="63"/>
        <v>1267.8235256440239</v>
      </c>
      <c r="AX96">
        <f t="shared" si="63"/>
        <v>1217.2369594253751</v>
      </c>
      <c r="AY96">
        <f t="shared" si="63"/>
        <v>1168.207152490314</v>
      </c>
      <c r="AZ96">
        <f t="shared" si="63"/>
        <v>1120.6411426265113</v>
      </c>
      <c r="BA96">
        <f t="shared" si="63"/>
        <v>1074.4540536622735</v>
      </c>
      <c r="BB96">
        <f t="shared" si="57"/>
        <v>1029.5681840435263</v>
      </c>
      <c r="BC96">
        <f t="shared" si="57"/>
        <v>985.91222031371399</v>
      </c>
      <c r="BD96">
        <f t="shared" si="57"/>
        <v>943.42055550308123</v>
      </c>
      <c r="BE96">
        <f t="shared" si="57"/>
        <v>902.03269607085167</v>
      </c>
      <c r="BF96">
        <f t="shared" si="57"/>
        <v>861.69274394373861</v>
      </c>
      <c r="BG96">
        <f t="shared" si="58"/>
        <v>822.34894252115737</v>
      </c>
      <c r="BH96">
        <f t="shared" si="58"/>
        <v>783.9532773955234</v>
      </c>
      <c r="BI96">
        <f t="shared" si="58"/>
        <v>746.46112406047178</v>
      </c>
      <c r="BJ96">
        <f t="shared" si="58"/>
        <v>709.83093612377706</v>
      </c>
      <c r="BK96">
        <f t="shared" si="58"/>
        <v>674.02396856188989</v>
      </c>
      <c r="BL96">
        <f t="shared" si="59"/>
        <v>639.00403139387618</v>
      </c>
      <c r="BM96">
        <f t="shared" si="59"/>
        <v>604.73726984849054</v>
      </c>
      <c r="BN96">
        <f t="shared" si="59"/>
        <v>571.1919676769885</v>
      </c>
    </row>
    <row r="97" spans="18:66" x14ac:dyDescent="0.25">
      <c r="R97">
        <f t="shared" si="60"/>
        <v>550</v>
      </c>
      <c r="S97">
        <f t="shared" si="56"/>
        <v>6642.5230000000001</v>
      </c>
      <c r="T97">
        <f t="shared" si="63"/>
        <v>5554.8759536546258</v>
      </c>
      <c r="U97">
        <f t="shared" si="63"/>
        <v>4918.6432175224572</v>
      </c>
      <c r="V97">
        <f t="shared" si="63"/>
        <v>4467.2289073092525</v>
      </c>
      <c r="W97">
        <f t="shared" si="63"/>
        <v>4117.0847657694194</v>
      </c>
      <c r="X97">
        <f t="shared" si="63"/>
        <v>3830.996171177082</v>
      </c>
      <c r="Y97">
        <f t="shared" si="63"/>
        <v>3589.1117109808993</v>
      </c>
      <c r="Z97">
        <f t="shared" si="63"/>
        <v>3379.5818609638782</v>
      </c>
      <c r="AA97">
        <f t="shared" si="63"/>
        <v>3194.763435044913</v>
      </c>
      <c r="AB97">
        <f t="shared" si="63"/>
        <v>3029.4377194240442</v>
      </c>
      <c r="AC97">
        <f t="shared" si="63"/>
        <v>2879.8824179553471</v>
      </c>
      <c r="AD97">
        <f t="shared" si="63"/>
        <v>2743.3491248317082</v>
      </c>
      <c r="AE97">
        <f t="shared" si="63"/>
        <v>2617.7506703847321</v>
      </c>
      <c r="AF97">
        <f t="shared" si="63"/>
        <v>2501.4646646355254</v>
      </c>
      <c r="AG97">
        <f t="shared" si="63"/>
        <v>2393.2049832918756</v>
      </c>
      <c r="AH97">
        <f t="shared" si="63"/>
        <v>2291.9348146185034</v>
      </c>
      <c r="AI97">
        <f t="shared" si="63"/>
        <v>2196.8061136675974</v>
      </c>
      <c r="AJ97">
        <f t="shared" si="63"/>
        <v>2107.1163886995387</v>
      </c>
      <c r="AK97">
        <f t="shared" si="63"/>
        <v>2022.2771869138346</v>
      </c>
      <c r="AL97">
        <f t="shared" si="63"/>
        <v>1941.7906730786704</v>
      </c>
      <c r="AM97">
        <f t="shared" si="63"/>
        <v>1865.231928503355</v>
      </c>
      <c r="AN97">
        <f t="shared" si="63"/>
        <v>1792.2353716099724</v>
      </c>
      <c r="AO97">
        <f t="shared" si="63"/>
        <v>1722.4841995342867</v>
      </c>
      <c r="AP97">
        <f t="shared" si="63"/>
        <v>1655.7020784863344</v>
      </c>
      <c r="AQ97">
        <f t="shared" si="63"/>
        <v>1591.6465315388377</v>
      </c>
      <c r="AR97">
        <f t="shared" si="63"/>
        <v>1530.1036240393578</v>
      </c>
      <c r="AS97">
        <f t="shared" si="63"/>
        <v>1470.8836525673696</v>
      </c>
      <c r="AT97">
        <f t="shared" si="63"/>
        <v>1413.8176182901507</v>
      </c>
      <c r="AU97">
        <f t="shared" si="63"/>
        <v>1358.7543194475347</v>
      </c>
      <c r="AV97">
        <f t="shared" si="63"/>
        <v>1305.5579369465004</v>
      </c>
      <c r="AW97">
        <f t="shared" si="63"/>
        <v>1254.1060159925646</v>
      </c>
      <c r="AX97">
        <f t="shared" si="63"/>
        <v>1204.2877682731287</v>
      </c>
      <c r="AY97">
        <f t="shared" si="63"/>
        <v>1156.0026354778029</v>
      </c>
      <c r="AZ97">
        <f t="shared" si="63"/>
        <v>1109.1590673222227</v>
      </c>
      <c r="BA97">
        <f t="shared" si="63"/>
        <v>1063.6734767503176</v>
      </c>
      <c r="BB97">
        <f t="shared" si="57"/>
        <v>1019.4693423541639</v>
      </c>
      <c r="BC97">
        <f t="shared" si="57"/>
        <v>976.47643379970486</v>
      </c>
      <c r="BD97">
        <f t="shared" si="57"/>
        <v>934.63014056845986</v>
      </c>
      <c r="BE97">
        <f t="shared" si="57"/>
        <v>893.87088790719008</v>
      </c>
      <c r="BF97">
        <f t="shared" si="57"/>
        <v>854.14362673329651</v>
      </c>
      <c r="BG97">
        <f t="shared" si="58"/>
        <v>815.39738653540189</v>
      </c>
      <c r="BH97">
        <f t="shared" si="58"/>
        <v>777.58488215798116</v>
      </c>
      <c r="BI97">
        <f t="shared" si="58"/>
        <v>740.66216686025655</v>
      </c>
      <c r="BJ97">
        <f t="shared" si="58"/>
        <v>704.58832526459901</v>
      </c>
      <c r="BK97">
        <f t="shared" si="58"/>
        <v>669.32520081433177</v>
      </c>
      <c r="BL97">
        <f t="shared" si="59"/>
        <v>634.83715318891245</v>
      </c>
      <c r="BM97">
        <f t="shared" si="59"/>
        <v>601.09084180987429</v>
      </c>
      <c r="BN97">
        <f t="shared" si="59"/>
        <v>568.05503214095916</v>
      </c>
    </row>
    <row r="98" spans="18:66" x14ac:dyDescent="0.25">
      <c r="R98">
        <f t="shared" si="60"/>
        <v>540</v>
      </c>
      <c r="S98">
        <f t="shared" si="56"/>
        <v>6545.7030000000004</v>
      </c>
      <c r="T98">
        <f t="shared" si="63"/>
        <v>5474.8301154241772</v>
      </c>
      <c r="U98">
        <f t="shared" si="63"/>
        <v>4848.4096349082256</v>
      </c>
      <c r="V98">
        <f t="shared" si="63"/>
        <v>4403.9572308483539</v>
      </c>
      <c r="W98">
        <f t="shared" si="63"/>
        <v>4059.2131632503251</v>
      </c>
      <c r="X98">
        <f t="shared" si="63"/>
        <v>3777.5367503324014</v>
      </c>
      <c r="Y98">
        <f t="shared" si="63"/>
        <v>3539.3827365880379</v>
      </c>
      <c r="Z98">
        <f t="shared" si="63"/>
        <v>3333.0843462725306</v>
      </c>
      <c r="AA98">
        <f t="shared" si="63"/>
        <v>3151.1162698164499</v>
      </c>
      <c r="AB98">
        <f t="shared" si="63"/>
        <v>2988.3402786745005</v>
      </c>
      <c r="AC98">
        <f t="shared" si="63"/>
        <v>2841.0914835570679</v>
      </c>
      <c r="AD98">
        <f t="shared" si="63"/>
        <v>2706.6638657565782</v>
      </c>
      <c r="AE98">
        <f t="shared" si="63"/>
        <v>2583.0024448353015</v>
      </c>
      <c r="AF98">
        <f t="shared" si="63"/>
        <v>2468.5098520122151</v>
      </c>
      <c r="AG98">
        <f t="shared" si="63"/>
        <v>2361.9197981585494</v>
      </c>
      <c r="AH98">
        <f t="shared" si="63"/>
        <v>2262.2114616967065</v>
      </c>
      <c r="AI98">
        <f t="shared" si="63"/>
        <v>2168.5498765937582</v>
      </c>
      <c r="AJ98">
        <f t="shared" si="63"/>
        <v>2080.2433852406261</v>
      </c>
      <c r="AK98">
        <f t="shared" si="63"/>
        <v>1996.7126102096627</v>
      </c>
      <c r="AL98">
        <f t="shared" si="63"/>
        <v>1917.4673940986772</v>
      </c>
      <c r="AM98">
        <f t="shared" si="63"/>
        <v>1842.0893714962622</v>
      </c>
      <c r="AN98">
        <f t="shared" si="63"/>
        <v>1770.2185989812442</v>
      </c>
      <c r="AO98">
        <f t="shared" si="63"/>
        <v>1701.5431595597729</v>
      </c>
      <c r="AP98">
        <f t="shared" si="63"/>
        <v>1635.7909811807549</v>
      </c>
      <c r="AQ98">
        <f t="shared" si="63"/>
        <v>1572.7233265006489</v>
      </c>
      <c r="AR98">
        <f t="shared" si="63"/>
        <v>1512.1295602594782</v>
      </c>
      <c r="AS98">
        <f t="shared" si="63"/>
        <v>1453.822904724675</v>
      </c>
      <c r="AT98">
        <f t="shared" si="63"/>
        <v>1397.6369674363914</v>
      </c>
      <c r="AU98">
        <f t="shared" si="63"/>
        <v>1343.4228785332079</v>
      </c>
      <c r="AV98">
        <f t="shared" si="63"/>
        <v>1291.0469135827252</v>
      </c>
      <c r="AW98">
        <f t="shared" si="63"/>
        <v>1240.3885063411053</v>
      </c>
      <c r="AX98">
        <f t="shared" si="63"/>
        <v>1191.3385771208823</v>
      </c>
      <c r="AY98">
        <f t="shared" si="63"/>
        <v>1143.7981184652917</v>
      </c>
      <c r="AZ98">
        <f t="shared" si="63"/>
        <v>1097.676992017934</v>
      </c>
      <c r="BA98">
        <f t="shared" si="63"/>
        <v>1052.8928998383617</v>
      </c>
      <c r="BB98">
        <f t="shared" si="57"/>
        <v>1009.3705006648024</v>
      </c>
      <c r="BC98">
        <f t="shared" si="57"/>
        <v>967.04064728569574</v>
      </c>
      <c r="BD98">
        <f t="shared" si="57"/>
        <v>925.8397256338385</v>
      </c>
      <c r="BE98">
        <f t="shared" si="57"/>
        <v>885.70907974352758</v>
      </c>
      <c r="BF98">
        <f t="shared" si="57"/>
        <v>846.59450952285442</v>
      </c>
      <c r="BG98">
        <f t="shared" si="58"/>
        <v>808.44583054964733</v>
      </c>
      <c r="BH98">
        <f t="shared" si="58"/>
        <v>771.21648692043891</v>
      </c>
      <c r="BI98">
        <f t="shared" si="58"/>
        <v>734.86320966004132</v>
      </c>
      <c r="BJ98">
        <f t="shared" si="58"/>
        <v>699.34571440542095</v>
      </c>
      <c r="BK98">
        <f t="shared" si="58"/>
        <v>664.62643306677364</v>
      </c>
      <c r="BL98">
        <f t="shared" si="59"/>
        <v>630.67027498394873</v>
      </c>
      <c r="BM98">
        <f t="shared" si="59"/>
        <v>597.44441377125804</v>
      </c>
      <c r="BN98">
        <f t="shared" si="59"/>
        <v>564.91809660493072</v>
      </c>
    </row>
    <row r="99" spans="18:66" x14ac:dyDescent="0.25">
      <c r="R99">
        <f t="shared" si="60"/>
        <v>530</v>
      </c>
      <c r="S99">
        <f t="shared" si="56"/>
        <v>6448.8829999999998</v>
      </c>
      <c r="T99">
        <f t="shared" si="63"/>
        <v>5394.7842771937276</v>
      </c>
      <c r="U99">
        <f t="shared" si="63"/>
        <v>4778.1760522939921</v>
      </c>
      <c r="V99">
        <f t="shared" si="63"/>
        <v>4340.6855543874544</v>
      </c>
      <c r="W99">
        <f t="shared" si="63"/>
        <v>4001.3415607312286</v>
      </c>
      <c r="X99">
        <f t="shared" si="63"/>
        <v>3724.0773294877199</v>
      </c>
      <c r="Y99">
        <f t="shared" si="63"/>
        <v>3489.6537621951761</v>
      </c>
      <c r="Z99">
        <f t="shared" si="63"/>
        <v>3286.5868315811813</v>
      </c>
      <c r="AA99">
        <f t="shared" si="63"/>
        <v>3107.4691045879858</v>
      </c>
      <c r="AB99">
        <f t="shared" si="63"/>
        <v>2947.2428379249559</v>
      </c>
      <c r="AC99">
        <f t="shared" si="63"/>
        <v>2802.3005491587878</v>
      </c>
      <c r="AD99">
        <f t="shared" si="63"/>
        <v>2669.9786066814472</v>
      </c>
      <c r="AE99">
        <f t="shared" si="63"/>
        <v>2548.25421928587</v>
      </c>
      <c r="AF99">
        <f t="shared" si="63"/>
        <v>2435.5550393889039</v>
      </c>
      <c r="AG99">
        <f t="shared" si="63"/>
        <v>2330.6346130252223</v>
      </c>
      <c r="AH99">
        <f t="shared" si="63"/>
        <v>2232.4881087749086</v>
      </c>
      <c r="AI99">
        <f t="shared" si="63"/>
        <v>2140.2936395199181</v>
      </c>
      <c r="AJ99">
        <f t="shared" si="63"/>
        <v>2053.3703817817127</v>
      </c>
      <c r="AK99">
        <f t="shared" si="63"/>
        <v>1971.1480335054898</v>
      </c>
      <c r="AL99">
        <f t="shared" si="63"/>
        <v>1893.1441151186832</v>
      </c>
      <c r="AM99">
        <f t="shared" si="63"/>
        <v>1818.9468144891684</v>
      </c>
      <c r="AN99">
        <f t="shared" si="63"/>
        <v>1748.2018263525147</v>
      </c>
      <c r="AO99">
        <f t="shared" si="63"/>
        <v>1680.6021195852577</v>
      </c>
      <c r="AP99">
        <f t="shared" si="63"/>
        <v>1615.8798838751745</v>
      </c>
      <c r="AQ99">
        <f t="shared" si="63"/>
        <v>1553.8001214624583</v>
      </c>
      <c r="AR99">
        <f t="shared" si="63"/>
        <v>1494.1554964795969</v>
      </c>
      <c r="AS99">
        <f t="shared" si="63"/>
        <v>1436.7621568819786</v>
      </c>
      <c r="AT99">
        <f t="shared" si="63"/>
        <v>1381.4563165826303</v>
      </c>
      <c r="AU99">
        <f t="shared" si="63"/>
        <v>1328.0914376188794</v>
      </c>
      <c r="AV99">
        <f t="shared" si="63"/>
        <v>1276.5358902189482</v>
      </c>
      <c r="AW99">
        <f t="shared" si="63"/>
        <v>1226.6709966896442</v>
      </c>
      <c r="AX99">
        <f t="shared" si="63"/>
        <v>1178.389385968635</v>
      </c>
      <c r="AY99">
        <f t="shared" si="63"/>
        <v>1131.5936014527806</v>
      </c>
      <c r="AZ99">
        <f t="shared" si="63"/>
        <v>1086.1949167136445</v>
      </c>
      <c r="BA99">
        <f t="shared" si="63"/>
        <v>1042.1123229264049</v>
      </c>
      <c r="BB99">
        <f t="shared" si="57"/>
        <v>999.27165897544</v>
      </c>
      <c r="BC99">
        <f t="shared" si="57"/>
        <v>957.6048607716848</v>
      </c>
      <c r="BD99">
        <f t="shared" si="57"/>
        <v>917.04931069921713</v>
      </c>
      <c r="BE99">
        <f t="shared" si="57"/>
        <v>877.54727157986326</v>
      </c>
      <c r="BF99">
        <f t="shared" si="57"/>
        <v>839.04539231241051</v>
      </c>
      <c r="BG99">
        <f t="shared" si="58"/>
        <v>801.49427456389094</v>
      </c>
      <c r="BH99">
        <f t="shared" si="58"/>
        <v>764.84809168289576</v>
      </c>
      <c r="BI99">
        <f t="shared" si="58"/>
        <v>729.06425245982518</v>
      </c>
      <c r="BJ99">
        <f t="shared" si="58"/>
        <v>694.10310354624198</v>
      </c>
      <c r="BK99">
        <f t="shared" si="58"/>
        <v>659.92766531921461</v>
      </c>
      <c r="BL99">
        <f t="shared" si="59"/>
        <v>626.5033967789841</v>
      </c>
      <c r="BM99">
        <f t="shared" si="59"/>
        <v>593.79798573264088</v>
      </c>
      <c r="BN99">
        <f t="shared" si="59"/>
        <v>561.78116106890138</v>
      </c>
    </row>
    <row r="100" spans="18:66" x14ac:dyDescent="0.25">
      <c r="R100">
        <f t="shared" si="60"/>
        <v>520</v>
      </c>
      <c r="S100">
        <f t="shared" si="56"/>
        <v>6352.0630000000001</v>
      </c>
      <c r="T100">
        <f t="shared" si="63"/>
        <v>5314.738438963278</v>
      </c>
      <c r="U100">
        <f t="shared" si="63"/>
        <v>4707.9424696797614</v>
      </c>
      <c r="V100">
        <f t="shared" si="63"/>
        <v>4277.4138779265559</v>
      </c>
      <c r="W100">
        <f t="shared" si="63"/>
        <v>3943.4699582121339</v>
      </c>
      <c r="X100">
        <f t="shared" si="63"/>
        <v>3670.6179086430388</v>
      </c>
      <c r="Y100">
        <f t="shared" si="63"/>
        <v>3439.9247878023148</v>
      </c>
      <c r="Z100">
        <f t="shared" si="63"/>
        <v>3240.0893168898333</v>
      </c>
      <c r="AA100">
        <f t="shared" si="63"/>
        <v>3063.8219393595227</v>
      </c>
      <c r="AB100">
        <f t="shared" si="63"/>
        <v>2906.1453971754122</v>
      </c>
      <c r="AC100">
        <f t="shared" si="63"/>
        <v>2763.5096147605086</v>
      </c>
      <c r="AD100">
        <f t="shared" si="63"/>
        <v>2633.2933476063172</v>
      </c>
      <c r="AE100">
        <f t="shared" si="63"/>
        <v>2513.5059937364395</v>
      </c>
      <c r="AF100">
        <f t="shared" si="63"/>
        <v>2402.6002267655931</v>
      </c>
      <c r="AG100">
        <f t="shared" si="63"/>
        <v>2299.3494278918961</v>
      </c>
      <c r="AH100">
        <f t="shared" si="63"/>
        <v>2202.7647558531116</v>
      </c>
      <c r="AI100">
        <f t="shared" si="63"/>
        <v>2112.0374024460784</v>
      </c>
      <c r="AJ100">
        <f t="shared" si="63"/>
        <v>2026.4973783228002</v>
      </c>
      <c r="AK100">
        <f t="shared" si="63"/>
        <v>1945.5834568013179</v>
      </c>
      <c r="AL100">
        <f t="shared" si="63"/>
        <v>1868.8208361386901</v>
      </c>
      <c r="AM100">
        <f t="shared" si="63"/>
        <v>1795.8042574820756</v>
      </c>
      <c r="AN100">
        <f t="shared" si="63"/>
        <v>1726.185053723786</v>
      </c>
      <c r="AO100">
        <f t="shared" si="63"/>
        <v>1659.6610796107434</v>
      </c>
      <c r="AP100">
        <f t="shared" si="63"/>
        <v>1595.9687865695951</v>
      </c>
      <c r="AQ100">
        <f t="shared" si="63"/>
        <v>1534.876916424269</v>
      </c>
      <c r="AR100">
        <f t="shared" si="63"/>
        <v>1476.1814326997173</v>
      </c>
      <c r="AS100">
        <f t="shared" si="63"/>
        <v>1419.701409039284</v>
      </c>
      <c r="AT100">
        <f t="shared" si="63"/>
        <v>1365.2756657288701</v>
      </c>
      <c r="AU100">
        <f t="shared" si="63"/>
        <v>1312.7599967045526</v>
      </c>
      <c r="AV100">
        <f t="shared" si="63"/>
        <v>1262.0248668551731</v>
      </c>
      <c r="AW100">
        <f t="shared" si="63"/>
        <v>1212.9534870381849</v>
      </c>
      <c r="AX100">
        <f t="shared" si="63"/>
        <v>1165.4401948163895</v>
      </c>
      <c r="AY100">
        <f t="shared" si="63"/>
        <v>1119.3890844402695</v>
      </c>
      <c r="AZ100">
        <f t="shared" si="63"/>
        <v>1074.7128414093559</v>
      </c>
      <c r="BA100">
        <f t="shared" si="63"/>
        <v>1031.331746014449</v>
      </c>
      <c r="BB100">
        <f t="shared" si="57"/>
        <v>989.17281728607759</v>
      </c>
      <c r="BC100">
        <f t="shared" si="57"/>
        <v>948.16907425767567</v>
      </c>
      <c r="BD100">
        <f t="shared" si="57"/>
        <v>908.25889576459576</v>
      </c>
      <c r="BE100">
        <f t="shared" si="57"/>
        <v>869.38546341620076</v>
      </c>
      <c r="BF100">
        <f t="shared" si="57"/>
        <v>831.49627510196842</v>
      </c>
      <c r="BG100">
        <f t="shared" si="58"/>
        <v>794.54271857813546</v>
      </c>
      <c r="BH100">
        <f t="shared" si="58"/>
        <v>758.47969644535351</v>
      </c>
      <c r="BI100">
        <f t="shared" si="58"/>
        <v>723.26529525960905</v>
      </c>
      <c r="BJ100">
        <f t="shared" si="58"/>
        <v>688.86049268706392</v>
      </c>
      <c r="BK100">
        <f t="shared" si="58"/>
        <v>655.22889757165649</v>
      </c>
      <c r="BL100">
        <f t="shared" si="59"/>
        <v>622.33651857402128</v>
      </c>
      <c r="BM100">
        <f t="shared" si="59"/>
        <v>590.15155769402463</v>
      </c>
      <c r="BN100">
        <f t="shared" si="59"/>
        <v>558.64422553287204</v>
      </c>
    </row>
    <row r="101" spans="18:66" x14ac:dyDescent="0.25">
      <c r="R101">
        <f t="shared" si="60"/>
        <v>510</v>
      </c>
      <c r="S101">
        <f t="shared" si="56"/>
        <v>6255.2430000000004</v>
      </c>
      <c r="T101">
        <f t="shared" si="63"/>
        <v>5234.6926007328293</v>
      </c>
      <c r="U101">
        <f t="shared" si="63"/>
        <v>4637.7088870655298</v>
      </c>
      <c r="V101">
        <f t="shared" si="63"/>
        <v>4214.1422014656582</v>
      </c>
      <c r="W101">
        <f t="shared" si="63"/>
        <v>3885.5983556930396</v>
      </c>
      <c r="X101">
        <f t="shared" si="63"/>
        <v>3617.1584877983582</v>
      </c>
      <c r="Y101">
        <f t="shared" si="63"/>
        <v>3390.1958134094534</v>
      </c>
      <c r="Z101">
        <f t="shared" si="63"/>
        <v>3193.5918021984858</v>
      </c>
      <c r="AA101">
        <f t="shared" si="63"/>
        <v>3020.1747741310596</v>
      </c>
      <c r="AB101">
        <f t="shared" si="63"/>
        <v>2865.0479564258681</v>
      </c>
      <c r="AC101">
        <f t="shared" si="63"/>
        <v>2724.7186803622294</v>
      </c>
      <c r="AD101">
        <f t="shared" si="63"/>
        <v>2596.6080885311871</v>
      </c>
      <c r="AE101">
        <f t="shared" si="63"/>
        <v>2478.7577681870089</v>
      </c>
      <c r="AF101">
        <f t="shared" si="63"/>
        <v>2369.6454141422828</v>
      </c>
      <c r="AG101">
        <f t="shared" si="63"/>
        <v>2268.0642427585699</v>
      </c>
      <c r="AH101">
        <f t="shared" si="63"/>
        <v>2173.0414029313147</v>
      </c>
      <c r="AI101">
        <f t="shared" si="63"/>
        <v>2083.7811653722392</v>
      </c>
      <c r="AJ101">
        <f t="shared" si="63"/>
        <v>1999.6243748638876</v>
      </c>
      <c r="AK101">
        <f t="shared" si="63"/>
        <v>1920.0188800971459</v>
      </c>
      <c r="AL101">
        <f t="shared" si="63"/>
        <v>1844.497557158697</v>
      </c>
      <c r="AM101">
        <f t="shared" si="63"/>
        <v>1772.6617004749828</v>
      </c>
      <c r="AN101">
        <f t="shared" si="63"/>
        <v>1704.1682810950579</v>
      </c>
      <c r="AO101">
        <f t="shared" si="63"/>
        <v>1638.7200396362291</v>
      </c>
      <c r="AP101">
        <f t="shared" si="63"/>
        <v>1576.0576892640156</v>
      </c>
      <c r="AQ101">
        <f t="shared" si="63"/>
        <v>1515.9537113860797</v>
      </c>
      <c r="AR101">
        <f t="shared" si="63"/>
        <v>1458.2073689198378</v>
      </c>
      <c r="AS101">
        <f t="shared" si="63"/>
        <v>1402.640661196589</v>
      </c>
      <c r="AT101">
        <f t="shared" si="63"/>
        <v>1349.0950148751108</v>
      </c>
      <c r="AU101">
        <f t="shared" si="63"/>
        <v>1297.4285557902258</v>
      </c>
      <c r="AV101">
        <f t="shared" si="63"/>
        <v>1247.513843491397</v>
      </c>
      <c r="AW101">
        <f t="shared" si="63"/>
        <v>1199.2359773867265</v>
      </c>
      <c r="AX101">
        <f t="shared" si="63"/>
        <v>1152.4910036641431</v>
      </c>
      <c r="AY101">
        <f t="shared" si="63"/>
        <v>1107.1845674277583</v>
      </c>
      <c r="AZ101">
        <f t="shared" si="63"/>
        <v>1063.2307661050672</v>
      </c>
      <c r="BA101">
        <f t="shared" si="63"/>
        <v>1020.5511691024931</v>
      </c>
      <c r="BB101">
        <f t="shared" si="57"/>
        <v>979.07397559671608</v>
      </c>
      <c r="BC101">
        <f t="shared" si="57"/>
        <v>938.73328774366564</v>
      </c>
      <c r="BD101">
        <f t="shared" si="57"/>
        <v>899.4684808299744</v>
      </c>
      <c r="BE101">
        <f t="shared" si="57"/>
        <v>861.22365525253917</v>
      </c>
      <c r="BF101">
        <f t="shared" si="57"/>
        <v>823.94715789152542</v>
      </c>
      <c r="BG101">
        <f t="shared" si="58"/>
        <v>787.59116259237999</v>
      </c>
      <c r="BH101">
        <f t="shared" si="58"/>
        <v>752.11130120781127</v>
      </c>
      <c r="BI101">
        <f t="shared" si="58"/>
        <v>717.46633805939382</v>
      </c>
      <c r="BJ101">
        <f t="shared" si="58"/>
        <v>683.61788182788587</v>
      </c>
      <c r="BK101">
        <f t="shared" si="58"/>
        <v>650.53012982409928</v>
      </c>
      <c r="BL101">
        <f t="shared" si="59"/>
        <v>618.16964036905756</v>
      </c>
      <c r="BM101">
        <f t="shared" si="59"/>
        <v>586.50512965540838</v>
      </c>
      <c r="BN101">
        <f t="shared" si="59"/>
        <v>555.50728999684361</v>
      </c>
    </row>
    <row r="102" spans="18:66" x14ac:dyDescent="0.25">
      <c r="R102">
        <f t="shared" si="60"/>
        <v>500</v>
      </c>
      <c r="S102">
        <f t="shared" si="56"/>
        <v>6158.4229999999998</v>
      </c>
      <c r="T102">
        <f t="shared" si="63"/>
        <v>5154.6467625023788</v>
      </c>
      <c r="U102">
        <f t="shared" si="63"/>
        <v>4567.4753044512981</v>
      </c>
      <c r="V102">
        <f t="shared" si="63"/>
        <v>4150.8705250047587</v>
      </c>
      <c r="W102">
        <f t="shared" si="63"/>
        <v>3827.7267531739453</v>
      </c>
      <c r="X102">
        <f t="shared" si="63"/>
        <v>3563.6990669536767</v>
      </c>
      <c r="Y102">
        <f t="shared" si="63"/>
        <v>3340.4668390165916</v>
      </c>
      <c r="Z102">
        <f t="shared" si="63"/>
        <v>3147.0942875071382</v>
      </c>
      <c r="AA102">
        <f t="shared" si="63"/>
        <v>2976.5276089025951</v>
      </c>
      <c r="AB102">
        <f t="shared" si="63"/>
        <v>2823.9505156763234</v>
      </c>
      <c r="AC102">
        <f t="shared" si="63"/>
        <v>2685.9277459639493</v>
      </c>
      <c r="AD102">
        <f t="shared" si="63"/>
        <v>2559.9228294560558</v>
      </c>
      <c r="AE102">
        <f t="shared" si="63"/>
        <v>2444.0095426375774</v>
      </c>
      <c r="AF102">
        <f t="shared" si="63"/>
        <v>2336.6906015189716</v>
      </c>
      <c r="AG102">
        <f t="shared" si="63"/>
        <v>2236.7790576252428</v>
      </c>
      <c r="AH102">
        <f t="shared" si="63"/>
        <v>2143.3180500095164</v>
      </c>
      <c r="AI102">
        <f t="shared" ref="T102:BA109" si="64">1317.423-238.143*LN(AI$71)+9.682*($R102)-2.42*(LN(AI$71))*($R102)</f>
        <v>2055.5249282983991</v>
      </c>
      <c r="AJ102">
        <f t="shared" si="64"/>
        <v>1972.7513714049742</v>
      </c>
      <c r="AK102">
        <f t="shared" si="64"/>
        <v>1894.4543033929735</v>
      </c>
      <c r="AL102">
        <f t="shared" si="64"/>
        <v>1820.1742781787029</v>
      </c>
      <c r="AM102">
        <f t="shared" si="64"/>
        <v>1749.5191434678891</v>
      </c>
      <c r="AN102">
        <f t="shared" si="64"/>
        <v>1682.1515084663283</v>
      </c>
      <c r="AO102">
        <f t="shared" si="64"/>
        <v>1617.7789996617139</v>
      </c>
      <c r="AP102">
        <f t="shared" si="64"/>
        <v>1556.1465919584352</v>
      </c>
      <c r="AQ102">
        <f t="shared" si="64"/>
        <v>1497.0305063478895</v>
      </c>
      <c r="AR102">
        <f t="shared" si="64"/>
        <v>1440.2333051399569</v>
      </c>
      <c r="AS102">
        <f t="shared" si="64"/>
        <v>1385.5799133538931</v>
      </c>
      <c r="AT102">
        <f t="shared" si="64"/>
        <v>1332.9143640213501</v>
      </c>
      <c r="AU102">
        <f t="shared" si="64"/>
        <v>1282.0971148758977</v>
      </c>
      <c r="AV102">
        <f t="shared" si="64"/>
        <v>1233.0028201276209</v>
      </c>
      <c r="AW102">
        <f t="shared" si="64"/>
        <v>1185.5184677352672</v>
      </c>
      <c r="AX102">
        <f t="shared" si="64"/>
        <v>1139.5418125118958</v>
      </c>
      <c r="AY102">
        <f t="shared" si="64"/>
        <v>1094.9800504152472</v>
      </c>
      <c r="AZ102">
        <f t="shared" si="64"/>
        <v>1051.7486908007777</v>
      </c>
      <c r="BA102">
        <f t="shared" si="64"/>
        <v>1009.7705921905363</v>
      </c>
      <c r="BB102">
        <f t="shared" si="57"/>
        <v>968.97513390735367</v>
      </c>
      <c r="BC102">
        <f t="shared" si="57"/>
        <v>929.29750122965561</v>
      </c>
      <c r="BD102">
        <f t="shared" si="57"/>
        <v>890.67806589535212</v>
      </c>
      <c r="BE102">
        <f t="shared" si="57"/>
        <v>853.06184708887668</v>
      </c>
      <c r="BF102">
        <f t="shared" si="57"/>
        <v>816.39804068108242</v>
      </c>
      <c r="BG102">
        <f t="shared" si="58"/>
        <v>780.6396066066236</v>
      </c>
      <c r="BH102">
        <f t="shared" si="58"/>
        <v>745.74290597026811</v>
      </c>
      <c r="BI102">
        <f t="shared" si="58"/>
        <v>711.66738085917768</v>
      </c>
      <c r="BJ102">
        <f t="shared" si="58"/>
        <v>678.37527096870872</v>
      </c>
      <c r="BK102">
        <f t="shared" si="58"/>
        <v>645.83136207654024</v>
      </c>
      <c r="BL102">
        <f t="shared" si="59"/>
        <v>614.00276216409293</v>
      </c>
      <c r="BM102">
        <f t="shared" si="59"/>
        <v>582.85870161679122</v>
      </c>
      <c r="BN102">
        <f t="shared" si="59"/>
        <v>552.37035446081427</v>
      </c>
    </row>
    <row r="103" spans="18:66" x14ac:dyDescent="0.25">
      <c r="R103">
        <f t="shared" si="60"/>
        <v>490</v>
      </c>
      <c r="S103">
        <f t="shared" si="56"/>
        <v>6061.6030000000001</v>
      </c>
      <c r="T103">
        <f t="shared" si="64"/>
        <v>5074.6009242719301</v>
      </c>
      <c r="U103">
        <f t="shared" si="64"/>
        <v>4497.2417218370665</v>
      </c>
      <c r="V103">
        <f t="shared" si="64"/>
        <v>4087.5988485438602</v>
      </c>
      <c r="W103">
        <f t="shared" si="64"/>
        <v>3769.8551506548511</v>
      </c>
      <c r="X103">
        <f t="shared" si="64"/>
        <v>3510.2396461089957</v>
      </c>
      <c r="Y103">
        <f t="shared" si="64"/>
        <v>3290.7378646237303</v>
      </c>
      <c r="Z103">
        <f t="shared" si="64"/>
        <v>3100.5967728157902</v>
      </c>
      <c r="AA103">
        <f t="shared" si="64"/>
        <v>2932.880443674132</v>
      </c>
      <c r="AB103">
        <f t="shared" si="64"/>
        <v>2782.8530749267798</v>
      </c>
      <c r="AC103">
        <f t="shared" si="64"/>
        <v>2647.1368115656701</v>
      </c>
      <c r="AD103">
        <f t="shared" si="64"/>
        <v>2523.2375703809257</v>
      </c>
      <c r="AE103">
        <f t="shared" si="64"/>
        <v>2409.2613170881468</v>
      </c>
      <c r="AF103">
        <f t="shared" si="64"/>
        <v>2303.7357888956612</v>
      </c>
      <c r="AG103">
        <f t="shared" si="64"/>
        <v>2205.4938724919166</v>
      </c>
      <c r="AH103">
        <f t="shared" si="64"/>
        <v>2113.5946970877194</v>
      </c>
      <c r="AI103">
        <f t="shared" si="64"/>
        <v>2027.2686912245599</v>
      </c>
      <c r="AJ103">
        <f t="shared" si="64"/>
        <v>1945.8783679460616</v>
      </c>
      <c r="AK103">
        <f t="shared" si="64"/>
        <v>1868.8897266888016</v>
      </c>
      <c r="AL103">
        <f t="shared" si="64"/>
        <v>1795.8509991987098</v>
      </c>
      <c r="AM103">
        <f t="shared" si="64"/>
        <v>1726.3765864607963</v>
      </c>
      <c r="AN103">
        <f t="shared" si="64"/>
        <v>1660.1347358376001</v>
      </c>
      <c r="AO103">
        <f t="shared" si="64"/>
        <v>1596.8379596871996</v>
      </c>
      <c r="AP103">
        <f t="shared" si="64"/>
        <v>1536.2354946528558</v>
      </c>
      <c r="AQ103">
        <f t="shared" si="64"/>
        <v>1478.1073013097007</v>
      </c>
      <c r="AR103">
        <f t="shared" si="64"/>
        <v>1422.2592413600769</v>
      </c>
      <c r="AS103">
        <f t="shared" si="64"/>
        <v>1368.519165511198</v>
      </c>
      <c r="AT103">
        <f t="shared" si="64"/>
        <v>1316.7337131675904</v>
      </c>
      <c r="AU103">
        <f t="shared" si="64"/>
        <v>1266.7656739615704</v>
      </c>
      <c r="AV103">
        <f t="shared" si="64"/>
        <v>1218.4917967638453</v>
      </c>
      <c r="AW103">
        <f t="shared" si="64"/>
        <v>1171.8009580838079</v>
      </c>
      <c r="AX103">
        <f t="shared" si="64"/>
        <v>1126.5926213596495</v>
      </c>
      <c r="AY103">
        <f t="shared" si="64"/>
        <v>1082.7755334027361</v>
      </c>
      <c r="AZ103">
        <f t="shared" si="64"/>
        <v>1040.2666154964891</v>
      </c>
      <c r="BA103">
        <f t="shared" si="64"/>
        <v>998.99001527858036</v>
      </c>
      <c r="BB103">
        <f t="shared" si="57"/>
        <v>958.87629221799125</v>
      </c>
      <c r="BC103">
        <f t="shared" si="57"/>
        <v>919.86171471564649</v>
      </c>
      <c r="BD103">
        <f t="shared" si="57"/>
        <v>881.88765096073075</v>
      </c>
      <c r="BE103">
        <f t="shared" si="57"/>
        <v>844.90003892521418</v>
      </c>
      <c r="BF103">
        <f t="shared" si="57"/>
        <v>808.84892347064033</v>
      </c>
      <c r="BG103">
        <f t="shared" si="58"/>
        <v>773.68805062086813</v>
      </c>
      <c r="BH103">
        <f t="shared" si="58"/>
        <v>739.37451073272587</v>
      </c>
      <c r="BI103">
        <f t="shared" si="58"/>
        <v>705.86842365896155</v>
      </c>
      <c r="BJ103">
        <f t="shared" si="58"/>
        <v>673.13266010953066</v>
      </c>
      <c r="BK103">
        <f t="shared" si="58"/>
        <v>641.13259432898212</v>
      </c>
      <c r="BL103">
        <f t="shared" si="59"/>
        <v>609.83588395912921</v>
      </c>
      <c r="BM103">
        <f t="shared" si="59"/>
        <v>579.21227357817497</v>
      </c>
      <c r="BN103">
        <f t="shared" si="59"/>
        <v>549.23341892478493</v>
      </c>
    </row>
    <row r="104" spans="18:66" x14ac:dyDescent="0.25">
      <c r="R104">
        <f t="shared" si="60"/>
        <v>480</v>
      </c>
      <c r="S104">
        <f t="shared" si="56"/>
        <v>5964.7830000000004</v>
      </c>
      <c r="T104">
        <f t="shared" si="64"/>
        <v>4994.5550860414814</v>
      </c>
      <c r="U104">
        <f t="shared" si="64"/>
        <v>4427.0081392228349</v>
      </c>
      <c r="V104">
        <f t="shared" si="64"/>
        <v>4024.3271720829616</v>
      </c>
      <c r="W104">
        <f t="shared" si="64"/>
        <v>3711.9835481357563</v>
      </c>
      <c r="X104">
        <f t="shared" si="64"/>
        <v>3456.780225264315</v>
      </c>
      <c r="Y104">
        <f t="shared" si="64"/>
        <v>3241.0088902308694</v>
      </c>
      <c r="Z104">
        <f t="shared" si="64"/>
        <v>3054.0992581244427</v>
      </c>
      <c r="AA104">
        <f t="shared" si="64"/>
        <v>2889.2332784456689</v>
      </c>
      <c r="AB104">
        <f t="shared" si="64"/>
        <v>2741.7556341772361</v>
      </c>
      <c r="AC104">
        <f t="shared" si="64"/>
        <v>2608.3458771673913</v>
      </c>
      <c r="AD104">
        <f t="shared" si="64"/>
        <v>2486.5523113057957</v>
      </c>
      <c r="AE104">
        <f t="shared" si="64"/>
        <v>2374.5130915387163</v>
      </c>
      <c r="AF104">
        <f t="shared" si="64"/>
        <v>2270.7809762723505</v>
      </c>
      <c r="AG104">
        <f t="shared" si="64"/>
        <v>2174.2086873585904</v>
      </c>
      <c r="AH104">
        <f t="shared" si="64"/>
        <v>2083.8713441659224</v>
      </c>
      <c r="AI104">
        <f t="shared" si="64"/>
        <v>1999.0124541507207</v>
      </c>
      <c r="AJ104">
        <f t="shared" si="64"/>
        <v>1919.0053644871491</v>
      </c>
      <c r="AK104">
        <f t="shared" si="64"/>
        <v>1843.3251499846297</v>
      </c>
      <c r="AL104">
        <f t="shared" si="64"/>
        <v>1771.5277202187167</v>
      </c>
      <c r="AM104">
        <f t="shared" si="64"/>
        <v>1703.234029453703</v>
      </c>
      <c r="AN104">
        <f t="shared" si="64"/>
        <v>1638.1179632088715</v>
      </c>
      <c r="AO104">
        <f t="shared" si="64"/>
        <v>1575.8969197126853</v>
      </c>
      <c r="AP104">
        <f t="shared" si="64"/>
        <v>1516.3243973472763</v>
      </c>
      <c r="AQ104">
        <f t="shared" si="64"/>
        <v>1459.1840962715114</v>
      </c>
      <c r="AR104">
        <f t="shared" si="64"/>
        <v>1404.2851775801973</v>
      </c>
      <c r="AS104">
        <f t="shared" si="64"/>
        <v>1351.458417668503</v>
      </c>
      <c r="AT104">
        <f t="shared" si="64"/>
        <v>1300.5530623138302</v>
      </c>
      <c r="AU104">
        <f t="shared" si="64"/>
        <v>1251.4342330472437</v>
      </c>
      <c r="AV104">
        <f t="shared" si="64"/>
        <v>1203.9807734000697</v>
      </c>
      <c r="AW104">
        <f t="shared" si="64"/>
        <v>1158.0834484323486</v>
      </c>
      <c r="AX104">
        <f t="shared" si="64"/>
        <v>1113.6434302074031</v>
      </c>
      <c r="AY104">
        <f t="shared" si="64"/>
        <v>1070.5710163902249</v>
      </c>
      <c r="AZ104">
        <f t="shared" si="64"/>
        <v>1028.7845401922004</v>
      </c>
      <c r="BA104">
        <f t="shared" si="64"/>
        <v>988.20943836662445</v>
      </c>
      <c r="BB104">
        <f t="shared" si="57"/>
        <v>948.77745052862974</v>
      </c>
      <c r="BC104">
        <f t="shared" si="57"/>
        <v>910.42592820163645</v>
      </c>
      <c r="BD104">
        <f t="shared" si="57"/>
        <v>873.09723602611029</v>
      </c>
      <c r="BE104">
        <f t="shared" si="57"/>
        <v>836.73823076155168</v>
      </c>
      <c r="BF104">
        <f t="shared" si="57"/>
        <v>801.29980626019733</v>
      </c>
      <c r="BG104">
        <f t="shared" si="58"/>
        <v>766.73649463511265</v>
      </c>
      <c r="BH104">
        <f t="shared" si="58"/>
        <v>733.00611549518362</v>
      </c>
      <c r="BI104">
        <f t="shared" si="58"/>
        <v>700.06946645874632</v>
      </c>
      <c r="BJ104">
        <f t="shared" si="58"/>
        <v>667.8900492503526</v>
      </c>
      <c r="BK104">
        <f t="shared" si="58"/>
        <v>636.433826581424</v>
      </c>
      <c r="BL104">
        <f t="shared" si="59"/>
        <v>605.66900575416548</v>
      </c>
      <c r="BM104">
        <f t="shared" si="59"/>
        <v>575.56584553955872</v>
      </c>
      <c r="BN104">
        <f t="shared" si="59"/>
        <v>546.0964833887565</v>
      </c>
    </row>
    <row r="105" spans="18:66" x14ac:dyDescent="0.25">
      <c r="R105">
        <f t="shared" si="60"/>
        <v>470</v>
      </c>
      <c r="S105">
        <f t="shared" si="56"/>
        <v>5867.9629999999997</v>
      </c>
      <c r="T105">
        <f t="shared" si="64"/>
        <v>4914.5092478110309</v>
      </c>
      <c r="U105">
        <f t="shared" si="64"/>
        <v>4356.7745566086014</v>
      </c>
      <c r="V105">
        <f t="shared" si="64"/>
        <v>3961.0554956220626</v>
      </c>
      <c r="W105">
        <f t="shared" si="64"/>
        <v>3654.1119456166598</v>
      </c>
      <c r="X105">
        <f t="shared" si="64"/>
        <v>3403.3208044196335</v>
      </c>
      <c r="Y105">
        <f t="shared" si="64"/>
        <v>3191.2799158380071</v>
      </c>
      <c r="Z105">
        <f t="shared" si="64"/>
        <v>3007.6017434330934</v>
      </c>
      <c r="AA105">
        <f t="shared" si="64"/>
        <v>2845.5861132172049</v>
      </c>
      <c r="AB105">
        <f t="shared" si="64"/>
        <v>2700.658193427691</v>
      </c>
      <c r="AC105">
        <f t="shared" si="64"/>
        <v>2569.5549427691112</v>
      </c>
      <c r="AD105">
        <f t="shared" si="64"/>
        <v>2449.8670522306647</v>
      </c>
      <c r="AE105">
        <f t="shared" si="64"/>
        <v>2339.7648659892848</v>
      </c>
      <c r="AF105">
        <f t="shared" si="64"/>
        <v>2237.8261636490392</v>
      </c>
      <c r="AG105">
        <f t="shared" si="64"/>
        <v>2142.9235022252633</v>
      </c>
      <c r="AH105">
        <f t="shared" si="64"/>
        <v>2054.1479912441246</v>
      </c>
      <c r="AI105">
        <f t="shared" si="64"/>
        <v>1970.7562170768801</v>
      </c>
      <c r="AJ105">
        <f t="shared" si="64"/>
        <v>1892.1323610282357</v>
      </c>
      <c r="AK105">
        <f t="shared" si="64"/>
        <v>1817.7605732804568</v>
      </c>
      <c r="AL105">
        <f t="shared" si="64"/>
        <v>1747.2044412387227</v>
      </c>
      <c r="AM105">
        <f t="shared" si="64"/>
        <v>1680.0914724466093</v>
      </c>
      <c r="AN105">
        <f t="shared" si="64"/>
        <v>1616.101190580142</v>
      </c>
      <c r="AO105">
        <f t="shared" si="64"/>
        <v>1554.9558797381701</v>
      </c>
      <c r="AP105">
        <f t="shared" si="64"/>
        <v>1496.4133000416964</v>
      </c>
      <c r="AQ105">
        <f t="shared" si="64"/>
        <v>1440.2608912333212</v>
      </c>
      <c r="AR105">
        <f t="shared" si="64"/>
        <v>1386.3111138003164</v>
      </c>
      <c r="AS105">
        <f t="shared" si="64"/>
        <v>1334.3976698258075</v>
      </c>
      <c r="AT105">
        <f t="shared" si="64"/>
        <v>1284.3724114600695</v>
      </c>
      <c r="AU105">
        <f t="shared" si="64"/>
        <v>1236.1027921329155</v>
      </c>
      <c r="AV105">
        <f t="shared" si="64"/>
        <v>1189.4697500362931</v>
      </c>
      <c r="AW105">
        <f t="shared" si="64"/>
        <v>1144.3659387808875</v>
      </c>
      <c r="AX105">
        <f t="shared" si="64"/>
        <v>1100.6942390551558</v>
      </c>
      <c r="AY105">
        <f t="shared" si="64"/>
        <v>1058.3664993777134</v>
      </c>
      <c r="AZ105">
        <f t="shared" si="64"/>
        <v>1017.3024648879114</v>
      </c>
      <c r="BA105">
        <f t="shared" si="64"/>
        <v>977.42886145466719</v>
      </c>
      <c r="BB105">
        <f t="shared" si="57"/>
        <v>938.67860883926687</v>
      </c>
      <c r="BC105">
        <f t="shared" si="57"/>
        <v>900.99014168762642</v>
      </c>
      <c r="BD105">
        <f t="shared" si="57"/>
        <v>864.30682109148802</v>
      </c>
      <c r="BE105">
        <f t="shared" si="57"/>
        <v>828.57642259788827</v>
      </c>
      <c r="BF105">
        <f t="shared" si="57"/>
        <v>793.75068904975433</v>
      </c>
      <c r="BG105">
        <f t="shared" si="58"/>
        <v>759.78493864935626</v>
      </c>
      <c r="BH105">
        <f t="shared" si="58"/>
        <v>726.63772025764047</v>
      </c>
      <c r="BI105">
        <f t="shared" si="58"/>
        <v>694.27050925853018</v>
      </c>
      <c r="BJ105">
        <f t="shared" si="58"/>
        <v>662.64743839117273</v>
      </c>
      <c r="BK105">
        <f t="shared" si="58"/>
        <v>631.73505883386497</v>
      </c>
      <c r="BL105">
        <f t="shared" si="59"/>
        <v>601.50212754920085</v>
      </c>
      <c r="BM105">
        <f t="shared" si="59"/>
        <v>571.91941750094156</v>
      </c>
      <c r="BN105">
        <f t="shared" si="59"/>
        <v>542.95954785272716</v>
      </c>
    </row>
    <row r="106" spans="18:66" x14ac:dyDescent="0.25">
      <c r="R106">
        <f t="shared" si="60"/>
        <v>460</v>
      </c>
      <c r="S106">
        <f t="shared" si="56"/>
        <v>5771.143</v>
      </c>
      <c r="T106">
        <f t="shared" si="64"/>
        <v>4834.4634095805823</v>
      </c>
      <c r="U106">
        <f t="shared" si="64"/>
        <v>4286.5409739943707</v>
      </c>
      <c r="V106">
        <f t="shared" si="64"/>
        <v>3897.7838191611645</v>
      </c>
      <c r="W106">
        <f t="shared" si="64"/>
        <v>3596.2403430975655</v>
      </c>
      <c r="X106">
        <f t="shared" si="64"/>
        <v>3349.8613835749525</v>
      </c>
      <c r="Y106">
        <f t="shared" si="64"/>
        <v>3141.5509414451462</v>
      </c>
      <c r="Z106">
        <f t="shared" si="64"/>
        <v>2961.1042287417454</v>
      </c>
      <c r="AA106">
        <f t="shared" si="64"/>
        <v>2801.9389479887418</v>
      </c>
      <c r="AB106">
        <f t="shared" si="64"/>
        <v>2659.5607526781473</v>
      </c>
      <c r="AC106">
        <f t="shared" si="64"/>
        <v>2530.764008370832</v>
      </c>
      <c r="AD106">
        <f t="shared" si="64"/>
        <v>2413.1817931555347</v>
      </c>
      <c r="AE106">
        <f t="shared" si="64"/>
        <v>2305.0166404398547</v>
      </c>
      <c r="AF106">
        <f t="shared" si="64"/>
        <v>2204.8713510257289</v>
      </c>
      <c r="AG106">
        <f t="shared" si="64"/>
        <v>2111.6383170919371</v>
      </c>
      <c r="AH106">
        <f t="shared" si="64"/>
        <v>2024.4246383223276</v>
      </c>
      <c r="AI106">
        <f t="shared" si="64"/>
        <v>1942.4999800030409</v>
      </c>
      <c r="AJ106">
        <f t="shared" si="64"/>
        <v>1865.2593575693231</v>
      </c>
      <c r="AK106">
        <f t="shared" si="64"/>
        <v>1792.1959965762849</v>
      </c>
      <c r="AL106">
        <f t="shared" si="64"/>
        <v>1722.8811622587295</v>
      </c>
      <c r="AM106">
        <f t="shared" si="64"/>
        <v>1656.9489154395164</v>
      </c>
      <c r="AN106">
        <f t="shared" si="64"/>
        <v>1594.0844179514138</v>
      </c>
      <c r="AO106">
        <f t="shared" si="64"/>
        <v>1534.0148397636558</v>
      </c>
      <c r="AP106">
        <f t="shared" si="64"/>
        <v>1476.5022027361169</v>
      </c>
      <c r="AQ106">
        <f t="shared" si="64"/>
        <v>1421.3376861951319</v>
      </c>
      <c r="AR106">
        <f t="shared" si="64"/>
        <v>1368.3370500204364</v>
      </c>
      <c r="AS106">
        <f t="shared" si="64"/>
        <v>1317.3369219831125</v>
      </c>
      <c r="AT106">
        <f t="shared" si="64"/>
        <v>1268.1917606063098</v>
      </c>
      <c r="AU106">
        <f t="shared" si="64"/>
        <v>1220.7713512185887</v>
      </c>
      <c r="AV106">
        <f t="shared" si="64"/>
        <v>1174.9587266725175</v>
      </c>
      <c r="AW106">
        <f t="shared" si="64"/>
        <v>1130.6484291294287</v>
      </c>
      <c r="AX106">
        <f t="shared" si="64"/>
        <v>1087.7450479029094</v>
      </c>
      <c r="AY106">
        <f t="shared" si="64"/>
        <v>1046.1619823652022</v>
      </c>
      <c r="AZ106">
        <f t="shared" si="64"/>
        <v>1005.8203895836227</v>
      </c>
      <c r="BA106">
        <f t="shared" si="64"/>
        <v>966.64828454271128</v>
      </c>
      <c r="BB106">
        <f t="shared" si="57"/>
        <v>928.57976714990491</v>
      </c>
      <c r="BC106">
        <f t="shared" si="57"/>
        <v>891.55435517361684</v>
      </c>
      <c r="BD106">
        <f t="shared" si="57"/>
        <v>855.51640615686665</v>
      </c>
      <c r="BE106">
        <f t="shared" si="57"/>
        <v>820.41461443422577</v>
      </c>
      <c r="BF106">
        <f t="shared" si="57"/>
        <v>786.20157183931133</v>
      </c>
      <c r="BG106">
        <f t="shared" si="58"/>
        <v>752.83338266360079</v>
      </c>
      <c r="BH106">
        <f t="shared" si="58"/>
        <v>720.26932502009822</v>
      </c>
      <c r="BI106">
        <f t="shared" si="58"/>
        <v>688.47155205831405</v>
      </c>
      <c r="BJ106">
        <f t="shared" si="58"/>
        <v>657.40482753199558</v>
      </c>
      <c r="BK106">
        <f t="shared" si="58"/>
        <v>627.03629108630685</v>
      </c>
      <c r="BL106">
        <f t="shared" si="59"/>
        <v>597.33524934423713</v>
      </c>
      <c r="BM106">
        <f t="shared" si="59"/>
        <v>568.27298946232531</v>
      </c>
      <c r="BN106">
        <f t="shared" si="59"/>
        <v>539.82261231669781</v>
      </c>
    </row>
    <row r="107" spans="18:66" x14ac:dyDescent="0.25">
      <c r="R107">
        <f t="shared" si="60"/>
        <v>450</v>
      </c>
      <c r="S107">
        <f t="shared" si="56"/>
        <v>5674.3230000000003</v>
      </c>
      <c r="T107">
        <f t="shared" si="64"/>
        <v>4754.4175713501336</v>
      </c>
      <c r="U107">
        <f t="shared" si="64"/>
        <v>4216.3073913801391</v>
      </c>
      <c r="V107">
        <f t="shared" si="64"/>
        <v>3834.5121427002659</v>
      </c>
      <c r="W107">
        <f t="shared" si="64"/>
        <v>3538.3687405784713</v>
      </c>
      <c r="X107">
        <f t="shared" si="64"/>
        <v>3296.4019627302714</v>
      </c>
      <c r="Y107">
        <f t="shared" si="64"/>
        <v>3091.8219670522849</v>
      </c>
      <c r="Z107">
        <f t="shared" si="64"/>
        <v>2914.6067140503978</v>
      </c>
      <c r="AA107">
        <f t="shared" si="64"/>
        <v>2758.2917827602782</v>
      </c>
      <c r="AB107">
        <f t="shared" si="64"/>
        <v>2618.4633119286036</v>
      </c>
      <c r="AC107">
        <f t="shared" si="64"/>
        <v>2491.9730739725528</v>
      </c>
      <c r="AD107">
        <f t="shared" si="64"/>
        <v>2376.4965340804047</v>
      </c>
      <c r="AE107">
        <f t="shared" si="64"/>
        <v>2270.2684148904241</v>
      </c>
      <c r="AF107">
        <f t="shared" si="64"/>
        <v>2171.9165384024182</v>
      </c>
      <c r="AG107">
        <f t="shared" si="64"/>
        <v>2080.3531319586109</v>
      </c>
      <c r="AH107">
        <f t="shared" si="64"/>
        <v>1994.7012854005307</v>
      </c>
      <c r="AI107">
        <f t="shared" si="64"/>
        <v>1914.2437429292017</v>
      </c>
      <c r="AJ107">
        <f t="shared" si="64"/>
        <v>1838.3863541104106</v>
      </c>
      <c r="AK107">
        <f t="shared" si="64"/>
        <v>1766.6314198721134</v>
      </c>
      <c r="AL107">
        <f t="shared" si="64"/>
        <v>1698.5578832787364</v>
      </c>
      <c r="AM107">
        <f t="shared" si="64"/>
        <v>1633.8063584324236</v>
      </c>
      <c r="AN107">
        <f t="shared" si="64"/>
        <v>1572.0676453226852</v>
      </c>
      <c r="AO107">
        <f t="shared" si="64"/>
        <v>1513.0737997891415</v>
      </c>
      <c r="AP107">
        <f t="shared" si="64"/>
        <v>1456.5911054305375</v>
      </c>
      <c r="AQ107">
        <f t="shared" si="64"/>
        <v>1402.4144811569427</v>
      </c>
      <c r="AR107">
        <f t="shared" si="64"/>
        <v>1350.3629862405569</v>
      </c>
      <c r="AS107">
        <f t="shared" si="64"/>
        <v>1300.2761741404174</v>
      </c>
      <c r="AT107">
        <f t="shared" si="64"/>
        <v>1252.0111097525501</v>
      </c>
      <c r="AU107">
        <f t="shared" si="64"/>
        <v>1205.4399103042615</v>
      </c>
      <c r="AV107">
        <f t="shared" si="64"/>
        <v>1160.4477033087423</v>
      </c>
      <c r="AW107">
        <f t="shared" si="64"/>
        <v>1116.9309194779694</v>
      </c>
      <c r="AX107">
        <f t="shared" si="64"/>
        <v>1074.795856750663</v>
      </c>
      <c r="AY107">
        <f t="shared" si="64"/>
        <v>1033.9574653526915</v>
      </c>
      <c r="AZ107">
        <f t="shared" si="64"/>
        <v>994.3383142793341</v>
      </c>
      <c r="BA107">
        <f t="shared" si="64"/>
        <v>955.86770763075538</v>
      </c>
      <c r="BB107">
        <f t="shared" si="57"/>
        <v>918.48092546054295</v>
      </c>
      <c r="BC107">
        <f t="shared" si="57"/>
        <v>882.11856865960726</v>
      </c>
      <c r="BD107">
        <f t="shared" si="57"/>
        <v>846.72599122224574</v>
      </c>
      <c r="BE107">
        <f t="shared" si="57"/>
        <v>812.25280627056327</v>
      </c>
      <c r="BF107">
        <f t="shared" si="57"/>
        <v>778.65245462886924</v>
      </c>
      <c r="BG107">
        <f t="shared" si="58"/>
        <v>745.88182667784531</v>
      </c>
      <c r="BH107">
        <f t="shared" si="58"/>
        <v>713.90092978255643</v>
      </c>
      <c r="BI107">
        <f t="shared" si="58"/>
        <v>682.67259485809882</v>
      </c>
      <c r="BJ107">
        <f t="shared" si="58"/>
        <v>652.16221667281752</v>
      </c>
      <c r="BK107">
        <f t="shared" si="58"/>
        <v>622.33752333874963</v>
      </c>
      <c r="BL107">
        <f t="shared" si="59"/>
        <v>593.1683711392734</v>
      </c>
      <c r="BM107">
        <f t="shared" si="59"/>
        <v>564.62656142370906</v>
      </c>
      <c r="BN107">
        <f t="shared" si="59"/>
        <v>536.68567678066938</v>
      </c>
    </row>
    <row r="108" spans="18:66" x14ac:dyDescent="0.25">
      <c r="R108">
        <f t="shared" si="60"/>
        <v>440</v>
      </c>
      <c r="S108">
        <f t="shared" si="56"/>
        <v>5577.5029999999997</v>
      </c>
      <c r="T108">
        <f t="shared" si="64"/>
        <v>4674.3717331196831</v>
      </c>
      <c r="U108">
        <f t="shared" si="64"/>
        <v>4146.0738087659074</v>
      </c>
      <c r="V108">
        <f t="shared" si="64"/>
        <v>3771.2404662393665</v>
      </c>
      <c r="W108">
        <f t="shared" si="64"/>
        <v>3480.4971380593765</v>
      </c>
      <c r="X108">
        <f t="shared" si="64"/>
        <v>3242.9425418855899</v>
      </c>
      <c r="Y108">
        <f t="shared" si="64"/>
        <v>3042.0929926594231</v>
      </c>
      <c r="Z108">
        <f t="shared" si="64"/>
        <v>2868.1091993590503</v>
      </c>
      <c r="AA108">
        <f t="shared" si="64"/>
        <v>2714.6446175318142</v>
      </c>
      <c r="AB108">
        <f t="shared" si="64"/>
        <v>2577.365871179059</v>
      </c>
      <c r="AC108">
        <f t="shared" si="64"/>
        <v>2453.1821395742727</v>
      </c>
      <c r="AD108">
        <f t="shared" si="64"/>
        <v>2339.8112750052737</v>
      </c>
      <c r="AE108">
        <f t="shared" si="64"/>
        <v>2235.5201893409926</v>
      </c>
      <c r="AF108">
        <f t="shared" si="64"/>
        <v>2138.9617257791069</v>
      </c>
      <c r="AG108">
        <f t="shared" si="64"/>
        <v>2049.0679468252833</v>
      </c>
      <c r="AH108">
        <f t="shared" si="64"/>
        <v>1964.9779324787328</v>
      </c>
      <c r="AI108">
        <f t="shared" si="64"/>
        <v>1885.9875058553616</v>
      </c>
      <c r="AJ108">
        <f t="shared" si="64"/>
        <v>1811.5133506514971</v>
      </c>
      <c r="AK108">
        <f t="shared" si="64"/>
        <v>1741.0668431679405</v>
      </c>
      <c r="AL108">
        <f t="shared" si="64"/>
        <v>1674.2346042987424</v>
      </c>
      <c r="AM108">
        <f t="shared" si="64"/>
        <v>1610.6638014253299</v>
      </c>
      <c r="AN108">
        <f t="shared" si="64"/>
        <v>1550.0508726939561</v>
      </c>
      <c r="AO108">
        <f t="shared" si="64"/>
        <v>1492.1327598146263</v>
      </c>
      <c r="AP108">
        <f t="shared" si="64"/>
        <v>1436.6800081249571</v>
      </c>
      <c r="AQ108">
        <f t="shared" si="64"/>
        <v>1383.4912761187525</v>
      </c>
      <c r="AR108">
        <f t="shared" si="64"/>
        <v>1332.388922460676</v>
      </c>
      <c r="AS108">
        <f t="shared" si="64"/>
        <v>1283.2154262977215</v>
      </c>
      <c r="AT108">
        <f t="shared" si="64"/>
        <v>1235.8304588987894</v>
      </c>
      <c r="AU108">
        <f t="shared" si="64"/>
        <v>1190.1084693899334</v>
      </c>
      <c r="AV108">
        <f t="shared" si="64"/>
        <v>1145.9366799449658</v>
      </c>
      <c r="AW108">
        <f t="shared" si="64"/>
        <v>1103.2134098265101</v>
      </c>
      <c r="AX108">
        <f t="shared" si="64"/>
        <v>1061.8466655984157</v>
      </c>
      <c r="AY108">
        <f t="shared" si="64"/>
        <v>1021.7529483401795</v>
      </c>
      <c r="AZ108">
        <f t="shared" si="64"/>
        <v>982.85623897504456</v>
      </c>
      <c r="BA108">
        <f t="shared" si="64"/>
        <v>945.08713071879856</v>
      </c>
      <c r="BB108">
        <f t="shared" si="57"/>
        <v>908.38208377118053</v>
      </c>
      <c r="BC108">
        <f t="shared" si="57"/>
        <v>872.68278214559678</v>
      </c>
      <c r="BD108">
        <f t="shared" si="57"/>
        <v>837.93557628762346</v>
      </c>
      <c r="BE108">
        <f t="shared" si="57"/>
        <v>804.09099810690122</v>
      </c>
      <c r="BF108">
        <f t="shared" si="57"/>
        <v>771.10333741842578</v>
      </c>
      <c r="BG108">
        <f t="shared" si="58"/>
        <v>738.93027069208892</v>
      </c>
      <c r="BH108">
        <f t="shared" si="58"/>
        <v>707.53253454501328</v>
      </c>
      <c r="BI108">
        <f t="shared" si="58"/>
        <v>676.87363765788268</v>
      </c>
      <c r="BJ108">
        <f t="shared" si="58"/>
        <v>646.91960581363992</v>
      </c>
      <c r="BK108">
        <f t="shared" si="58"/>
        <v>617.6387555911906</v>
      </c>
      <c r="BL108">
        <f t="shared" si="59"/>
        <v>589.00149293430923</v>
      </c>
      <c r="BM108">
        <f t="shared" si="59"/>
        <v>560.9801333850919</v>
      </c>
      <c r="BN108">
        <f t="shared" si="59"/>
        <v>533.54874124463913</v>
      </c>
    </row>
    <row r="109" spans="18:66" x14ac:dyDescent="0.25">
      <c r="R109">
        <f t="shared" si="60"/>
        <v>430</v>
      </c>
      <c r="S109">
        <f t="shared" si="56"/>
        <v>5480.683</v>
      </c>
      <c r="T109">
        <f t="shared" si="64"/>
        <v>4594.3258948892344</v>
      </c>
      <c r="U109">
        <f t="shared" si="64"/>
        <v>4075.8402261516758</v>
      </c>
      <c r="V109">
        <f t="shared" si="64"/>
        <v>3707.9687897784684</v>
      </c>
      <c r="W109">
        <f t="shared" si="64"/>
        <v>3422.6255355402818</v>
      </c>
      <c r="X109">
        <f t="shared" si="64"/>
        <v>3189.4831210409093</v>
      </c>
      <c r="Y109">
        <f t="shared" si="64"/>
        <v>2992.3640182665622</v>
      </c>
      <c r="Z109">
        <f t="shared" si="64"/>
        <v>2821.6116846677023</v>
      </c>
      <c r="AA109">
        <f t="shared" si="64"/>
        <v>2670.9974523033511</v>
      </c>
      <c r="AB109">
        <f t="shared" si="64"/>
        <v>2536.2684304295149</v>
      </c>
      <c r="AC109">
        <f t="shared" si="64"/>
        <v>2414.3912051759935</v>
      </c>
      <c r="AD109">
        <f t="shared" si="64"/>
        <v>2303.1260159301432</v>
      </c>
      <c r="AE109">
        <f t="shared" si="64"/>
        <v>2200.771963791562</v>
      </c>
      <c r="AF109">
        <f t="shared" si="64"/>
        <v>2106.0069131557966</v>
      </c>
      <c r="AG109">
        <f t="shared" si="64"/>
        <v>2017.7827616919571</v>
      </c>
      <c r="AH109">
        <f t="shared" si="64"/>
        <v>1935.2545795569358</v>
      </c>
      <c r="AI109">
        <f t="shared" si="64"/>
        <v>1857.7312687815224</v>
      </c>
      <c r="AJ109">
        <f t="shared" si="64"/>
        <v>1784.6403471925846</v>
      </c>
      <c r="AK109">
        <f t="shared" si="64"/>
        <v>1715.5022664637686</v>
      </c>
      <c r="AL109">
        <f t="shared" si="64"/>
        <v>1649.9113253187493</v>
      </c>
      <c r="AM109">
        <f t="shared" si="64"/>
        <v>1587.5212444182371</v>
      </c>
      <c r="AN109">
        <f t="shared" si="64"/>
        <v>1528.0341000652274</v>
      </c>
      <c r="AO109">
        <f t="shared" si="64"/>
        <v>1471.191719840112</v>
      </c>
      <c r="AP109">
        <f t="shared" si="64"/>
        <v>1416.7689108193777</v>
      </c>
      <c r="AQ109">
        <f t="shared" si="64"/>
        <v>1364.5680710805632</v>
      </c>
      <c r="AR109">
        <f t="shared" si="64"/>
        <v>1314.414858680796</v>
      </c>
      <c r="AS109">
        <f t="shared" si="64"/>
        <v>1266.1546784550264</v>
      </c>
      <c r="AT109">
        <f t="shared" si="64"/>
        <v>1219.6498080450297</v>
      </c>
      <c r="AU109">
        <f t="shared" si="64"/>
        <v>1174.7770284756066</v>
      </c>
      <c r="AV109">
        <f t="shared" si="64"/>
        <v>1131.4256565811902</v>
      </c>
      <c r="AW109">
        <f t="shared" si="64"/>
        <v>1089.4959001750512</v>
      </c>
      <c r="AX109">
        <f t="shared" si="64"/>
        <v>1048.8974744461693</v>
      </c>
      <c r="AY109">
        <f t="shared" si="64"/>
        <v>1009.5484313276688</v>
      </c>
      <c r="AZ109">
        <f t="shared" ref="T109:BA117" si="65">1317.423-238.143*LN(AZ$71)+9.682*($R109)-2.42*(LN(AZ$71))*($R109)</f>
        <v>971.37416367075593</v>
      </c>
      <c r="BA109">
        <f t="shared" si="65"/>
        <v>934.30655380684266</v>
      </c>
      <c r="BB109">
        <f t="shared" si="57"/>
        <v>898.28324208181857</v>
      </c>
      <c r="BC109">
        <f t="shared" si="57"/>
        <v>863.2469956315872</v>
      </c>
      <c r="BD109">
        <f t="shared" si="57"/>
        <v>829.14516135300255</v>
      </c>
      <c r="BE109">
        <f t="shared" si="57"/>
        <v>795.92918994323873</v>
      </c>
      <c r="BF109">
        <f t="shared" si="57"/>
        <v>763.55422020798324</v>
      </c>
      <c r="BG109">
        <f t="shared" si="58"/>
        <v>731.97871470633345</v>
      </c>
      <c r="BH109">
        <f t="shared" si="58"/>
        <v>701.16413930747103</v>
      </c>
      <c r="BI109">
        <f t="shared" si="58"/>
        <v>671.074680457667</v>
      </c>
      <c r="BJ109">
        <f t="shared" si="58"/>
        <v>641.67699495446186</v>
      </c>
      <c r="BK109">
        <f t="shared" si="58"/>
        <v>612.93998784363248</v>
      </c>
      <c r="BL109">
        <f t="shared" si="59"/>
        <v>584.8346147293455</v>
      </c>
      <c r="BM109">
        <f t="shared" si="59"/>
        <v>557.3337053464752</v>
      </c>
      <c r="BN109">
        <f t="shared" si="59"/>
        <v>530.4118057086107</v>
      </c>
    </row>
    <row r="110" spans="18:66" x14ac:dyDescent="0.25">
      <c r="R110">
        <f t="shared" si="60"/>
        <v>420</v>
      </c>
      <c r="S110">
        <f t="shared" si="56"/>
        <v>5383.8630000000003</v>
      </c>
      <c r="T110">
        <f t="shared" si="65"/>
        <v>4514.2800566587848</v>
      </c>
      <c r="U110">
        <f t="shared" si="65"/>
        <v>4005.6066435374437</v>
      </c>
      <c r="V110">
        <f t="shared" si="65"/>
        <v>3644.6971133175693</v>
      </c>
      <c r="W110">
        <f t="shared" si="65"/>
        <v>3364.7539330211866</v>
      </c>
      <c r="X110">
        <f t="shared" si="65"/>
        <v>3136.0237001962287</v>
      </c>
      <c r="Y110">
        <f t="shared" si="65"/>
        <v>2942.6350438736999</v>
      </c>
      <c r="Z110">
        <f t="shared" si="65"/>
        <v>2775.1141699763539</v>
      </c>
      <c r="AA110">
        <f t="shared" si="65"/>
        <v>2627.3502870748871</v>
      </c>
      <c r="AB110">
        <f t="shared" si="65"/>
        <v>2495.1709896799712</v>
      </c>
      <c r="AC110">
        <f t="shared" si="65"/>
        <v>2375.6002707777143</v>
      </c>
      <c r="AD110">
        <f t="shared" si="65"/>
        <v>2266.4407568550123</v>
      </c>
      <c r="AE110">
        <f t="shared" si="65"/>
        <v>2166.0237382421315</v>
      </c>
      <c r="AF110">
        <f t="shared" si="65"/>
        <v>2073.0521005324849</v>
      </c>
      <c r="AG110">
        <f t="shared" si="65"/>
        <v>1986.49757655863</v>
      </c>
      <c r="AH110">
        <f t="shared" si="65"/>
        <v>1905.5312266351389</v>
      </c>
      <c r="AI110">
        <f t="shared" si="65"/>
        <v>1829.4750317076832</v>
      </c>
      <c r="AJ110">
        <f t="shared" si="65"/>
        <v>1757.7673437336721</v>
      </c>
      <c r="AK110">
        <f t="shared" si="65"/>
        <v>1689.9376897595967</v>
      </c>
      <c r="AL110">
        <f t="shared" si="65"/>
        <v>1625.5880463387552</v>
      </c>
      <c r="AM110">
        <f t="shared" si="65"/>
        <v>1564.3786874111443</v>
      </c>
      <c r="AN110">
        <f t="shared" si="65"/>
        <v>1506.0173274364979</v>
      </c>
      <c r="AO110">
        <f t="shared" si="65"/>
        <v>1450.2506798655968</v>
      </c>
      <c r="AP110">
        <f t="shared" si="65"/>
        <v>1396.8578135137973</v>
      </c>
      <c r="AQ110">
        <f t="shared" si="65"/>
        <v>1345.644866042373</v>
      </c>
      <c r="AR110">
        <f t="shared" si="65"/>
        <v>1296.4407949009164</v>
      </c>
      <c r="AS110">
        <f t="shared" si="65"/>
        <v>1249.093930612331</v>
      </c>
      <c r="AT110">
        <f t="shared" si="65"/>
        <v>1203.4691571912699</v>
      </c>
      <c r="AU110">
        <f t="shared" si="65"/>
        <v>1159.4455875612784</v>
      </c>
      <c r="AV110">
        <f t="shared" si="65"/>
        <v>1116.9146332174146</v>
      </c>
      <c r="AW110">
        <f t="shared" si="65"/>
        <v>1075.778390523591</v>
      </c>
      <c r="AX110">
        <f t="shared" si="65"/>
        <v>1035.948283293922</v>
      </c>
      <c r="AY110">
        <f t="shared" si="65"/>
        <v>997.34391431515769</v>
      </c>
      <c r="AZ110">
        <f t="shared" si="65"/>
        <v>959.8920883664664</v>
      </c>
      <c r="BA110">
        <f t="shared" si="65"/>
        <v>923.52597689488675</v>
      </c>
      <c r="BB110">
        <f t="shared" si="57"/>
        <v>888.18440039245661</v>
      </c>
      <c r="BC110">
        <f t="shared" si="57"/>
        <v>853.81120911757671</v>
      </c>
      <c r="BD110">
        <f t="shared" si="57"/>
        <v>820.35474641838118</v>
      </c>
      <c r="BE110">
        <f t="shared" si="57"/>
        <v>787.76738177957577</v>
      </c>
      <c r="BF110">
        <f t="shared" si="57"/>
        <v>756.00510299753978</v>
      </c>
      <c r="BG110">
        <f t="shared" si="58"/>
        <v>725.02715872057706</v>
      </c>
      <c r="BH110">
        <f t="shared" si="58"/>
        <v>694.79574406992788</v>
      </c>
      <c r="BI110">
        <f t="shared" si="58"/>
        <v>665.27572325745086</v>
      </c>
      <c r="BJ110">
        <f t="shared" si="58"/>
        <v>636.43438409528335</v>
      </c>
      <c r="BK110">
        <f t="shared" si="58"/>
        <v>608.24122009607345</v>
      </c>
      <c r="BL110">
        <f t="shared" si="59"/>
        <v>580.66773652438133</v>
      </c>
      <c r="BM110">
        <f t="shared" si="59"/>
        <v>553.68727730785895</v>
      </c>
      <c r="BN110">
        <f t="shared" si="59"/>
        <v>527.27487017258227</v>
      </c>
    </row>
    <row r="111" spans="18:66" x14ac:dyDescent="0.25">
      <c r="R111">
        <f t="shared" si="60"/>
        <v>410</v>
      </c>
      <c r="S111">
        <f t="shared" si="56"/>
        <v>5287.0430000000006</v>
      </c>
      <c r="T111">
        <f t="shared" si="65"/>
        <v>4434.2342184283361</v>
      </c>
      <c r="U111">
        <f t="shared" si="65"/>
        <v>3935.3730609232125</v>
      </c>
      <c r="V111">
        <f t="shared" si="65"/>
        <v>3581.4254368566708</v>
      </c>
      <c r="W111">
        <f t="shared" si="65"/>
        <v>3306.8823305020924</v>
      </c>
      <c r="X111">
        <f t="shared" si="65"/>
        <v>3082.5642793515476</v>
      </c>
      <c r="Y111">
        <f t="shared" si="65"/>
        <v>2892.9060694808386</v>
      </c>
      <c r="Z111">
        <f t="shared" si="65"/>
        <v>2728.6166552850063</v>
      </c>
      <c r="AA111">
        <f t="shared" si="65"/>
        <v>2583.703121846424</v>
      </c>
      <c r="AB111">
        <f t="shared" si="65"/>
        <v>2454.0735489304275</v>
      </c>
      <c r="AC111">
        <f t="shared" si="65"/>
        <v>2336.8093363794355</v>
      </c>
      <c r="AD111">
        <f t="shared" si="65"/>
        <v>2229.7554977798823</v>
      </c>
      <c r="AE111">
        <f t="shared" si="65"/>
        <v>2131.2755126927009</v>
      </c>
      <c r="AF111">
        <f t="shared" si="65"/>
        <v>2040.0972879091746</v>
      </c>
      <c r="AG111">
        <f t="shared" si="65"/>
        <v>1955.2123914253038</v>
      </c>
      <c r="AH111">
        <f t="shared" si="65"/>
        <v>1875.8078737133415</v>
      </c>
      <c r="AI111">
        <f t="shared" si="65"/>
        <v>1801.2187946338436</v>
      </c>
      <c r="AJ111">
        <f t="shared" si="65"/>
        <v>1730.8943402747595</v>
      </c>
      <c r="AK111">
        <f t="shared" si="65"/>
        <v>1664.3731130554247</v>
      </c>
      <c r="AL111">
        <f t="shared" si="65"/>
        <v>1601.2647673587621</v>
      </c>
      <c r="AM111">
        <f t="shared" si="65"/>
        <v>1541.2361304040514</v>
      </c>
      <c r="AN111">
        <f t="shared" si="65"/>
        <v>1484.0005548077697</v>
      </c>
      <c r="AO111">
        <f t="shared" si="65"/>
        <v>1429.3096398910825</v>
      </c>
      <c r="AP111">
        <f t="shared" si="65"/>
        <v>1376.9467162082178</v>
      </c>
      <c r="AQ111">
        <f t="shared" si="65"/>
        <v>1326.7216610041837</v>
      </c>
      <c r="AR111">
        <f t="shared" si="65"/>
        <v>1278.4667311210364</v>
      </c>
      <c r="AS111">
        <f t="shared" si="65"/>
        <v>1232.0331827696359</v>
      </c>
      <c r="AT111">
        <f t="shared" si="65"/>
        <v>1187.2885063375102</v>
      </c>
      <c r="AU111">
        <f t="shared" si="65"/>
        <v>1144.1141466469517</v>
      </c>
      <c r="AV111">
        <f t="shared" si="65"/>
        <v>1102.403609853639</v>
      </c>
      <c r="AW111">
        <f t="shared" si="65"/>
        <v>1062.0608808721317</v>
      </c>
      <c r="AX111">
        <f t="shared" si="65"/>
        <v>1022.9990921416761</v>
      </c>
      <c r="AY111">
        <f t="shared" si="65"/>
        <v>985.13939730264701</v>
      </c>
      <c r="AZ111">
        <f t="shared" si="65"/>
        <v>948.41001306217777</v>
      </c>
      <c r="BA111">
        <f t="shared" si="65"/>
        <v>912.74539998293085</v>
      </c>
      <c r="BB111">
        <f t="shared" si="57"/>
        <v>878.08555870309465</v>
      </c>
      <c r="BC111">
        <f t="shared" si="57"/>
        <v>844.37542260356759</v>
      </c>
      <c r="BD111">
        <f t="shared" si="57"/>
        <v>811.56433148375982</v>
      </c>
      <c r="BE111">
        <f t="shared" si="57"/>
        <v>779.60557361591327</v>
      </c>
      <c r="BF111">
        <f t="shared" si="57"/>
        <v>748.45598578709769</v>
      </c>
      <c r="BG111">
        <f t="shared" si="58"/>
        <v>718.07560273482159</v>
      </c>
      <c r="BH111">
        <f t="shared" si="58"/>
        <v>688.42734883238609</v>
      </c>
      <c r="BI111">
        <f t="shared" si="58"/>
        <v>659.47676605723518</v>
      </c>
      <c r="BJ111">
        <f t="shared" si="58"/>
        <v>631.19177323610529</v>
      </c>
      <c r="BK111">
        <f t="shared" si="58"/>
        <v>603.54245234851578</v>
      </c>
      <c r="BL111">
        <f t="shared" si="59"/>
        <v>576.5008583194176</v>
      </c>
      <c r="BM111">
        <f t="shared" si="59"/>
        <v>550.0408492692427</v>
      </c>
      <c r="BN111">
        <f t="shared" si="59"/>
        <v>524.13793463655338</v>
      </c>
    </row>
    <row r="112" spans="18:66" x14ac:dyDescent="0.25">
      <c r="R112">
        <f t="shared" si="60"/>
        <v>400</v>
      </c>
      <c r="S112">
        <f t="shared" si="56"/>
        <v>5190.223</v>
      </c>
      <c r="T112">
        <f t="shared" si="65"/>
        <v>4354.1883801978856</v>
      </c>
      <c r="U112">
        <f t="shared" si="65"/>
        <v>3865.13947830898</v>
      </c>
      <c r="V112">
        <f t="shared" si="65"/>
        <v>3518.1537603957722</v>
      </c>
      <c r="W112">
        <f t="shared" si="65"/>
        <v>3249.0107279829967</v>
      </c>
      <c r="X112">
        <f t="shared" si="65"/>
        <v>3029.1048585068661</v>
      </c>
      <c r="Y112">
        <f t="shared" si="65"/>
        <v>2843.1770950879777</v>
      </c>
      <c r="Z112">
        <f t="shared" si="65"/>
        <v>2682.1191405936579</v>
      </c>
      <c r="AA112">
        <f t="shared" si="65"/>
        <v>2540.0559566179609</v>
      </c>
      <c r="AB112">
        <f t="shared" si="65"/>
        <v>2412.9761081808829</v>
      </c>
      <c r="AC112">
        <f t="shared" si="65"/>
        <v>2298.0184019811554</v>
      </c>
      <c r="AD112">
        <f t="shared" si="65"/>
        <v>2193.0702387047522</v>
      </c>
      <c r="AE112">
        <f t="shared" si="65"/>
        <v>2096.5272871432694</v>
      </c>
      <c r="AF112">
        <f t="shared" si="65"/>
        <v>2007.1424752858643</v>
      </c>
      <c r="AG112">
        <f t="shared" si="65"/>
        <v>1923.9272062919777</v>
      </c>
      <c r="AH112">
        <f t="shared" si="65"/>
        <v>1846.0845207915436</v>
      </c>
      <c r="AI112">
        <f t="shared" si="65"/>
        <v>1772.9625575600035</v>
      </c>
      <c r="AJ112">
        <f t="shared" si="65"/>
        <v>1704.0213368158461</v>
      </c>
      <c r="AK112">
        <f t="shared" si="65"/>
        <v>1638.8085363512519</v>
      </c>
      <c r="AL112">
        <f t="shared" si="65"/>
        <v>1576.941488378769</v>
      </c>
      <c r="AM112">
        <f t="shared" si="65"/>
        <v>1518.0935733969577</v>
      </c>
      <c r="AN112">
        <f t="shared" si="65"/>
        <v>1461.9837821790411</v>
      </c>
      <c r="AO112">
        <f t="shared" si="65"/>
        <v>1408.3685999165682</v>
      </c>
      <c r="AP112">
        <f t="shared" si="65"/>
        <v>1357.0356189026384</v>
      </c>
      <c r="AQ112">
        <f t="shared" si="65"/>
        <v>1307.7984559659944</v>
      </c>
      <c r="AR112">
        <f t="shared" si="65"/>
        <v>1260.4926673411555</v>
      </c>
      <c r="AS112">
        <f t="shared" si="65"/>
        <v>1214.9724349269409</v>
      </c>
      <c r="AT112">
        <f t="shared" si="65"/>
        <v>1171.1078554837495</v>
      </c>
      <c r="AU112">
        <f t="shared" si="65"/>
        <v>1128.7827057326244</v>
      </c>
      <c r="AV112">
        <f t="shared" si="65"/>
        <v>1087.8925864898624</v>
      </c>
      <c r="AW112">
        <f t="shared" si="65"/>
        <v>1048.3433712206715</v>
      </c>
      <c r="AX112">
        <f t="shared" si="65"/>
        <v>1010.0499009894297</v>
      </c>
      <c r="AY112">
        <f t="shared" si="65"/>
        <v>972.93488029013497</v>
      </c>
      <c r="AZ112">
        <f t="shared" si="65"/>
        <v>936.92793775788959</v>
      </c>
      <c r="BA112">
        <f t="shared" si="65"/>
        <v>901.96482307097403</v>
      </c>
      <c r="BB112">
        <f t="shared" si="57"/>
        <v>867.98671701373223</v>
      </c>
      <c r="BC112">
        <f t="shared" si="57"/>
        <v>834.93963608955801</v>
      </c>
      <c r="BD112">
        <f t="shared" si="57"/>
        <v>802.77391654913799</v>
      </c>
      <c r="BE112">
        <f t="shared" si="57"/>
        <v>771.44376545225032</v>
      </c>
      <c r="BF112">
        <f t="shared" si="57"/>
        <v>740.90686857665514</v>
      </c>
      <c r="BG112">
        <f t="shared" si="58"/>
        <v>711.12404674906611</v>
      </c>
      <c r="BH112">
        <f t="shared" si="58"/>
        <v>682.05895359484384</v>
      </c>
      <c r="BI112">
        <f t="shared" si="58"/>
        <v>653.6778088570195</v>
      </c>
      <c r="BJ112">
        <f t="shared" si="58"/>
        <v>625.94916237692678</v>
      </c>
      <c r="BK112">
        <f t="shared" si="58"/>
        <v>598.84368460095766</v>
      </c>
      <c r="BL112">
        <f t="shared" si="59"/>
        <v>572.33398011445388</v>
      </c>
      <c r="BM112">
        <f t="shared" si="59"/>
        <v>546.39442123062554</v>
      </c>
      <c r="BN112">
        <f t="shared" si="59"/>
        <v>521.00099910052359</v>
      </c>
    </row>
    <row r="113" spans="18:66" x14ac:dyDescent="0.25">
      <c r="R113">
        <f t="shared" si="60"/>
        <v>390</v>
      </c>
      <c r="S113">
        <f t="shared" si="56"/>
        <v>5093.4030000000002</v>
      </c>
      <c r="T113">
        <f t="shared" si="65"/>
        <v>4274.142541967436</v>
      </c>
      <c r="U113">
        <f t="shared" si="65"/>
        <v>3794.9058956947483</v>
      </c>
      <c r="V113">
        <f t="shared" si="65"/>
        <v>3454.8820839348728</v>
      </c>
      <c r="W113">
        <f t="shared" si="65"/>
        <v>3191.139125463902</v>
      </c>
      <c r="X113">
        <f t="shared" si="65"/>
        <v>2975.645437662185</v>
      </c>
      <c r="Y113">
        <f t="shared" si="65"/>
        <v>2793.4481206951159</v>
      </c>
      <c r="Z113">
        <f t="shared" si="65"/>
        <v>2635.6216259023099</v>
      </c>
      <c r="AA113">
        <f t="shared" si="65"/>
        <v>2496.4087913894964</v>
      </c>
      <c r="AB113">
        <f t="shared" si="65"/>
        <v>2371.8786674313387</v>
      </c>
      <c r="AC113">
        <f t="shared" si="65"/>
        <v>2259.2274675828753</v>
      </c>
      <c r="AD113">
        <f t="shared" si="65"/>
        <v>2156.3849796296213</v>
      </c>
      <c r="AE113">
        <f t="shared" si="65"/>
        <v>2061.7790615938388</v>
      </c>
      <c r="AF113">
        <f t="shared" si="65"/>
        <v>1974.1876626625526</v>
      </c>
      <c r="AG113">
        <f t="shared" si="65"/>
        <v>1892.6420211586506</v>
      </c>
      <c r="AH113">
        <f t="shared" si="65"/>
        <v>1816.3611678697466</v>
      </c>
      <c r="AI113">
        <f t="shared" si="65"/>
        <v>1744.7063204861643</v>
      </c>
      <c r="AJ113">
        <f t="shared" si="65"/>
        <v>1677.1483333569336</v>
      </c>
      <c r="AK113">
        <f t="shared" si="65"/>
        <v>1613.2439596470804</v>
      </c>
      <c r="AL113">
        <f t="shared" si="65"/>
        <v>1552.6182093987759</v>
      </c>
      <c r="AM113">
        <f t="shared" si="65"/>
        <v>1494.9510163898635</v>
      </c>
      <c r="AN113">
        <f t="shared" si="65"/>
        <v>1439.9670095503116</v>
      </c>
      <c r="AO113">
        <f t="shared" si="65"/>
        <v>1387.4275599420539</v>
      </c>
      <c r="AP113">
        <f t="shared" si="65"/>
        <v>1337.124521597058</v>
      </c>
      <c r="AQ113">
        <f t="shared" si="65"/>
        <v>1288.8752509278042</v>
      </c>
      <c r="AR113">
        <f t="shared" si="65"/>
        <v>1242.5186035612751</v>
      </c>
      <c r="AS113">
        <f t="shared" si="65"/>
        <v>1197.9116870842449</v>
      </c>
      <c r="AT113">
        <f t="shared" si="65"/>
        <v>1154.9272046299898</v>
      </c>
      <c r="AU113">
        <f t="shared" si="65"/>
        <v>1113.4512648182977</v>
      </c>
      <c r="AV113">
        <f t="shared" si="65"/>
        <v>1073.3815631260873</v>
      </c>
      <c r="AW113">
        <f t="shared" si="65"/>
        <v>1034.6258615692127</v>
      </c>
      <c r="AX113">
        <f t="shared" si="65"/>
        <v>997.10070983718333</v>
      </c>
      <c r="AY113">
        <f t="shared" si="65"/>
        <v>960.73036327762429</v>
      </c>
      <c r="AZ113">
        <f t="shared" si="65"/>
        <v>925.44586245360006</v>
      </c>
      <c r="BA113">
        <f t="shared" si="65"/>
        <v>891.18424615901813</v>
      </c>
      <c r="BB113">
        <f t="shared" si="57"/>
        <v>857.88787532437027</v>
      </c>
      <c r="BC113">
        <f t="shared" si="57"/>
        <v>825.50384957554752</v>
      </c>
      <c r="BD113">
        <f t="shared" si="57"/>
        <v>793.98350161451663</v>
      </c>
      <c r="BE113">
        <f t="shared" si="57"/>
        <v>763.28195728858782</v>
      </c>
      <c r="BF113">
        <f t="shared" si="57"/>
        <v>733.35775136621169</v>
      </c>
      <c r="BG113">
        <f t="shared" si="58"/>
        <v>704.17249076330972</v>
      </c>
      <c r="BH113">
        <f t="shared" si="58"/>
        <v>675.69055835730069</v>
      </c>
      <c r="BI113">
        <f t="shared" si="58"/>
        <v>647.87885165680336</v>
      </c>
      <c r="BJ113">
        <f t="shared" si="58"/>
        <v>620.70655151774872</v>
      </c>
      <c r="BK113">
        <f t="shared" si="58"/>
        <v>594.14491685339863</v>
      </c>
      <c r="BL113">
        <f t="shared" si="59"/>
        <v>568.16710190948925</v>
      </c>
      <c r="BM113">
        <f t="shared" si="59"/>
        <v>542.74799319200929</v>
      </c>
      <c r="BN113">
        <f t="shared" si="59"/>
        <v>517.8640635644947</v>
      </c>
    </row>
    <row r="114" spans="18:66" x14ac:dyDescent="0.25">
      <c r="R114">
        <f t="shared" si="60"/>
        <v>380</v>
      </c>
      <c r="S114">
        <f t="shared" si="56"/>
        <v>4996.5830000000005</v>
      </c>
      <c r="T114">
        <f t="shared" si="65"/>
        <v>4194.0967037369874</v>
      </c>
      <c r="U114">
        <f t="shared" si="65"/>
        <v>3724.6723130805167</v>
      </c>
      <c r="V114">
        <f t="shared" si="65"/>
        <v>3391.6104074739746</v>
      </c>
      <c r="W114">
        <f t="shared" si="65"/>
        <v>3133.2675229448078</v>
      </c>
      <c r="X114">
        <f t="shared" si="65"/>
        <v>2922.1860168175044</v>
      </c>
      <c r="Y114">
        <f t="shared" si="65"/>
        <v>2743.7191463022546</v>
      </c>
      <c r="Z114">
        <f t="shared" si="65"/>
        <v>2589.1241112109619</v>
      </c>
      <c r="AA114">
        <f t="shared" si="65"/>
        <v>2452.7616261610333</v>
      </c>
      <c r="AB114">
        <f t="shared" si="65"/>
        <v>2330.781226681795</v>
      </c>
      <c r="AC114">
        <f t="shared" si="65"/>
        <v>2220.4365331845961</v>
      </c>
      <c r="AD114">
        <f t="shared" si="65"/>
        <v>2119.6997205544913</v>
      </c>
      <c r="AE114">
        <f t="shared" si="65"/>
        <v>2027.0308360444087</v>
      </c>
      <c r="AF114">
        <f t="shared" si="65"/>
        <v>1941.2328500392423</v>
      </c>
      <c r="AG114">
        <f t="shared" si="65"/>
        <v>1861.3568360253244</v>
      </c>
      <c r="AH114">
        <f t="shared" si="65"/>
        <v>1786.6378149479497</v>
      </c>
      <c r="AI114">
        <f t="shared" si="65"/>
        <v>1716.4500834123251</v>
      </c>
      <c r="AJ114">
        <f t="shared" si="65"/>
        <v>1650.275329898021</v>
      </c>
      <c r="AK114">
        <f t="shared" si="65"/>
        <v>1587.6793829429084</v>
      </c>
      <c r="AL114">
        <f t="shared" si="65"/>
        <v>1528.2949304187828</v>
      </c>
      <c r="AM114">
        <f t="shared" si="65"/>
        <v>1471.8084593827707</v>
      </c>
      <c r="AN114">
        <f t="shared" si="65"/>
        <v>1417.9502369215834</v>
      </c>
      <c r="AO114">
        <f t="shared" si="65"/>
        <v>1366.4865199675396</v>
      </c>
      <c r="AP114">
        <f t="shared" si="65"/>
        <v>1317.2134242914785</v>
      </c>
      <c r="AQ114">
        <f t="shared" si="65"/>
        <v>1269.952045889615</v>
      </c>
      <c r="AR114">
        <f t="shared" si="65"/>
        <v>1224.5445397813951</v>
      </c>
      <c r="AS114">
        <f t="shared" si="65"/>
        <v>1180.8509392415499</v>
      </c>
      <c r="AT114">
        <f t="shared" si="65"/>
        <v>1138.74655377623</v>
      </c>
      <c r="AU114">
        <f t="shared" si="65"/>
        <v>1098.1198239039704</v>
      </c>
      <c r="AV114">
        <f t="shared" si="65"/>
        <v>1058.8705397623116</v>
      </c>
      <c r="AW114">
        <f t="shared" si="65"/>
        <v>1020.9083519177534</v>
      </c>
      <c r="AX114">
        <f t="shared" si="65"/>
        <v>984.15151868493695</v>
      </c>
      <c r="AY114">
        <f t="shared" si="65"/>
        <v>948.52584626511361</v>
      </c>
      <c r="AZ114">
        <f t="shared" si="65"/>
        <v>913.96378714931143</v>
      </c>
      <c r="BA114">
        <f t="shared" si="65"/>
        <v>880.40366924706223</v>
      </c>
      <c r="BB114">
        <f t="shared" si="57"/>
        <v>847.78903363500831</v>
      </c>
      <c r="BC114">
        <f t="shared" si="57"/>
        <v>816.06806306153794</v>
      </c>
      <c r="BD114">
        <f t="shared" si="57"/>
        <v>785.19308667989571</v>
      </c>
      <c r="BE114">
        <f t="shared" si="57"/>
        <v>755.12014912492577</v>
      </c>
      <c r="BF114">
        <f t="shared" si="57"/>
        <v>725.80863415576914</v>
      </c>
      <c r="BG114">
        <f t="shared" si="58"/>
        <v>697.22093477755425</v>
      </c>
      <c r="BH114">
        <f t="shared" si="58"/>
        <v>669.32216311975844</v>
      </c>
      <c r="BI114">
        <f t="shared" si="58"/>
        <v>642.07989445658768</v>
      </c>
      <c r="BJ114">
        <f t="shared" si="58"/>
        <v>615.46394065857112</v>
      </c>
      <c r="BK114">
        <f t="shared" si="58"/>
        <v>589.44614910584141</v>
      </c>
      <c r="BL114">
        <f t="shared" si="59"/>
        <v>564.00022370452552</v>
      </c>
      <c r="BM114">
        <f t="shared" si="59"/>
        <v>539.10156515339213</v>
      </c>
      <c r="BN114">
        <f t="shared" si="59"/>
        <v>514.72712802846627</v>
      </c>
    </row>
    <row r="115" spans="18:66" x14ac:dyDescent="0.25">
      <c r="R115">
        <f t="shared" si="60"/>
        <v>370</v>
      </c>
      <c r="S115">
        <f t="shared" si="56"/>
        <v>4899.7629999999999</v>
      </c>
      <c r="T115">
        <f t="shared" si="65"/>
        <v>4114.0508655065378</v>
      </c>
      <c r="U115">
        <f t="shared" si="65"/>
        <v>3654.4387304662855</v>
      </c>
      <c r="V115">
        <f t="shared" si="65"/>
        <v>3328.3387310130765</v>
      </c>
      <c r="W115">
        <f t="shared" si="65"/>
        <v>3075.3959204257135</v>
      </c>
      <c r="X115">
        <f t="shared" si="65"/>
        <v>2868.7265959728229</v>
      </c>
      <c r="Y115">
        <f t="shared" si="65"/>
        <v>2693.9901719093932</v>
      </c>
      <c r="Z115">
        <f t="shared" si="65"/>
        <v>2542.6265965196144</v>
      </c>
      <c r="AA115">
        <f t="shared" si="65"/>
        <v>2409.1144609325702</v>
      </c>
      <c r="AB115">
        <f t="shared" si="65"/>
        <v>2289.6837859322504</v>
      </c>
      <c r="AC115">
        <f t="shared" si="65"/>
        <v>2181.6455987863169</v>
      </c>
      <c r="AD115">
        <f t="shared" si="65"/>
        <v>2083.0144614793608</v>
      </c>
      <c r="AE115">
        <f t="shared" si="65"/>
        <v>1992.2826104949772</v>
      </c>
      <c r="AF115">
        <f t="shared" si="65"/>
        <v>1908.278037415932</v>
      </c>
      <c r="AG115">
        <f t="shared" si="65"/>
        <v>1830.0716508919982</v>
      </c>
      <c r="AH115">
        <f t="shared" si="65"/>
        <v>1756.9144620261518</v>
      </c>
      <c r="AI115">
        <f t="shared" si="65"/>
        <v>1688.1938463384849</v>
      </c>
      <c r="AJ115">
        <f t="shared" si="65"/>
        <v>1623.4023264391076</v>
      </c>
      <c r="AK115">
        <f t="shared" si="65"/>
        <v>1562.1148062387356</v>
      </c>
      <c r="AL115">
        <f t="shared" si="65"/>
        <v>1503.9716514387887</v>
      </c>
      <c r="AM115">
        <f t="shared" si="65"/>
        <v>1448.6659023756779</v>
      </c>
      <c r="AN115">
        <f t="shared" si="65"/>
        <v>1395.9334642928548</v>
      </c>
      <c r="AO115">
        <f t="shared" si="65"/>
        <v>1345.5454799930244</v>
      </c>
      <c r="AP115">
        <f t="shared" si="65"/>
        <v>1297.3023269858991</v>
      </c>
      <c r="AQ115">
        <f t="shared" si="65"/>
        <v>1251.0288408514257</v>
      </c>
      <c r="AR115">
        <f t="shared" si="65"/>
        <v>1206.5704760015151</v>
      </c>
      <c r="AS115">
        <f t="shared" si="65"/>
        <v>1163.7901913988553</v>
      </c>
      <c r="AT115">
        <f t="shared" si="65"/>
        <v>1122.5659029224689</v>
      </c>
      <c r="AU115">
        <f t="shared" si="65"/>
        <v>1082.7883829896423</v>
      </c>
      <c r="AV115">
        <f t="shared" si="65"/>
        <v>1044.3595163985356</v>
      </c>
      <c r="AW115">
        <f t="shared" si="65"/>
        <v>1007.1908422662937</v>
      </c>
      <c r="AX115">
        <f t="shared" si="65"/>
        <v>971.20232753268965</v>
      </c>
      <c r="AY115">
        <f t="shared" si="65"/>
        <v>936.32132925260157</v>
      </c>
      <c r="AZ115">
        <f t="shared" si="65"/>
        <v>902.4817118450228</v>
      </c>
      <c r="BA115">
        <f t="shared" si="65"/>
        <v>869.62309233510541</v>
      </c>
      <c r="BB115">
        <f t="shared" si="57"/>
        <v>837.69019194564544</v>
      </c>
      <c r="BC115">
        <f t="shared" si="57"/>
        <v>806.63227654752836</v>
      </c>
      <c r="BD115">
        <f t="shared" si="57"/>
        <v>776.40267174527344</v>
      </c>
      <c r="BE115">
        <f t="shared" si="57"/>
        <v>746.95834096126282</v>
      </c>
      <c r="BF115">
        <f t="shared" si="57"/>
        <v>718.2595169453266</v>
      </c>
      <c r="BG115">
        <f t="shared" si="58"/>
        <v>690.26937879179877</v>
      </c>
      <c r="BH115">
        <f t="shared" si="58"/>
        <v>662.9537678822162</v>
      </c>
      <c r="BI115">
        <f t="shared" si="58"/>
        <v>636.28093725637245</v>
      </c>
      <c r="BJ115">
        <f t="shared" si="58"/>
        <v>610.22132979939306</v>
      </c>
      <c r="BK115">
        <f t="shared" si="58"/>
        <v>584.74738135828284</v>
      </c>
      <c r="BL115">
        <f t="shared" si="59"/>
        <v>559.83334549956226</v>
      </c>
      <c r="BM115">
        <f t="shared" si="59"/>
        <v>535.45513711477543</v>
      </c>
      <c r="BN115">
        <f t="shared" si="59"/>
        <v>511.59019249243693</v>
      </c>
    </row>
    <row r="116" spans="18:66" x14ac:dyDescent="0.25">
      <c r="R116">
        <f t="shared" si="60"/>
        <v>360</v>
      </c>
      <c r="S116">
        <f t="shared" si="56"/>
        <v>4802.9430000000002</v>
      </c>
      <c r="T116">
        <f t="shared" si="65"/>
        <v>4034.0050272760891</v>
      </c>
      <c r="U116">
        <f t="shared" si="65"/>
        <v>3584.2051478520534</v>
      </c>
      <c r="V116">
        <f t="shared" si="65"/>
        <v>3265.0670545521771</v>
      </c>
      <c r="W116">
        <f t="shared" si="65"/>
        <v>3017.5243179066179</v>
      </c>
      <c r="X116">
        <f t="shared" si="65"/>
        <v>2815.2671751281423</v>
      </c>
      <c r="Y116">
        <f t="shared" si="65"/>
        <v>2644.261197516531</v>
      </c>
      <c r="Z116">
        <f t="shared" si="65"/>
        <v>2496.129081828266</v>
      </c>
      <c r="AA116">
        <f t="shared" si="65"/>
        <v>2365.4672957041062</v>
      </c>
      <c r="AB116">
        <f t="shared" si="65"/>
        <v>2248.5863451827063</v>
      </c>
      <c r="AC116">
        <f t="shared" si="65"/>
        <v>2142.8546643880377</v>
      </c>
      <c r="AD116">
        <f t="shared" si="65"/>
        <v>2046.3292024042298</v>
      </c>
      <c r="AE116">
        <f t="shared" si="65"/>
        <v>1957.5343849455467</v>
      </c>
      <c r="AF116">
        <f t="shared" si="65"/>
        <v>1875.3232247926203</v>
      </c>
      <c r="AG116">
        <f t="shared" si="65"/>
        <v>1798.7864657586711</v>
      </c>
      <c r="AH116">
        <f t="shared" si="65"/>
        <v>1727.1911091043548</v>
      </c>
      <c r="AI116">
        <f t="shared" si="65"/>
        <v>1659.9376092646453</v>
      </c>
      <c r="AJ116">
        <f t="shared" si="65"/>
        <v>1596.529322980195</v>
      </c>
      <c r="AK116">
        <f t="shared" si="65"/>
        <v>1536.5502295345636</v>
      </c>
      <c r="AL116">
        <f t="shared" si="65"/>
        <v>1479.6483724587952</v>
      </c>
      <c r="AM116">
        <f t="shared" si="65"/>
        <v>1425.5233453685846</v>
      </c>
      <c r="AN116">
        <f t="shared" si="65"/>
        <v>1373.9166916641252</v>
      </c>
      <c r="AO116">
        <f t="shared" si="65"/>
        <v>1324.6044400185096</v>
      </c>
      <c r="AP116">
        <f t="shared" si="65"/>
        <v>1277.3912296803187</v>
      </c>
      <c r="AQ116">
        <f t="shared" si="65"/>
        <v>1232.1056358132355</v>
      </c>
      <c r="AR116">
        <f t="shared" si="65"/>
        <v>1188.5964122216351</v>
      </c>
      <c r="AS116">
        <f t="shared" si="65"/>
        <v>1146.7294435561594</v>
      </c>
      <c r="AT116">
        <f t="shared" si="65"/>
        <v>1106.3852520687092</v>
      </c>
      <c r="AU116">
        <f t="shared" si="65"/>
        <v>1067.4569420753151</v>
      </c>
      <c r="AV116">
        <f t="shared" si="65"/>
        <v>1029.8484930347595</v>
      </c>
      <c r="AW116">
        <f t="shared" si="65"/>
        <v>993.47333261483436</v>
      </c>
      <c r="AX116">
        <f t="shared" si="65"/>
        <v>958.25313638044281</v>
      </c>
      <c r="AY116">
        <f t="shared" si="65"/>
        <v>924.11681224009044</v>
      </c>
      <c r="AZ116">
        <f t="shared" si="65"/>
        <v>890.99963654073372</v>
      </c>
      <c r="BA116">
        <f t="shared" si="65"/>
        <v>858.84251542314905</v>
      </c>
      <c r="BB116">
        <f t="shared" si="57"/>
        <v>827.59135025628348</v>
      </c>
      <c r="BC116">
        <f t="shared" si="57"/>
        <v>797.19649003351833</v>
      </c>
      <c r="BD116">
        <f t="shared" si="57"/>
        <v>767.61225681065207</v>
      </c>
      <c r="BE116">
        <f t="shared" si="57"/>
        <v>738.79653279760032</v>
      </c>
      <c r="BF116">
        <f t="shared" si="57"/>
        <v>710.71039973488359</v>
      </c>
      <c r="BG116">
        <f t="shared" si="58"/>
        <v>683.31782280604284</v>
      </c>
      <c r="BH116">
        <f t="shared" si="58"/>
        <v>656.58537264467304</v>
      </c>
      <c r="BI116">
        <f t="shared" si="58"/>
        <v>630.48198005615632</v>
      </c>
      <c r="BJ116">
        <f t="shared" si="58"/>
        <v>604.97871894021455</v>
      </c>
      <c r="BK116">
        <f t="shared" si="58"/>
        <v>580.04861361072426</v>
      </c>
      <c r="BL116">
        <f t="shared" si="59"/>
        <v>555.66646729459762</v>
      </c>
      <c r="BM116">
        <f t="shared" si="59"/>
        <v>531.80870907615872</v>
      </c>
      <c r="BN116">
        <f t="shared" si="59"/>
        <v>508.45325695640759</v>
      </c>
    </row>
    <row r="117" spans="18:66" x14ac:dyDescent="0.25">
      <c r="R117">
        <f t="shared" si="60"/>
        <v>350</v>
      </c>
      <c r="S117">
        <f t="shared" si="56"/>
        <v>4706.1230000000005</v>
      </c>
      <c r="T117">
        <f t="shared" si="65"/>
        <v>3953.95918904564</v>
      </c>
      <c r="U117">
        <f t="shared" si="65"/>
        <v>3513.9715652378218</v>
      </c>
      <c r="V117">
        <f t="shared" si="65"/>
        <v>3201.7953780912785</v>
      </c>
      <c r="W117">
        <f t="shared" si="65"/>
        <v>2959.6527153875231</v>
      </c>
      <c r="X117">
        <f t="shared" si="65"/>
        <v>2761.8077542834612</v>
      </c>
      <c r="Y117">
        <f t="shared" si="65"/>
        <v>2594.5322231236701</v>
      </c>
      <c r="Z117">
        <f t="shared" si="65"/>
        <v>2449.6315671369184</v>
      </c>
      <c r="AA117">
        <f t="shared" si="65"/>
        <v>2321.8201304756431</v>
      </c>
      <c r="AB117">
        <f t="shared" si="65"/>
        <v>2207.488904433163</v>
      </c>
      <c r="AC117">
        <f t="shared" si="65"/>
        <v>2104.0637299897589</v>
      </c>
      <c r="AD117">
        <f t="shared" si="65"/>
        <v>2009.6439433290998</v>
      </c>
      <c r="AE117">
        <f t="shared" si="65"/>
        <v>1922.7861593961161</v>
      </c>
      <c r="AF117">
        <f t="shared" si="65"/>
        <v>1842.36841216931</v>
      </c>
      <c r="AG117">
        <f t="shared" si="65"/>
        <v>1767.5012806253449</v>
      </c>
      <c r="AH117">
        <f t="shared" si="65"/>
        <v>1697.4677561825579</v>
      </c>
      <c r="AI117">
        <f t="shared" ref="T117:BA124" si="66">1317.423-238.143*LN(AI$71)+9.682*($R117)-2.42*(LN(AI$71))*($R117)</f>
        <v>1631.6813721908056</v>
      </c>
      <c r="AJ117">
        <f t="shared" si="66"/>
        <v>1569.6563195212825</v>
      </c>
      <c r="AK117">
        <f t="shared" si="66"/>
        <v>1510.9856528303917</v>
      </c>
      <c r="AL117">
        <f t="shared" si="66"/>
        <v>1455.325093478802</v>
      </c>
      <c r="AM117">
        <f t="shared" si="66"/>
        <v>1402.3807883614918</v>
      </c>
      <c r="AN117">
        <f t="shared" si="66"/>
        <v>1351.899919035397</v>
      </c>
      <c r="AO117">
        <f t="shared" si="66"/>
        <v>1303.6634000439954</v>
      </c>
      <c r="AP117">
        <f t="shared" si="66"/>
        <v>1257.4801323747392</v>
      </c>
      <c r="AQ117">
        <f t="shared" si="66"/>
        <v>1213.1824307750462</v>
      </c>
      <c r="AR117">
        <f t="shared" si="66"/>
        <v>1170.6223484417551</v>
      </c>
      <c r="AS117">
        <f t="shared" si="66"/>
        <v>1129.6686957134643</v>
      </c>
      <c r="AT117">
        <f t="shared" si="66"/>
        <v>1090.2046012149494</v>
      </c>
      <c r="AU117">
        <f t="shared" si="66"/>
        <v>1052.1255011609878</v>
      </c>
      <c r="AV117">
        <f t="shared" si="66"/>
        <v>1015.3374696709839</v>
      </c>
      <c r="AW117">
        <f t="shared" si="66"/>
        <v>979.75582296337507</v>
      </c>
      <c r="AX117">
        <f t="shared" si="66"/>
        <v>945.30394522819643</v>
      </c>
      <c r="AY117">
        <f t="shared" si="66"/>
        <v>911.91229522757931</v>
      </c>
      <c r="AZ117">
        <f t="shared" si="66"/>
        <v>879.51756123644509</v>
      </c>
      <c r="BA117">
        <f t="shared" si="66"/>
        <v>848.06193851119315</v>
      </c>
      <c r="BB117">
        <f t="shared" si="57"/>
        <v>817.49250856692152</v>
      </c>
      <c r="BC117">
        <f t="shared" si="57"/>
        <v>787.76070351950875</v>
      </c>
      <c r="BD117">
        <f t="shared" si="57"/>
        <v>758.8218418760307</v>
      </c>
      <c r="BE117">
        <f t="shared" si="57"/>
        <v>730.63472463393782</v>
      </c>
      <c r="BF117">
        <f t="shared" si="57"/>
        <v>703.16128252444105</v>
      </c>
      <c r="BG117">
        <f t="shared" si="58"/>
        <v>676.36626682028736</v>
      </c>
      <c r="BH117">
        <f t="shared" si="58"/>
        <v>650.2169774071308</v>
      </c>
      <c r="BI117">
        <f t="shared" si="58"/>
        <v>624.68302285594109</v>
      </c>
      <c r="BJ117">
        <f t="shared" si="58"/>
        <v>599.73610808103695</v>
      </c>
      <c r="BK117">
        <f t="shared" si="58"/>
        <v>575.34984586316659</v>
      </c>
      <c r="BL117">
        <f t="shared" si="59"/>
        <v>551.4995890896339</v>
      </c>
      <c r="BM117">
        <f t="shared" si="59"/>
        <v>528.16228103754247</v>
      </c>
      <c r="BN117">
        <f t="shared" si="59"/>
        <v>505.31632142037915</v>
      </c>
    </row>
    <row r="118" spans="18:66" x14ac:dyDescent="0.25">
      <c r="R118">
        <f t="shared" si="60"/>
        <v>340</v>
      </c>
      <c r="S118">
        <f t="shared" si="56"/>
        <v>4609.3029999999999</v>
      </c>
      <c r="T118">
        <f t="shared" si="66"/>
        <v>3873.9133508151899</v>
      </c>
      <c r="U118">
        <f t="shared" si="66"/>
        <v>3443.7379826235892</v>
      </c>
      <c r="V118">
        <f t="shared" si="66"/>
        <v>3138.5237016303804</v>
      </c>
      <c r="W118">
        <f t="shared" si="66"/>
        <v>2901.781112868428</v>
      </c>
      <c r="X118">
        <f t="shared" si="66"/>
        <v>2708.3483334387793</v>
      </c>
      <c r="Y118">
        <f t="shared" si="66"/>
        <v>2544.8032487308092</v>
      </c>
      <c r="Z118">
        <f t="shared" si="66"/>
        <v>2403.13405244557</v>
      </c>
      <c r="AA118">
        <f t="shared" si="66"/>
        <v>2278.1729652471795</v>
      </c>
      <c r="AB118">
        <f t="shared" si="66"/>
        <v>2166.391463683618</v>
      </c>
      <c r="AC118">
        <f t="shared" si="66"/>
        <v>2065.2727955914788</v>
      </c>
      <c r="AD118">
        <f t="shared" si="66"/>
        <v>1972.9586842539697</v>
      </c>
      <c r="AE118">
        <f t="shared" si="66"/>
        <v>1888.0379338466846</v>
      </c>
      <c r="AF118">
        <f t="shared" si="66"/>
        <v>1809.4135995459992</v>
      </c>
      <c r="AG118">
        <f t="shared" si="66"/>
        <v>1736.2160954920182</v>
      </c>
      <c r="AH118">
        <f t="shared" si="66"/>
        <v>1667.74440326076</v>
      </c>
      <c r="AI118">
        <f t="shared" si="66"/>
        <v>1603.425135116966</v>
      </c>
      <c r="AJ118">
        <f t="shared" si="66"/>
        <v>1542.7833160623695</v>
      </c>
      <c r="AK118">
        <f t="shared" si="66"/>
        <v>1485.4210761262198</v>
      </c>
      <c r="AL118">
        <f t="shared" si="66"/>
        <v>1431.0018144988085</v>
      </c>
      <c r="AM118">
        <f t="shared" si="66"/>
        <v>1379.2382313543985</v>
      </c>
      <c r="AN118">
        <f t="shared" si="66"/>
        <v>1329.8831464066679</v>
      </c>
      <c r="AO118">
        <f t="shared" si="66"/>
        <v>1282.7223600694806</v>
      </c>
      <c r="AP118">
        <f t="shared" si="66"/>
        <v>1237.5690350691593</v>
      </c>
      <c r="AQ118">
        <f t="shared" si="66"/>
        <v>1194.2592257368569</v>
      </c>
      <c r="AR118">
        <f t="shared" si="66"/>
        <v>1152.6482846618746</v>
      </c>
      <c r="AS118">
        <f t="shared" si="66"/>
        <v>1112.6079478707693</v>
      </c>
      <c r="AT118">
        <f t="shared" si="66"/>
        <v>1074.0239503611892</v>
      </c>
      <c r="AU118">
        <f t="shared" si="66"/>
        <v>1036.7940602466606</v>
      </c>
      <c r="AV118">
        <f t="shared" si="66"/>
        <v>1000.8264463072078</v>
      </c>
      <c r="AW118">
        <f t="shared" si="66"/>
        <v>966.03831331191532</v>
      </c>
      <c r="AX118">
        <f t="shared" si="66"/>
        <v>932.35475407594959</v>
      </c>
      <c r="AY118">
        <f t="shared" si="66"/>
        <v>899.70777821506817</v>
      </c>
      <c r="AZ118">
        <f t="shared" si="66"/>
        <v>868.03548593215601</v>
      </c>
      <c r="BA118">
        <f t="shared" si="66"/>
        <v>837.28136159923679</v>
      </c>
      <c r="BB118">
        <f t="shared" si="57"/>
        <v>807.3936668775591</v>
      </c>
      <c r="BC118">
        <f t="shared" si="57"/>
        <v>778.32491700549917</v>
      </c>
      <c r="BD118">
        <f t="shared" si="57"/>
        <v>750.03142694140888</v>
      </c>
      <c r="BE118">
        <f t="shared" si="57"/>
        <v>722.47291647027532</v>
      </c>
      <c r="BF118">
        <f t="shared" si="57"/>
        <v>695.6121653139985</v>
      </c>
      <c r="BG118">
        <f t="shared" si="58"/>
        <v>669.41471083453143</v>
      </c>
      <c r="BH118">
        <f t="shared" si="58"/>
        <v>643.84858216958855</v>
      </c>
      <c r="BI118">
        <f t="shared" si="58"/>
        <v>618.88406565572495</v>
      </c>
      <c r="BJ118">
        <f t="shared" si="58"/>
        <v>594.49349722185843</v>
      </c>
      <c r="BK118">
        <f t="shared" si="58"/>
        <v>570.65107811560802</v>
      </c>
      <c r="BL118">
        <f t="shared" si="59"/>
        <v>547.33271088467063</v>
      </c>
      <c r="BM118">
        <f t="shared" si="59"/>
        <v>524.51585299892577</v>
      </c>
      <c r="BN118">
        <f t="shared" si="59"/>
        <v>502.17938588434981</v>
      </c>
    </row>
    <row r="119" spans="18:66" x14ac:dyDescent="0.25">
      <c r="R119">
        <f t="shared" si="60"/>
        <v>330</v>
      </c>
      <c r="S119">
        <f t="shared" si="56"/>
        <v>4512.4830000000002</v>
      </c>
      <c r="T119">
        <f t="shared" si="66"/>
        <v>3793.8675125847403</v>
      </c>
      <c r="U119">
        <f t="shared" si="66"/>
        <v>3373.5044000093576</v>
      </c>
      <c r="V119">
        <f t="shared" si="66"/>
        <v>3075.2520251694814</v>
      </c>
      <c r="W119">
        <f t="shared" si="66"/>
        <v>2843.9095103493337</v>
      </c>
      <c r="X119">
        <f t="shared" si="66"/>
        <v>2654.8889125940987</v>
      </c>
      <c r="Y119">
        <f t="shared" si="66"/>
        <v>2495.0742743379474</v>
      </c>
      <c r="Z119">
        <f t="shared" si="66"/>
        <v>2356.636537754222</v>
      </c>
      <c r="AA119">
        <f t="shared" si="66"/>
        <v>2234.5258000187155</v>
      </c>
      <c r="AB119">
        <f t="shared" si="66"/>
        <v>2125.2940229340738</v>
      </c>
      <c r="AC119">
        <f t="shared" si="66"/>
        <v>2026.4818611931989</v>
      </c>
      <c r="AD119">
        <f t="shared" si="66"/>
        <v>1936.2734251788393</v>
      </c>
      <c r="AE119">
        <f t="shared" si="66"/>
        <v>1853.289708297254</v>
      </c>
      <c r="AF119">
        <f t="shared" si="66"/>
        <v>1776.458786922688</v>
      </c>
      <c r="AG119">
        <f t="shared" si="66"/>
        <v>1704.9309103586916</v>
      </c>
      <c r="AH119">
        <f t="shared" si="66"/>
        <v>1638.0210503389631</v>
      </c>
      <c r="AI119">
        <f t="shared" si="66"/>
        <v>1575.1688980431263</v>
      </c>
      <c r="AJ119">
        <f t="shared" si="66"/>
        <v>1515.9103126034565</v>
      </c>
      <c r="AK119">
        <f t="shared" si="66"/>
        <v>1459.8564994220474</v>
      </c>
      <c r="AL119">
        <f t="shared" si="66"/>
        <v>1406.6785355188149</v>
      </c>
      <c r="AM119">
        <f t="shared" si="66"/>
        <v>1356.0956743473052</v>
      </c>
      <c r="AN119">
        <f t="shared" si="66"/>
        <v>1307.8663737779393</v>
      </c>
      <c r="AO119">
        <f t="shared" si="66"/>
        <v>1261.7813200949658</v>
      </c>
      <c r="AP119">
        <f t="shared" si="66"/>
        <v>1217.6579377635799</v>
      </c>
      <c r="AQ119">
        <f t="shared" si="66"/>
        <v>1175.3360206986667</v>
      </c>
      <c r="AR119">
        <f t="shared" si="66"/>
        <v>1134.6742208819946</v>
      </c>
      <c r="AS119">
        <f t="shared" si="66"/>
        <v>1095.5472000280733</v>
      </c>
      <c r="AT119">
        <f t="shared" si="66"/>
        <v>1057.843299507429</v>
      </c>
      <c r="AU119">
        <f t="shared" si="66"/>
        <v>1021.4626193323329</v>
      </c>
      <c r="AV119">
        <f t="shared" si="66"/>
        <v>986.31542294343217</v>
      </c>
      <c r="AW119">
        <f t="shared" si="66"/>
        <v>952.32080366045557</v>
      </c>
      <c r="AX119">
        <f t="shared" si="66"/>
        <v>919.4055629237032</v>
      </c>
      <c r="AY119">
        <f t="shared" si="66"/>
        <v>887.50326120255659</v>
      </c>
      <c r="AZ119">
        <f t="shared" si="66"/>
        <v>856.55341062786692</v>
      </c>
      <c r="BA119">
        <f t="shared" si="66"/>
        <v>826.50078468728043</v>
      </c>
      <c r="BB119">
        <f t="shared" si="57"/>
        <v>797.29482518819668</v>
      </c>
      <c r="BC119">
        <f t="shared" si="57"/>
        <v>768.88913049148869</v>
      </c>
      <c r="BD119">
        <f t="shared" si="57"/>
        <v>741.24101200678751</v>
      </c>
      <c r="BE119">
        <f t="shared" si="57"/>
        <v>714.31110830661237</v>
      </c>
      <c r="BF119">
        <f t="shared" si="57"/>
        <v>688.06304810355505</v>
      </c>
      <c r="BG119">
        <f t="shared" si="58"/>
        <v>662.4631548487755</v>
      </c>
      <c r="BH119">
        <f t="shared" si="58"/>
        <v>637.4801869320454</v>
      </c>
      <c r="BI119">
        <f t="shared" si="58"/>
        <v>613.08510845550882</v>
      </c>
      <c r="BJ119">
        <f t="shared" si="58"/>
        <v>589.25088636268038</v>
      </c>
      <c r="BK119">
        <f t="shared" si="58"/>
        <v>565.95231036804944</v>
      </c>
      <c r="BL119">
        <f t="shared" si="59"/>
        <v>543.165832679706</v>
      </c>
      <c r="BM119">
        <f t="shared" si="59"/>
        <v>520.86942496030906</v>
      </c>
      <c r="BN119">
        <f t="shared" si="59"/>
        <v>499.04245034832047</v>
      </c>
    </row>
    <row r="120" spans="18:66" x14ac:dyDescent="0.25">
      <c r="R120">
        <f t="shared" si="60"/>
        <v>320</v>
      </c>
      <c r="S120">
        <f t="shared" si="56"/>
        <v>4415.6630000000005</v>
      </c>
      <c r="T120">
        <f t="shared" si="66"/>
        <v>3713.8216743542912</v>
      </c>
      <c r="U120">
        <f t="shared" si="66"/>
        <v>3303.2708173951264</v>
      </c>
      <c r="V120">
        <f t="shared" si="66"/>
        <v>3011.9803487085828</v>
      </c>
      <c r="W120">
        <f t="shared" si="66"/>
        <v>2786.037907830239</v>
      </c>
      <c r="X120">
        <f t="shared" si="66"/>
        <v>2601.429491749418</v>
      </c>
      <c r="Y120">
        <f t="shared" si="66"/>
        <v>2445.3452999450865</v>
      </c>
      <c r="Z120">
        <f t="shared" si="66"/>
        <v>2310.139023062874</v>
      </c>
      <c r="AA120">
        <f t="shared" si="66"/>
        <v>2190.8786347902524</v>
      </c>
      <c r="AB120">
        <f t="shared" si="66"/>
        <v>2084.1965821845301</v>
      </c>
      <c r="AC120">
        <f t="shared" si="66"/>
        <v>1987.69092679492</v>
      </c>
      <c r="AD120">
        <f t="shared" si="66"/>
        <v>1899.5881661037092</v>
      </c>
      <c r="AE120">
        <f t="shared" si="66"/>
        <v>1818.5414827478235</v>
      </c>
      <c r="AF120">
        <f t="shared" si="66"/>
        <v>1743.5039742993777</v>
      </c>
      <c r="AG120">
        <f t="shared" si="66"/>
        <v>1673.6457252253649</v>
      </c>
      <c r="AH120">
        <f t="shared" si="66"/>
        <v>1608.2976974171661</v>
      </c>
      <c r="AI120">
        <f t="shared" si="66"/>
        <v>1546.9126609692871</v>
      </c>
      <c r="AJ120">
        <f t="shared" si="66"/>
        <v>1489.0373091445445</v>
      </c>
      <c r="AK120">
        <f t="shared" si="66"/>
        <v>1434.2919227178754</v>
      </c>
      <c r="AL120">
        <f t="shared" si="66"/>
        <v>1382.3552565388218</v>
      </c>
      <c r="AM120">
        <f t="shared" si="66"/>
        <v>1332.9531173402124</v>
      </c>
      <c r="AN120">
        <f t="shared" si="66"/>
        <v>1285.8496011492107</v>
      </c>
      <c r="AO120">
        <f t="shared" si="66"/>
        <v>1240.8402801204516</v>
      </c>
      <c r="AP120">
        <f t="shared" si="66"/>
        <v>1197.7468404580004</v>
      </c>
      <c r="AQ120">
        <f t="shared" si="66"/>
        <v>1156.4128156604775</v>
      </c>
      <c r="AR120">
        <f t="shared" si="66"/>
        <v>1116.7001571021146</v>
      </c>
      <c r="AS120">
        <f t="shared" si="66"/>
        <v>1078.4864521853788</v>
      </c>
      <c r="AT120">
        <f t="shared" si="66"/>
        <v>1041.6626486536693</v>
      </c>
      <c r="AU120">
        <f t="shared" si="66"/>
        <v>1006.1311784180057</v>
      </c>
      <c r="AV120">
        <f t="shared" si="66"/>
        <v>971.80439957965655</v>
      </c>
      <c r="AW120">
        <f t="shared" si="66"/>
        <v>938.60329400899673</v>
      </c>
      <c r="AX120">
        <f t="shared" si="66"/>
        <v>906.45637177145682</v>
      </c>
      <c r="AY120">
        <f t="shared" si="66"/>
        <v>875.29874419004591</v>
      </c>
      <c r="AZ120">
        <f t="shared" si="66"/>
        <v>845.0713353235783</v>
      </c>
      <c r="BA120">
        <f t="shared" si="66"/>
        <v>815.72020777532498</v>
      </c>
      <c r="BB120">
        <f t="shared" si="57"/>
        <v>787.19598349883518</v>
      </c>
      <c r="BC120">
        <f t="shared" si="57"/>
        <v>759.45334397747956</v>
      </c>
      <c r="BD120">
        <f t="shared" si="57"/>
        <v>732.45059707216615</v>
      </c>
      <c r="BE120">
        <f t="shared" si="57"/>
        <v>706.14930014294987</v>
      </c>
      <c r="BF120">
        <f t="shared" si="57"/>
        <v>680.51393089311296</v>
      </c>
      <c r="BG120">
        <f t="shared" si="58"/>
        <v>655.51159886302003</v>
      </c>
      <c r="BH120">
        <f t="shared" si="58"/>
        <v>631.11179169450315</v>
      </c>
      <c r="BI120">
        <f t="shared" si="58"/>
        <v>607.28615125529359</v>
      </c>
      <c r="BJ120">
        <f t="shared" si="58"/>
        <v>584.00827550350277</v>
      </c>
      <c r="BK120">
        <f t="shared" si="58"/>
        <v>561.25354262049177</v>
      </c>
      <c r="BL120">
        <f t="shared" si="59"/>
        <v>538.99895447474228</v>
      </c>
      <c r="BM120">
        <f t="shared" si="59"/>
        <v>517.22299692169281</v>
      </c>
      <c r="BN120">
        <f t="shared" si="59"/>
        <v>495.90551481229159</v>
      </c>
    </row>
    <row r="121" spans="18:66" x14ac:dyDescent="0.25">
      <c r="R121">
        <f t="shared" si="60"/>
        <v>310</v>
      </c>
      <c r="S121">
        <f t="shared" si="56"/>
        <v>4318.8429999999998</v>
      </c>
      <c r="T121">
        <f t="shared" si="66"/>
        <v>3633.7758361238421</v>
      </c>
      <c r="U121">
        <f t="shared" si="66"/>
        <v>3233.0372347808943</v>
      </c>
      <c r="V121">
        <f t="shared" si="66"/>
        <v>2948.7086722476843</v>
      </c>
      <c r="W121">
        <f t="shared" si="66"/>
        <v>2728.1663053111442</v>
      </c>
      <c r="X121">
        <f t="shared" si="66"/>
        <v>2547.9700709047365</v>
      </c>
      <c r="Y121">
        <f t="shared" si="66"/>
        <v>2395.6163255522247</v>
      </c>
      <c r="Z121">
        <f t="shared" si="66"/>
        <v>2263.6415083715265</v>
      </c>
      <c r="AA121">
        <f t="shared" si="66"/>
        <v>2147.2314695617888</v>
      </c>
      <c r="AB121">
        <f t="shared" si="66"/>
        <v>2043.0991414349858</v>
      </c>
      <c r="AC121">
        <f t="shared" si="66"/>
        <v>1948.8999923966403</v>
      </c>
      <c r="AD121">
        <f t="shared" si="66"/>
        <v>1862.9029070285785</v>
      </c>
      <c r="AE121">
        <f t="shared" si="66"/>
        <v>1783.7932571983922</v>
      </c>
      <c r="AF121">
        <f t="shared" si="66"/>
        <v>1710.5491616760669</v>
      </c>
      <c r="AG121">
        <f t="shared" si="66"/>
        <v>1642.3605400920385</v>
      </c>
      <c r="AH121">
        <f t="shared" si="66"/>
        <v>1578.5743444953678</v>
      </c>
      <c r="AI121">
        <f t="shared" si="66"/>
        <v>1518.6564238954475</v>
      </c>
      <c r="AJ121">
        <f t="shared" si="66"/>
        <v>1462.1643056856315</v>
      </c>
      <c r="AK121">
        <f t="shared" si="66"/>
        <v>1408.727346013703</v>
      </c>
      <c r="AL121">
        <f t="shared" si="66"/>
        <v>1358.0319775588282</v>
      </c>
      <c r="AM121">
        <f t="shared" si="66"/>
        <v>1309.8105603331192</v>
      </c>
      <c r="AN121">
        <f t="shared" si="66"/>
        <v>1263.8328285204816</v>
      </c>
      <c r="AO121">
        <f t="shared" si="66"/>
        <v>1219.8992401459368</v>
      </c>
      <c r="AP121">
        <f t="shared" si="66"/>
        <v>1177.8357431524205</v>
      </c>
      <c r="AQ121">
        <f t="shared" si="66"/>
        <v>1137.4896106222882</v>
      </c>
      <c r="AR121">
        <f t="shared" si="66"/>
        <v>1098.7260933222342</v>
      </c>
      <c r="AS121">
        <f t="shared" si="66"/>
        <v>1061.4257043426837</v>
      </c>
      <c r="AT121">
        <f t="shared" si="66"/>
        <v>1025.4819977999091</v>
      </c>
      <c r="AU121">
        <f t="shared" si="66"/>
        <v>990.79973750367844</v>
      </c>
      <c r="AV121">
        <f t="shared" si="66"/>
        <v>957.29337621588047</v>
      </c>
      <c r="AW121">
        <f t="shared" si="66"/>
        <v>924.88578435753698</v>
      </c>
      <c r="AX121">
        <f t="shared" si="66"/>
        <v>893.50718061920998</v>
      </c>
      <c r="AY121">
        <f t="shared" si="66"/>
        <v>863.09422717753432</v>
      </c>
      <c r="AZ121">
        <f t="shared" si="66"/>
        <v>833.58926001928921</v>
      </c>
      <c r="BA121">
        <f t="shared" si="66"/>
        <v>804.93963086336862</v>
      </c>
      <c r="BB121">
        <f t="shared" si="57"/>
        <v>777.09714180947276</v>
      </c>
      <c r="BC121">
        <f t="shared" si="57"/>
        <v>750.01755746346998</v>
      </c>
      <c r="BD121">
        <f t="shared" si="57"/>
        <v>723.66018213754478</v>
      </c>
      <c r="BE121">
        <f t="shared" si="57"/>
        <v>697.98749197928737</v>
      </c>
      <c r="BF121">
        <f t="shared" si="57"/>
        <v>672.96481368267041</v>
      </c>
      <c r="BG121">
        <f t="shared" si="58"/>
        <v>648.5600428772641</v>
      </c>
      <c r="BH121">
        <f t="shared" si="58"/>
        <v>624.74339645696136</v>
      </c>
      <c r="BI121">
        <f t="shared" si="58"/>
        <v>601.48719405507745</v>
      </c>
      <c r="BJ121">
        <f t="shared" si="58"/>
        <v>578.76566464432426</v>
      </c>
      <c r="BK121">
        <f t="shared" si="58"/>
        <v>556.55477487293319</v>
      </c>
      <c r="BL121">
        <f t="shared" si="59"/>
        <v>534.83207626977855</v>
      </c>
      <c r="BM121">
        <f t="shared" si="59"/>
        <v>513.57656888307611</v>
      </c>
      <c r="BN121">
        <f t="shared" si="59"/>
        <v>492.7685792762627</v>
      </c>
    </row>
    <row r="122" spans="18:66" x14ac:dyDescent="0.25">
      <c r="R122">
        <f t="shared" si="60"/>
        <v>300</v>
      </c>
      <c r="S122">
        <f t="shared" si="56"/>
        <v>4222.0230000000001</v>
      </c>
      <c r="T122">
        <f t="shared" si="66"/>
        <v>3553.7299978933925</v>
      </c>
      <c r="U122">
        <f t="shared" si="66"/>
        <v>3162.8036521666627</v>
      </c>
      <c r="V122">
        <f t="shared" si="66"/>
        <v>2885.4369957867852</v>
      </c>
      <c r="W122">
        <f t="shared" si="66"/>
        <v>2670.2947027920491</v>
      </c>
      <c r="X122">
        <f t="shared" si="66"/>
        <v>2494.5106500600555</v>
      </c>
      <c r="Y122">
        <f t="shared" si="66"/>
        <v>2345.8873511593629</v>
      </c>
      <c r="Z122">
        <f t="shared" si="66"/>
        <v>2217.143993680178</v>
      </c>
      <c r="AA122">
        <f t="shared" si="66"/>
        <v>2103.5843043333252</v>
      </c>
      <c r="AB122">
        <f t="shared" si="66"/>
        <v>2002.0017006854416</v>
      </c>
      <c r="AC122">
        <f t="shared" si="66"/>
        <v>1910.1090579983606</v>
      </c>
      <c r="AD122">
        <f t="shared" si="66"/>
        <v>1826.217647953448</v>
      </c>
      <c r="AE122">
        <f t="shared" si="66"/>
        <v>1749.0450316489616</v>
      </c>
      <c r="AF122">
        <f t="shared" si="66"/>
        <v>1677.5943490527559</v>
      </c>
      <c r="AG122">
        <f t="shared" si="66"/>
        <v>1611.0753549587118</v>
      </c>
      <c r="AH122">
        <f t="shared" si="66"/>
        <v>1548.850991573571</v>
      </c>
      <c r="AI122">
        <f t="shared" si="66"/>
        <v>1490.4001868216073</v>
      </c>
      <c r="AJ122">
        <f t="shared" si="66"/>
        <v>1435.2913022267185</v>
      </c>
      <c r="AK122">
        <f t="shared" si="66"/>
        <v>1383.1627693095306</v>
      </c>
      <c r="AL122">
        <f t="shared" si="66"/>
        <v>1333.7086985788346</v>
      </c>
      <c r="AM122">
        <f t="shared" si="66"/>
        <v>1286.6680033260254</v>
      </c>
      <c r="AN122">
        <f t="shared" si="66"/>
        <v>1241.816055891753</v>
      </c>
      <c r="AO122">
        <f t="shared" si="66"/>
        <v>1198.958200171422</v>
      </c>
      <c r="AP122">
        <f t="shared" si="66"/>
        <v>1157.9246458468406</v>
      </c>
      <c r="AQ122">
        <f t="shared" si="66"/>
        <v>1118.566405584098</v>
      </c>
      <c r="AR122">
        <f t="shared" si="66"/>
        <v>1080.7520295423542</v>
      </c>
      <c r="AS122">
        <f t="shared" si="66"/>
        <v>1044.3649564999878</v>
      </c>
      <c r="AT122">
        <f t="shared" si="66"/>
        <v>1009.3013469461489</v>
      </c>
      <c r="AU122">
        <f t="shared" si="66"/>
        <v>975.46829658935076</v>
      </c>
      <c r="AV122">
        <f t="shared" si="66"/>
        <v>942.7823528521044</v>
      </c>
      <c r="AW122">
        <f t="shared" si="66"/>
        <v>911.16827470607723</v>
      </c>
      <c r="AX122">
        <f t="shared" si="66"/>
        <v>880.55798946696314</v>
      </c>
      <c r="AY122">
        <f t="shared" si="66"/>
        <v>850.88971016502319</v>
      </c>
      <c r="AZ122">
        <f t="shared" si="66"/>
        <v>822.10718471500013</v>
      </c>
      <c r="BA122">
        <f t="shared" si="66"/>
        <v>794.15905395141226</v>
      </c>
      <c r="BB122">
        <f t="shared" si="57"/>
        <v>766.99830012011034</v>
      </c>
      <c r="BC122">
        <f t="shared" si="57"/>
        <v>740.5817709494595</v>
      </c>
      <c r="BD122">
        <f t="shared" si="57"/>
        <v>714.86976720292296</v>
      </c>
      <c r="BE122">
        <f t="shared" si="57"/>
        <v>689.82568381562442</v>
      </c>
      <c r="BF122">
        <f t="shared" si="57"/>
        <v>665.41569647222695</v>
      </c>
      <c r="BG122">
        <f t="shared" si="58"/>
        <v>641.60848689150816</v>
      </c>
      <c r="BH122">
        <f t="shared" si="58"/>
        <v>618.37500121941821</v>
      </c>
      <c r="BI122">
        <f t="shared" si="58"/>
        <v>595.68823685486177</v>
      </c>
      <c r="BJ122">
        <f t="shared" si="58"/>
        <v>573.5230537851462</v>
      </c>
      <c r="BK122">
        <f t="shared" si="58"/>
        <v>551.85600712537462</v>
      </c>
      <c r="BL122">
        <f t="shared" si="59"/>
        <v>530.66519806481392</v>
      </c>
      <c r="BM122">
        <f t="shared" si="59"/>
        <v>509.9301408444594</v>
      </c>
      <c r="BN122">
        <f t="shared" si="59"/>
        <v>489.63164374023336</v>
      </c>
    </row>
    <row r="123" spans="18:66" x14ac:dyDescent="0.25">
      <c r="R123">
        <f t="shared" si="60"/>
        <v>290</v>
      </c>
      <c r="S123">
        <f t="shared" si="56"/>
        <v>4125.2030000000004</v>
      </c>
      <c r="T123">
        <f t="shared" si="66"/>
        <v>3473.6841596629438</v>
      </c>
      <c r="U123">
        <f t="shared" si="66"/>
        <v>3092.5700695524311</v>
      </c>
      <c r="V123">
        <f t="shared" si="66"/>
        <v>2822.1653193258867</v>
      </c>
      <c r="W123">
        <f t="shared" si="66"/>
        <v>2612.4231002729548</v>
      </c>
      <c r="X123">
        <f t="shared" si="66"/>
        <v>2441.0512292153749</v>
      </c>
      <c r="Y123">
        <f t="shared" si="66"/>
        <v>2296.158376766502</v>
      </c>
      <c r="Z123">
        <f t="shared" si="66"/>
        <v>2170.6464789888305</v>
      </c>
      <c r="AA123">
        <f t="shared" si="66"/>
        <v>2059.9371391048617</v>
      </c>
      <c r="AB123">
        <f t="shared" si="66"/>
        <v>1960.9042599358977</v>
      </c>
      <c r="AC123">
        <f t="shared" si="66"/>
        <v>1871.3181236000814</v>
      </c>
      <c r="AD123">
        <f t="shared" si="66"/>
        <v>1789.532388878318</v>
      </c>
      <c r="AE123">
        <f t="shared" si="66"/>
        <v>1714.2968060995311</v>
      </c>
      <c r="AF123">
        <f t="shared" si="66"/>
        <v>1644.6395364294453</v>
      </c>
      <c r="AG123">
        <f t="shared" si="66"/>
        <v>1579.7901698253856</v>
      </c>
      <c r="AH123">
        <f t="shared" si="66"/>
        <v>1519.1276386517739</v>
      </c>
      <c r="AI123">
        <f t="shared" si="66"/>
        <v>1462.1439497477681</v>
      </c>
      <c r="AJ123">
        <f t="shared" si="66"/>
        <v>1408.4182987678057</v>
      </c>
      <c r="AK123">
        <f t="shared" si="66"/>
        <v>1357.5981926053591</v>
      </c>
      <c r="AL123">
        <f t="shared" si="66"/>
        <v>1309.3854195988415</v>
      </c>
      <c r="AM123">
        <f t="shared" si="66"/>
        <v>1263.5254463189326</v>
      </c>
      <c r="AN123">
        <f t="shared" si="66"/>
        <v>1219.7992832630243</v>
      </c>
      <c r="AO123">
        <f t="shared" si="66"/>
        <v>1178.0171601969078</v>
      </c>
      <c r="AP123">
        <f t="shared" si="66"/>
        <v>1138.0135485412611</v>
      </c>
      <c r="AQ123">
        <f t="shared" si="66"/>
        <v>1099.6432005459092</v>
      </c>
      <c r="AR123">
        <f t="shared" si="66"/>
        <v>1062.7779657624742</v>
      </c>
      <c r="AS123">
        <f t="shared" si="66"/>
        <v>1027.3042086572927</v>
      </c>
      <c r="AT123">
        <f t="shared" si="66"/>
        <v>993.12069609238915</v>
      </c>
      <c r="AU123">
        <f t="shared" si="66"/>
        <v>960.13685567502398</v>
      </c>
      <c r="AV123">
        <f t="shared" si="66"/>
        <v>928.27132948832877</v>
      </c>
      <c r="AW123">
        <f t="shared" si="66"/>
        <v>897.45076505461839</v>
      </c>
      <c r="AX123">
        <f t="shared" si="66"/>
        <v>867.60879831471675</v>
      </c>
      <c r="AY123">
        <f t="shared" si="66"/>
        <v>838.68519315251206</v>
      </c>
      <c r="AZ123">
        <f t="shared" si="66"/>
        <v>810.6251094107115</v>
      </c>
      <c r="BA123">
        <f t="shared" si="66"/>
        <v>783.37847703945636</v>
      </c>
      <c r="BB123">
        <f t="shared" si="57"/>
        <v>756.89945843074884</v>
      </c>
      <c r="BC123">
        <f t="shared" si="57"/>
        <v>731.14598443544992</v>
      </c>
      <c r="BD123">
        <f t="shared" si="57"/>
        <v>706.07935226830205</v>
      </c>
      <c r="BE123">
        <f t="shared" si="57"/>
        <v>681.66387565196237</v>
      </c>
      <c r="BF123">
        <f t="shared" si="57"/>
        <v>657.86657926178441</v>
      </c>
      <c r="BG123">
        <f t="shared" si="58"/>
        <v>634.65693090575269</v>
      </c>
      <c r="BH123">
        <f t="shared" si="58"/>
        <v>612.00660598187596</v>
      </c>
      <c r="BI123">
        <f t="shared" si="58"/>
        <v>589.88927965464609</v>
      </c>
      <c r="BJ123">
        <f t="shared" si="58"/>
        <v>568.28044292596815</v>
      </c>
      <c r="BK123">
        <f t="shared" si="58"/>
        <v>547.1572393778165</v>
      </c>
      <c r="BL123">
        <f t="shared" si="59"/>
        <v>526.49831985985065</v>
      </c>
      <c r="BM123">
        <f t="shared" si="59"/>
        <v>506.2837128058427</v>
      </c>
      <c r="BN123">
        <f t="shared" si="59"/>
        <v>486.49470820420447</v>
      </c>
    </row>
    <row r="124" spans="18:66" x14ac:dyDescent="0.25">
      <c r="R124">
        <f t="shared" si="60"/>
        <v>280</v>
      </c>
      <c r="S124">
        <f t="shared" si="56"/>
        <v>4028.3829999999998</v>
      </c>
      <c r="T124">
        <f t="shared" si="66"/>
        <v>3393.6383214324942</v>
      </c>
      <c r="U124">
        <f t="shared" si="66"/>
        <v>3022.3364869381994</v>
      </c>
      <c r="V124">
        <f t="shared" si="66"/>
        <v>2758.8936428649886</v>
      </c>
      <c r="W124">
        <f t="shared" si="66"/>
        <v>2554.5514977538596</v>
      </c>
      <c r="X124">
        <f t="shared" si="66"/>
        <v>2387.5918083706929</v>
      </c>
      <c r="Y124">
        <f t="shared" si="66"/>
        <v>2246.4294023736402</v>
      </c>
      <c r="Z124">
        <f t="shared" si="66"/>
        <v>2124.1489642974821</v>
      </c>
      <c r="AA124">
        <f t="shared" si="66"/>
        <v>2016.2899738763981</v>
      </c>
      <c r="AB124">
        <f t="shared" si="66"/>
        <v>1919.8068191863536</v>
      </c>
      <c r="AC124">
        <f t="shared" si="66"/>
        <v>1832.527189201802</v>
      </c>
      <c r="AD124">
        <f t="shared" si="66"/>
        <v>1752.8471298031873</v>
      </c>
      <c r="AE124">
        <f t="shared" si="66"/>
        <v>1679.5485805500996</v>
      </c>
      <c r="AF124">
        <f t="shared" si="66"/>
        <v>1611.6847238061346</v>
      </c>
      <c r="AG124">
        <f t="shared" si="66"/>
        <v>1548.5049846920588</v>
      </c>
      <c r="AH124">
        <f t="shared" si="66"/>
        <v>1489.404285729976</v>
      </c>
      <c r="AI124">
        <f t="shared" si="66"/>
        <v>1433.8877126739285</v>
      </c>
      <c r="AJ124">
        <f t="shared" si="66"/>
        <v>1381.5452953088927</v>
      </c>
      <c r="AK124">
        <f t="shared" si="66"/>
        <v>1332.0336159011867</v>
      </c>
      <c r="AL124">
        <f t="shared" si="66"/>
        <v>1285.0621406188477</v>
      </c>
      <c r="AM124">
        <f t="shared" si="66"/>
        <v>1240.3828893118393</v>
      </c>
      <c r="AN124">
        <f t="shared" si="66"/>
        <v>1197.7825106342957</v>
      </c>
      <c r="AO124">
        <f t="shared" si="66"/>
        <v>1157.076120222393</v>
      </c>
      <c r="AP124">
        <f t="shared" si="66"/>
        <v>1118.1024512356812</v>
      </c>
      <c r="AQ124">
        <f t="shared" si="66"/>
        <v>1080.7199955077199</v>
      </c>
      <c r="AR124">
        <f t="shared" si="66"/>
        <v>1044.8039019825937</v>
      </c>
      <c r="AS124">
        <f t="shared" si="66"/>
        <v>1010.2434608145977</v>
      </c>
      <c r="AT124">
        <f t="shared" si="66"/>
        <v>976.94004523862895</v>
      </c>
      <c r="AU124">
        <f t="shared" si="66"/>
        <v>944.80541476069629</v>
      </c>
      <c r="AV124">
        <f t="shared" si="66"/>
        <v>913.7603061245527</v>
      </c>
      <c r="AW124">
        <f t="shared" si="66"/>
        <v>883.73325540315864</v>
      </c>
      <c r="AX124">
        <f t="shared" si="66"/>
        <v>854.65960716246991</v>
      </c>
      <c r="AY124">
        <f t="shared" si="66"/>
        <v>826.48067614000092</v>
      </c>
      <c r="AZ124">
        <f t="shared" ref="T124:BA132" si="67">1317.423-238.143*LN(AZ$71)+9.682*($R124)-2.42*(LN(AZ$71))*($R124)</f>
        <v>799.14303410642242</v>
      </c>
      <c r="BA124">
        <f t="shared" si="67"/>
        <v>772.5979001275</v>
      </c>
      <c r="BB124">
        <f t="shared" si="57"/>
        <v>746.80061674138642</v>
      </c>
      <c r="BC124">
        <f t="shared" si="57"/>
        <v>721.71019792144034</v>
      </c>
      <c r="BD124">
        <f t="shared" si="57"/>
        <v>697.28893733368022</v>
      </c>
      <c r="BE124">
        <f t="shared" si="57"/>
        <v>673.50206748829942</v>
      </c>
      <c r="BF124">
        <f t="shared" si="57"/>
        <v>650.31746205134186</v>
      </c>
      <c r="BG124">
        <f t="shared" si="58"/>
        <v>627.70537491999676</v>
      </c>
      <c r="BH124">
        <f t="shared" si="58"/>
        <v>605.63821074433372</v>
      </c>
      <c r="BI124">
        <f t="shared" si="58"/>
        <v>584.09032245442995</v>
      </c>
      <c r="BJ124">
        <f t="shared" si="58"/>
        <v>563.03783206679009</v>
      </c>
      <c r="BK124">
        <f t="shared" si="58"/>
        <v>542.45847163025837</v>
      </c>
      <c r="BL124">
        <f t="shared" si="59"/>
        <v>522.33144165488693</v>
      </c>
      <c r="BM124">
        <f t="shared" si="59"/>
        <v>502.63728476722599</v>
      </c>
      <c r="BN124">
        <f t="shared" si="59"/>
        <v>483.35777266817558</v>
      </c>
    </row>
    <row r="125" spans="18:66" x14ac:dyDescent="0.25">
      <c r="R125">
        <f t="shared" si="60"/>
        <v>270</v>
      </c>
      <c r="S125">
        <f t="shared" si="56"/>
        <v>3931.5630000000001</v>
      </c>
      <c r="T125">
        <f t="shared" si="67"/>
        <v>3313.5924832020451</v>
      </c>
      <c r="U125">
        <f t="shared" si="67"/>
        <v>2952.1029043239678</v>
      </c>
      <c r="V125">
        <f t="shared" si="67"/>
        <v>2695.62196640409</v>
      </c>
      <c r="W125">
        <f t="shared" si="67"/>
        <v>2496.6798952347654</v>
      </c>
      <c r="X125">
        <f t="shared" si="67"/>
        <v>2334.1323875260123</v>
      </c>
      <c r="Y125">
        <f t="shared" si="67"/>
        <v>2196.7004279807793</v>
      </c>
      <c r="Z125">
        <f t="shared" si="67"/>
        <v>2077.6514496061345</v>
      </c>
      <c r="AA125">
        <f t="shared" si="67"/>
        <v>1972.642808647935</v>
      </c>
      <c r="AB125">
        <f t="shared" si="67"/>
        <v>1878.7093784368096</v>
      </c>
      <c r="AC125">
        <f t="shared" si="67"/>
        <v>1793.7362548035228</v>
      </c>
      <c r="AD125">
        <f t="shared" si="67"/>
        <v>1716.1618707280572</v>
      </c>
      <c r="AE125">
        <f t="shared" si="67"/>
        <v>1644.8003550006692</v>
      </c>
      <c r="AF125">
        <f t="shared" si="67"/>
        <v>1578.729911182824</v>
      </c>
      <c r="AG125">
        <f t="shared" si="67"/>
        <v>1517.2197995587326</v>
      </c>
      <c r="AH125">
        <f t="shared" si="67"/>
        <v>1459.680932808179</v>
      </c>
      <c r="AI125">
        <f t="shared" si="67"/>
        <v>1405.6314756000893</v>
      </c>
      <c r="AJ125">
        <f t="shared" si="67"/>
        <v>1354.6722918499802</v>
      </c>
      <c r="AK125">
        <f t="shared" si="67"/>
        <v>1306.4690391970148</v>
      </c>
      <c r="AL125">
        <f t="shared" si="67"/>
        <v>1260.7388616388546</v>
      </c>
      <c r="AM125">
        <f t="shared" si="67"/>
        <v>1217.2403323047465</v>
      </c>
      <c r="AN125">
        <f t="shared" si="67"/>
        <v>1175.7657380055671</v>
      </c>
      <c r="AO125">
        <f t="shared" si="67"/>
        <v>1136.1350802478787</v>
      </c>
      <c r="AP125">
        <f t="shared" si="67"/>
        <v>1098.1913539301017</v>
      </c>
      <c r="AQ125">
        <f t="shared" si="67"/>
        <v>1061.7967904695306</v>
      </c>
      <c r="AR125">
        <f t="shared" si="67"/>
        <v>1026.8298382027142</v>
      </c>
      <c r="AS125">
        <f t="shared" si="67"/>
        <v>993.18271297190313</v>
      </c>
      <c r="AT125">
        <f t="shared" si="67"/>
        <v>960.75939438486921</v>
      </c>
      <c r="AU125">
        <f t="shared" si="67"/>
        <v>929.47397384636952</v>
      </c>
      <c r="AV125">
        <f t="shared" si="67"/>
        <v>899.24928276077753</v>
      </c>
      <c r="AW125">
        <f t="shared" si="67"/>
        <v>870.01574575169934</v>
      </c>
      <c r="AX125">
        <f t="shared" si="67"/>
        <v>841.71041601022353</v>
      </c>
      <c r="AY125">
        <f t="shared" si="67"/>
        <v>814.27615912748979</v>
      </c>
      <c r="AZ125">
        <f t="shared" si="67"/>
        <v>787.66095880213379</v>
      </c>
      <c r="BA125">
        <f t="shared" si="67"/>
        <v>761.81732321554409</v>
      </c>
      <c r="BB125">
        <f t="shared" si="57"/>
        <v>736.70177505202446</v>
      </c>
      <c r="BC125">
        <f t="shared" si="57"/>
        <v>712.27441140743122</v>
      </c>
      <c r="BD125">
        <f t="shared" si="57"/>
        <v>688.49852239905886</v>
      </c>
      <c r="BE125">
        <f t="shared" si="57"/>
        <v>665.34025932463737</v>
      </c>
      <c r="BF125">
        <f t="shared" si="57"/>
        <v>642.76834484089977</v>
      </c>
      <c r="BG125">
        <f t="shared" si="58"/>
        <v>620.75381893424174</v>
      </c>
      <c r="BH125">
        <f t="shared" si="58"/>
        <v>599.26981550679147</v>
      </c>
      <c r="BI125">
        <f t="shared" si="58"/>
        <v>578.29136525421472</v>
      </c>
      <c r="BJ125">
        <f t="shared" si="58"/>
        <v>557.79522120761203</v>
      </c>
      <c r="BK125">
        <f t="shared" si="58"/>
        <v>537.75970388270025</v>
      </c>
      <c r="BL125">
        <f t="shared" si="59"/>
        <v>518.16456344992321</v>
      </c>
      <c r="BM125">
        <f t="shared" si="59"/>
        <v>498.99085672860974</v>
      </c>
      <c r="BN125">
        <f t="shared" si="59"/>
        <v>480.2208371321467</v>
      </c>
    </row>
    <row r="126" spans="18:66" x14ac:dyDescent="0.25">
      <c r="R126">
        <f t="shared" si="60"/>
        <v>260</v>
      </c>
      <c r="S126">
        <f t="shared" si="56"/>
        <v>3834.7430000000004</v>
      </c>
      <c r="T126">
        <f t="shared" si="67"/>
        <v>3233.5466449715955</v>
      </c>
      <c r="U126">
        <f t="shared" si="67"/>
        <v>2881.8693217097361</v>
      </c>
      <c r="V126">
        <f t="shared" si="67"/>
        <v>2632.3502899431905</v>
      </c>
      <c r="W126">
        <f t="shared" si="67"/>
        <v>2438.8082927156702</v>
      </c>
      <c r="X126">
        <f t="shared" si="67"/>
        <v>2280.6729666813317</v>
      </c>
      <c r="Y126">
        <f t="shared" si="67"/>
        <v>2146.9714535879175</v>
      </c>
      <c r="Z126">
        <f t="shared" si="67"/>
        <v>2031.1539349147863</v>
      </c>
      <c r="AA126">
        <f t="shared" si="67"/>
        <v>1928.9956434194714</v>
      </c>
      <c r="AB126">
        <f t="shared" si="67"/>
        <v>1837.6119376872655</v>
      </c>
      <c r="AC126">
        <f t="shared" si="67"/>
        <v>1754.9453204052431</v>
      </c>
      <c r="AD126">
        <f t="shared" si="67"/>
        <v>1679.4766116529267</v>
      </c>
      <c r="AE126">
        <f t="shared" si="67"/>
        <v>1610.0521294512387</v>
      </c>
      <c r="AF126">
        <f t="shared" si="67"/>
        <v>1545.775098559513</v>
      </c>
      <c r="AG126">
        <f t="shared" si="67"/>
        <v>1485.9346144254059</v>
      </c>
      <c r="AH126">
        <f t="shared" si="67"/>
        <v>1429.9575798863821</v>
      </c>
      <c r="AI126">
        <f t="shared" si="67"/>
        <v>1377.3752385262494</v>
      </c>
      <c r="AJ126">
        <f t="shared" si="67"/>
        <v>1327.7992883910672</v>
      </c>
      <c r="AK126">
        <f t="shared" si="67"/>
        <v>1280.9044624928424</v>
      </c>
      <c r="AL126">
        <f t="shared" si="67"/>
        <v>1236.415582658861</v>
      </c>
      <c r="AM126">
        <f t="shared" si="67"/>
        <v>1194.0977752976532</v>
      </c>
      <c r="AN126">
        <f t="shared" si="67"/>
        <v>1153.748965376838</v>
      </c>
      <c r="AO126">
        <f t="shared" si="67"/>
        <v>1115.194040273364</v>
      </c>
      <c r="AP126">
        <f t="shared" si="67"/>
        <v>1078.2802566245218</v>
      </c>
      <c r="AQ126">
        <f t="shared" si="67"/>
        <v>1042.8735854313402</v>
      </c>
      <c r="AR126">
        <f t="shared" si="67"/>
        <v>1008.8557744228337</v>
      </c>
      <c r="AS126">
        <f t="shared" si="67"/>
        <v>976.12196512920718</v>
      </c>
      <c r="AT126">
        <f t="shared" si="67"/>
        <v>944.57874353110856</v>
      </c>
      <c r="AU126">
        <f t="shared" si="67"/>
        <v>914.14253293204183</v>
      </c>
      <c r="AV126">
        <f t="shared" si="67"/>
        <v>884.73825939700146</v>
      </c>
      <c r="AW126">
        <f t="shared" si="67"/>
        <v>856.29823610023959</v>
      </c>
      <c r="AX126">
        <f t="shared" si="67"/>
        <v>828.76122485797714</v>
      </c>
      <c r="AY126">
        <f t="shared" si="67"/>
        <v>802.07164211497866</v>
      </c>
      <c r="AZ126">
        <f t="shared" si="67"/>
        <v>776.17888349784471</v>
      </c>
      <c r="BA126">
        <f t="shared" si="67"/>
        <v>751.03674630358773</v>
      </c>
      <c r="BB126">
        <f t="shared" si="57"/>
        <v>726.60293336266204</v>
      </c>
      <c r="BC126">
        <f t="shared" si="57"/>
        <v>702.83862489342073</v>
      </c>
      <c r="BD126">
        <f t="shared" si="57"/>
        <v>679.70810746443749</v>
      </c>
      <c r="BE126">
        <f t="shared" si="57"/>
        <v>657.17845116097442</v>
      </c>
      <c r="BF126">
        <f t="shared" si="57"/>
        <v>635.21922763045632</v>
      </c>
      <c r="BG126">
        <f t="shared" si="58"/>
        <v>613.8022629484858</v>
      </c>
      <c r="BH126">
        <f t="shared" si="58"/>
        <v>592.90142026924832</v>
      </c>
      <c r="BI126">
        <f t="shared" si="58"/>
        <v>572.49240805399859</v>
      </c>
      <c r="BJ126">
        <f t="shared" si="58"/>
        <v>552.55261034843397</v>
      </c>
      <c r="BK126">
        <f t="shared" si="58"/>
        <v>533.06093613514167</v>
      </c>
      <c r="BL126">
        <f t="shared" si="59"/>
        <v>513.99768524495903</v>
      </c>
      <c r="BM126">
        <f t="shared" si="59"/>
        <v>495.34442868999304</v>
      </c>
      <c r="BN126">
        <f t="shared" si="59"/>
        <v>477.08390159611736</v>
      </c>
    </row>
    <row r="127" spans="18:66" x14ac:dyDescent="0.25">
      <c r="R127">
        <f t="shared" si="60"/>
        <v>250</v>
      </c>
      <c r="S127">
        <f t="shared" si="56"/>
        <v>3737.9229999999998</v>
      </c>
      <c r="T127">
        <f t="shared" si="67"/>
        <v>3153.5008067411459</v>
      </c>
      <c r="U127">
        <f t="shared" si="67"/>
        <v>2811.6357390955041</v>
      </c>
      <c r="V127">
        <f t="shared" si="67"/>
        <v>2569.0786134822924</v>
      </c>
      <c r="W127">
        <f t="shared" si="67"/>
        <v>2380.9366901965755</v>
      </c>
      <c r="X127">
        <f t="shared" si="67"/>
        <v>2227.2135458366502</v>
      </c>
      <c r="Y127">
        <f t="shared" si="67"/>
        <v>2097.2424791950561</v>
      </c>
      <c r="Z127">
        <f t="shared" si="67"/>
        <v>1984.6564202234383</v>
      </c>
      <c r="AA127">
        <f t="shared" si="67"/>
        <v>1885.3484781910076</v>
      </c>
      <c r="AB127">
        <f t="shared" si="67"/>
        <v>1796.5144969377211</v>
      </c>
      <c r="AC127">
        <f t="shared" si="67"/>
        <v>1716.1543860069635</v>
      </c>
      <c r="AD127">
        <f t="shared" si="67"/>
        <v>1642.791352577796</v>
      </c>
      <c r="AE127">
        <f t="shared" si="67"/>
        <v>1575.3039039018072</v>
      </c>
      <c r="AF127">
        <f t="shared" si="67"/>
        <v>1512.8202859362023</v>
      </c>
      <c r="AG127">
        <f t="shared" si="67"/>
        <v>1454.6494292920793</v>
      </c>
      <c r="AH127">
        <f t="shared" si="67"/>
        <v>1400.234226964584</v>
      </c>
      <c r="AI127">
        <f t="shared" si="67"/>
        <v>1349.1190014524097</v>
      </c>
      <c r="AJ127">
        <f t="shared" si="67"/>
        <v>1300.9262849321542</v>
      </c>
      <c r="AK127">
        <f t="shared" si="67"/>
        <v>1255.3398857886702</v>
      </c>
      <c r="AL127">
        <f t="shared" si="67"/>
        <v>1212.0923036788674</v>
      </c>
      <c r="AM127">
        <f t="shared" si="67"/>
        <v>1170.95521829056</v>
      </c>
      <c r="AN127">
        <f t="shared" si="67"/>
        <v>1131.7321927481091</v>
      </c>
      <c r="AO127">
        <f t="shared" si="67"/>
        <v>1094.2530002988492</v>
      </c>
      <c r="AP127">
        <f t="shared" si="67"/>
        <v>1058.3691593189419</v>
      </c>
      <c r="AQ127">
        <f t="shared" si="67"/>
        <v>1023.9503803931509</v>
      </c>
      <c r="AR127">
        <f t="shared" si="67"/>
        <v>990.88171064295352</v>
      </c>
      <c r="AS127">
        <f t="shared" si="67"/>
        <v>959.06121728651215</v>
      </c>
      <c r="AT127">
        <f t="shared" si="67"/>
        <v>928.39809267734859</v>
      </c>
      <c r="AU127">
        <f t="shared" si="67"/>
        <v>898.81109201771437</v>
      </c>
      <c r="AV127">
        <f t="shared" si="67"/>
        <v>870.22723603322538</v>
      </c>
      <c r="AW127">
        <f t="shared" si="67"/>
        <v>842.5807264487803</v>
      </c>
      <c r="AX127">
        <f t="shared" si="67"/>
        <v>815.8120337057303</v>
      </c>
      <c r="AY127">
        <f t="shared" si="67"/>
        <v>789.86712510246753</v>
      </c>
      <c r="AZ127">
        <f t="shared" si="67"/>
        <v>764.69680819355563</v>
      </c>
      <c r="BA127">
        <f t="shared" si="67"/>
        <v>740.25616939163137</v>
      </c>
      <c r="BB127">
        <f t="shared" si="57"/>
        <v>716.50409167330008</v>
      </c>
      <c r="BC127">
        <f t="shared" si="57"/>
        <v>693.40283837941115</v>
      </c>
      <c r="BD127">
        <f t="shared" si="57"/>
        <v>670.91769252981567</v>
      </c>
      <c r="BE127">
        <f t="shared" si="57"/>
        <v>649.01664299731192</v>
      </c>
      <c r="BF127">
        <f t="shared" si="57"/>
        <v>627.67011042001377</v>
      </c>
      <c r="BG127">
        <f t="shared" si="58"/>
        <v>606.85070696272987</v>
      </c>
      <c r="BH127">
        <f t="shared" si="58"/>
        <v>586.53302503170607</v>
      </c>
      <c r="BI127">
        <f t="shared" si="58"/>
        <v>566.69345085378291</v>
      </c>
      <c r="BJ127">
        <f t="shared" si="58"/>
        <v>547.30999948925592</v>
      </c>
      <c r="BK127">
        <f t="shared" si="58"/>
        <v>528.36216838758355</v>
      </c>
      <c r="BL127">
        <f t="shared" si="59"/>
        <v>509.83080703999531</v>
      </c>
      <c r="BM127">
        <f t="shared" si="59"/>
        <v>491.69800065137633</v>
      </c>
      <c r="BN127">
        <f t="shared" si="59"/>
        <v>473.94696606008847</v>
      </c>
    </row>
    <row r="128" spans="18:66" x14ac:dyDescent="0.25">
      <c r="R128">
        <f t="shared" si="60"/>
        <v>240</v>
      </c>
      <c r="S128">
        <f t="shared" si="56"/>
        <v>3641.1030000000001</v>
      </c>
      <c r="T128">
        <f t="shared" si="67"/>
        <v>3073.4549685106972</v>
      </c>
      <c r="U128">
        <f t="shared" si="67"/>
        <v>2741.4021564812724</v>
      </c>
      <c r="V128">
        <f t="shared" si="67"/>
        <v>2505.8069370213939</v>
      </c>
      <c r="W128">
        <f t="shared" si="67"/>
        <v>2323.0650876774807</v>
      </c>
      <c r="X128">
        <f t="shared" si="67"/>
        <v>2173.7541249919691</v>
      </c>
      <c r="Y128">
        <f t="shared" si="67"/>
        <v>2047.513504802195</v>
      </c>
      <c r="Z128">
        <f t="shared" si="67"/>
        <v>1938.1589055320906</v>
      </c>
      <c r="AA128">
        <f t="shared" si="67"/>
        <v>1841.7013129625445</v>
      </c>
      <c r="AB128">
        <f t="shared" si="67"/>
        <v>1755.4170561881774</v>
      </c>
      <c r="AC128">
        <f t="shared" si="67"/>
        <v>1677.3634516086845</v>
      </c>
      <c r="AD128">
        <f t="shared" si="67"/>
        <v>1606.106093502666</v>
      </c>
      <c r="AE128">
        <f t="shared" si="67"/>
        <v>1540.5556783523766</v>
      </c>
      <c r="AF128">
        <f t="shared" si="67"/>
        <v>1479.8654733128917</v>
      </c>
      <c r="AG128">
        <f t="shared" si="67"/>
        <v>1423.3642441587531</v>
      </c>
      <c r="AH128">
        <f t="shared" si="67"/>
        <v>1370.510874042787</v>
      </c>
      <c r="AI128">
        <f t="shared" si="67"/>
        <v>1320.8627643785705</v>
      </c>
      <c r="AJ128">
        <f t="shared" si="67"/>
        <v>1274.0532814732417</v>
      </c>
      <c r="AK128">
        <f t="shared" si="67"/>
        <v>1229.7753090844983</v>
      </c>
      <c r="AL128">
        <f t="shared" si="67"/>
        <v>1187.7690246988743</v>
      </c>
      <c r="AM128">
        <f t="shared" si="67"/>
        <v>1147.8126612834669</v>
      </c>
      <c r="AN128">
        <f t="shared" si="67"/>
        <v>1109.7154201193807</v>
      </c>
      <c r="AO128">
        <f t="shared" si="67"/>
        <v>1073.3119603243349</v>
      </c>
      <c r="AP128">
        <f t="shared" si="67"/>
        <v>1038.4580620133625</v>
      </c>
      <c r="AQ128">
        <f t="shared" si="67"/>
        <v>1005.0271753549619</v>
      </c>
      <c r="AR128">
        <f t="shared" si="67"/>
        <v>972.90764686307375</v>
      </c>
      <c r="AS128">
        <f t="shared" si="67"/>
        <v>942.00046944381711</v>
      </c>
      <c r="AT128">
        <f t="shared" si="67"/>
        <v>912.21744182358862</v>
      </c>
      <c r="AU128">
        <f t="shared" si="67"/>
        <v>883.47965110338737</v>
      </c>
      <c r="AV128">
        <f t="shared" si="67"/>
        <v>855.71621266944976</v>
      </c>
      <c r="AW128">
        <f t="shared" si="67"/>
        <v>828.863216797321</v>
      </c>
      <c r="AX128">
        <f t="shared" si="67"/>
        <v>802.86284255348392</v>
      </c>
      <c r="AY128">
        <f t="shared" si="67"/>
        <v>777.66260808995639</v>
      </c>
      <c r="AZ128">
        <f t="shared" si="67"/>
        <v>753.214732889267</v>
      </c>
      <c r="BA128">
        <f t="shared" si="67"/>
        <v>729.47559247967547</v>
      </c>
      <c r="BB128">
        <f t="shared" si="57"/>
        <v>706.40524998393812</v>
      </c>
      <c r="BC128">
        <f t="shared" si="57"/>
        <v>683.96705186540157</v>
      </c>
      <c r="BD128">
        <f t="shared" si="57"/>
        <v>662.12727759519476</v>
      </c>
      <c r="BE128">
        <f t="shared" si="57"/>
        <v>640.85483483364942</v>
      </c>
      <c r="BF128">
        <f t="shared" si="57"/>
        <v>620.12099320957122</v>
      </c>
      <c r="BG128">
        <f t="shared" si="58"/>
        <v>599.8991509769744</v>
      </c>
      <c r="BH128">
        <f t="shared" si="58"/>
        <v>580.16462979416383</v>
      </c>
      <c r="BI128">
        <f t="shared" si="58"/>
        <v>560.89449365356722</v>
      </c>
      <c r="BJ128">
        <f t="shared" si="58"/>
        <v>542.06738863007786</v>
      </c>
      <c r="BK128">
        <f t="shared" si="58"/>
        <v>523.66340064002543</v>
      </c>
      <c r="BL128">
        <f t="shared" si="59"/>
        <v>505.66392883503158</v>
      </c>
      <c r="BM128">
        <f t="shared" si="59"/>
        <v>488.05157261276008</v>
      </c>
      <c r="BN128">
        <f t="shared" si="59"/>
        <v>470.81003052405958</v>
      </c>
    </row>
    <row r="129" spans="18:66" x14ac:dyDescent="0.25">
      <c r="R129">
        <f t="shared" si="60"/>
        <v>230</v>
      </c>
      <c r="S129">
        <f t="shared" si="56"/>
        <v>3544.2830000000004</v>
      </c>
      <c r="T129">
        <f t="shared" si="67"/>
        <v>2993.4091302802476</v>
      </c>
      <c r="U129">
        <f t="shared" si="67"/>
        <v>2671.1685738670408</v>
      </c>
      <c r="V129">
        <f t="shared" si="67"/>
        <v>2442.5352605604949</v>
      </c>
      <c r="W129">
        <f t="shared" si="67"/>
        <v>2265.193485158386</v>
      </c>
      <c r="X129">
        <f t="shared" si="67"/>
        <v>2120.294704147288</v>
      </c>
      <c r="Y129">
        <f t="shared" si="67"/>
        <v>1997.7845304093335</v>
      </c>
      <c r="Z129">
        <f t="shared" si="67"/>
        <v>1891.6613908407423</v>
      </c>
      <c r="AA129">
        <f t="shared" si="67"/>
        <v>1798.054147734081</v>
      </c>
      <c r="AB129">
        <f t="shared" si="67"/>
        <v>1714.319615438633</v>
      </c>
      <c r="AC129">
        <f t="shared" si="67"/>
        <v>1638.5725172104048</v>
      </c>
      <c r="AD129">
        <f t="shared" si="67"/>
        <v>1569.4208344275355</v>
      </c>
      <c r="AE129">
        <f t="shared" si="67"/>
        <v>1505.8074528029463</v>
      </c>
      <c r="AF129">
        <f t="shared" si="67"/>
        <v>1446.9106606895809</v>
      </c>
      <c r="AG129">
        <f t="shared" si="67"/>
        <v>1392.0790590254264</v>
      </c>
      <c r="AH129">
        <f t="shared" si="67"/>
        <v>1340.78752112099</v>
      </c>
      <c r="AI129">
        <f t="shared" si="67"/>
        <v>1292.6065273047307</v>
      </c>
      <c r="AJ129">
        <f t="shared" si="67"/>
        <v>1247.1802780143287</v>
      </c>
      <c r="AK129">
        <f t="shared" si="67"/>
        <v>1204.2107323803259</v>
      </c>
      <c r="AL129">
        <f t="shared" si="67"/>
        <v>1163.4457457188807</v>
      </c>
      <c r="AM129">
        <f t="shared" si="67"/>
        <v>1124.6701042763736</v>
      </c>
      <c r="AN129">
        <f t="shared" si="67"/>
        <v>1087.6986474906519</v>
      </c>
      <c r="AO129">
        <f t="shared" si="67"/>
        <v>1052.3709203498202</v>
      </c>
      <c r="AP129">
        <f t="shared" si="67"/>
        <v>1018.5469647077828</v>
      </c>
      <c r="AQ129">
        <f t="shared" si="67"/>
        <v>986.10397031677167</v>
      </c>
      <c r="AR129">
        <f t="shared" si="67"/>
        <v>954.9335830831933</v>
      </c>
      <c r="AS129">
        <f t="shared" si="67"/>
        <v>924.93972160112139</v>
      </c>
      <c r="AT129">
        <f t="shared" si="67"/>
        <v>896.03679096982842</v>
      </c>
      <c r="AU129">
        <f t="shared" si="67"/>
        <v>868.14821018905991</v>
      </c>
      <c r="AV129">
        <f t="shared" si="67"/>
        <v>841.20518930567368</v>
      </c>
      <c r="AW129">
        <f t="shared" si="67"/>
        <v>815.14570714586148</v>
      </c>
      <c r="AX129">
        <f t="shared" si="67"/>
        <v>789.91365140123708</v>
      </c>
      <c r="AY129">
        <f t="shared" si="67"/>
        <v>765.45809107744503</v>
      </c>
      <c r="AZ129">
        <f t="shared" si="67"/>
        <v>741.73265758497814</v>
      </c>
      <c r="BA129">
        <f t="shared" si="67"/>
        <v>718.69501556771888</v>
      </c>
      <c r="BB129">
        <f t="shared" si="57"/>
        <v>696.3064082945757</v>
      </c>
      <c r="BC129">
        <f t="shared" si="57"/>
        <v>674.53126535139131</v>
      </c>
      <c r="BD129">
        <f t="shared" si="57"/>
        <v>653.33686266057293</v>
      </c>
      <c r="BE129">
        <f t="shared" si="57"/>
        <v>632.69302666998692</v>
      </c>
      <c r="BF129">
        <f t="shared" si="57"/>
        <v>612.57187599912777</v>
      </c>
      <c r="BG129">
        <f t="shared" si="58"/>
        <v>592.94759499121847</v>
      </c>
      <c r="BH129">
        <f t="shared" si="58"/>
        <v>573.79623455662067</v>
      </c>
      <c r="BI129">
        <f t="shared" si="58"/>
        <v>555.09553645335109</v>
      </c>
      <c r="BJ129">
        <f t="shared" si="58"/>
        <v>536.8247777708998</v>
      </c>
      <c r="BK129">
        <f t="shared" si="58"/>
        <v>518.96463289246685</v>
      </c>
      <c r="BL129">
        <f t="shared" si="59"/>
        <v>501.49705063006695</v>
      </c>
      <c r="BM129">
        <f t="shared" si="59"/>
        <v>484.40514457414338</v>
      </c>
      <c r="BN129">
        <f t="shared" si="59"/>
        <v>467.67309498803024</v>
      </c>
    </row>
    <row r="130" spans="18:66" x14ac:dyDescent="0.25">
      <c r="R130">
        <f t="shared" si="60"/>
        <v>220</v>
      </c>
      <c r="S130">
        <f t="shared" si="56"/>
        <v>3447.4629999999997</v>
      </c>
      <c r="T130">
        <f t="shared" si="67"/>
        <v>2913.363292049798</v>
      </c>
      <c r="U130">
        <f t="shared" si="67"/>
        <v>2600.9349912528087</v>
      </c>
      <c r="V130">
        <f t="shared" si="67"/>
        <v>2379.2635840995963</v>
      </c>
      <c r="W130">
        <f t="shared" si="67"/>
        <v>2207.3218826392913</v>
      </c>
      <c r="X130">
        <f t="shared" si="67"/>
        <v>2066.8352833026065</v>
      </c>
      <c r="Y130">
        <f t="shared" si="67"/>
        <v>1948.0555560164719</v>
      </c>
      <c r="Z130">
        <f t="shared" si="67"/>
        <v>1845.1638761493944</v>
      </c>
      <c r="AA130">
        <f t="shared" si="67"/>
        <v>1754.4069825056172</v>
      </c>
      <c r="AB130">
        <f t="shared" si="67"/>
        <v>1673.2221746890889</v>
      </c>
      <c r="AC130">
        <f t="shared" si="67"/>
        <v>1599.7815828121252</v>
      </c>
      <c r="AD130">
        <f t="shared" si="67"/>
        <v>1532.735575352405</v>
      </c>
      <c r="AE130">
        <f t="shared" si="67"/>
        <v>1471.0592272535148</v>
      </c>
      <c r="AF130">
        <f t="shared" si="67"/>
        <v>1413.9558480662699</v>
      </c>
      <c r="AG130">
        <f t="shared" si="67"/>
        <v>1360.7938738920996</v>
      </c>
      <c r="AH130">
        <f t="shared" si="67"/>
        <v>1311.0641681991922</v>
      </c>
      <c r="AI130">
        <f t="shared" si="67"/>
        <v>1264.350290230891</v>
      </c>
      <c r="AJ130">
        <f t="shared" si="67"/>
        <v>1220.3072745554157</v>
      </c>
      <c r="AK130">
        <f t="shared" si="67"/>
        <v>1178.6461556761537</v>
      </c>
      <c r="AL130">
        <f t="shared" si="67"/>
        <v>1139.1224667388872</v>
      </c>
      <c r="AM130">
        <f t="shared" si="67"/>
        <v>1101.5275472692804</v>
      </c>
      <c r="AN130">
        <f t="shared" si="67"/>
        <v>1065.681874861923</v>
      </c>
      <c r="AO130">
        <f t="shared" si="67"/>
        <v>1031.4298803753054</v>
      </c>
      <c r="AP130">
        <f t="shared" si="67"/>
        <v>998.63586740220285</v>
      </c>
      <c r="AQ130">
        <f t="shared" si="67"/>
        <v>967.18076527858238</v>
      </c>
      <c r="AR130">
        <f t="shared" si="67"/>
        <v>936.95951930331307</v>
      </c>
      <c r="AS130">
        <f t="shared" si="67"/>
        <v>907.87897375842635</v>
      </c>
      <c r="AT130">
        <f t="shared" si="67"/>
        <v>879.85614011606822</v>
      </c>
      <c r="AU130">
        <f t="shared" si="67"/>
        <v>852.81676927473222</v>
      </c>
      <c r="AV130">
        <f t="shared" si="67"/>
        <v>826.69416594189784</v>
      </c>
      <c r="AW130">
        <f t="shared" si="67"/>
        <v>801.42819749440173</v>
      </c>
      <c r="AX130">
        <f t="shared" si="67"/>
        <v>776.96446024899024</v>
      </c>
      <c r="AY130">
        <f t="shared" si="67"/>
        <v>753.25357406493367</v>
      </c>
      <c r="AZ130">
        <f t="shared" si="67"/>
        <v>730.25058228068906</v>
      </c>
      <c r="BA130">
        <f t="shared" si="67"/>
        <v>707.91443865576252</v>
      </c>
      <c r="BB130">
        <f t="shared" si="57"/>
        <v>686.20756660521351</v>
      </c>
      <c r="BC130">
        <f t="shared" si="57"/>
        <v>665.09547883738173</v>
      </c>
      <c r="BD130">
        <f t="shared" si="57"/>
        <v>644.54644772595134</v>
      </c>
      <c r="BE130">
        <f t="shared" si="57"/>
        <v>624.53121850632419</v>
      </c>
      <c r="BF130">
        <f t="shared" si="57"/>
        <v>605.02275878868545</v>
      </c>
      <c r="BG130">
        <f t="shared" si="58"/>
        <v>585.99603900546253</v>
      </c>
      <c r="BH130">
        <f t="shared" si="58"/>
        <v>567.42783931907866</v>
      </c>
      <c r="BI130">
        <f t="shared" si="58"/>
        <v>549.29657925313541</v>
      </c>
      <c r="BJ130">
        <f t="shared" si="58"/>
        <v>531.58216691172152</v>
      </c>
      <c r="BK130">
        <f t="shared" si="58"/>
        <v>514.26586514490873</v>
      </c>
      <c r="BL130">
        <f t="shared" si="59"/>
        <v>497.33017242510346</v>
      </c>
      <c r="BM130">
        <f t="shared" si="59"/>
        <v>480.75871653552667</v>
      </c>
      <c r="BN130">
        <f t="shared" si="59"/>
        <v>464.5361594520009</v>
      </c>
    </row>
    <row r="131" spans="18:66" x14ac:dyDescent="0.25">
      <c r="R131">
        <f t="shared" si="60"/>
        <v>210</v>
      </c>
      <c r="S131">
        <f t="shared" si="56"/>
        <v>3350.643</v>
      </c>
      <c r="T131">
        <f t="shared" si="67"/>
        <v>2833.3174538193489</v>
      </c>
      <c r="U131">
        <f t="shared" si="67"/>
        <v>2530.701408638577</v>
      </c>
      <c r="V131">
        <f t="shared" si="67"/>
        <v>2315.9919076386977</v>
      </c>
      <c r="W131">
        <f t="shared" si="67"/>
        <v>2149.4502801201961</v>
      </c>
      <c r="X131">
        <f t="shared" si="67"/>
        <v>2013.3758624579259</v>
      </c>
      <c r="Y131">
        <f t="shared" si="67"/>
        <v>1898.3265816236103</v>
      </c>
      <c r="Z131">
        <f t="shared" si="67"/>
        <v>1798.6663614580461</v>
      </c>
      <c r="AA131">
        <f t="shared" si="67"/>
        <v>1710.7598172771541</v>
      </c>
      <c r="AB131">
        <f t="shared" si="67"/>
        <v>1632.124733939545</v>
      </c>
      <c r="AC131">
        <f t="shared" si="67"/>
        <v>1560.990648413846</v>
      </c>
      <c r="AD131">
        <f t="shared" si="67"/>
        <v>1496.0503162772743</v>
      </c>
      <c r="AE131">
        <f t="shared" si="67"/>
        <v>1436.3110017040842</v>
      </c>
      <c r="AF131">
        <f t="shared" si="67"/>
        <v>1381.0010354429594</v>
      </c>
      <c r="AG131">
        <f t="shared" si="67"/>
        <v>1329.5086887587734</v>
      </c>
      <c r="AH131">
        <f t="shared" si="67"/>
        <v>1281.3408152773952</v>
      </c>
      <c r="AI131">
        <f t="shared" si="67"/>
        <v>1236.0940531570518</v>
      </c>
      <c r="AJ131">
        <f t="shared" si="67"/>
        <v>1193.4342710965027</v>
      </c>
      <c r="AK131">
        <f t="shared" si="67"/>
        <v>1153.0815789719813</v>
      </c>
      <c r="AL131">
        <f t="shared" si="67"/>
        <v>1114.799187758894</v>
      </c>
      <c r="AM131">
        <f t="shared" si="67"/>
        <v>1078.3849902621876</v>
      </c>
      <c r="AN131">
        <f t="shared" si="67"/>
        <v>1043.6651022331944</v>
      </c>
      <c r="AO131">
        <f t="shared" si="67"/>
        <v>1010.4888404007911</v>
      </c>
      <c r="AP131">
        <f t="shared" si="67"/>
        <v>978.72477009662339</v>
      </c>
      <c r="AQ131">
        <f t="shared" si="67"/>
        <v>948.25756024039265</v>
      </c>
      <c r="AR131">
        <f t="shared" si="67"/>
        <v>918.9854555234333</v>
      </c>
      <c r="AS131">
        <f t="shared" si="67"/>
        <v>890.81822591573109</v>
      </c>
      <c r="AT131">
        <f t="shared" si="67"/>
        <v>863.67548926230802</v>
      </c>
      <c r="AU131">
        <f t="shared" si="67"/>
        <v>837.48532836040522</v>
      </c>
      <c r="AV131">
        <f t="shared" si="67"/>
        <v>812.18314257812176</v>
      </c>
      <c r="AW131">
        <f t="shared" si="67"/>
        <v>787.71068784294221</v>
      </c>
      <c r="AX131">
        <f t="shared" si="67"/>
        <v>764.01526909674385</v>
      </c>
      <c r="AY131">
        <f t="shared" si="67"/>
        <v>741.04905705242277</v>
      </c>
      <c r="AZ131">
        <f t="shared" si="67"/>
        <v>718.76850697639998</v>
      </c>
      <c r="BA131">
        <f t="shared" si="67"/>
        <v>697.13386174380662</v>
      </c>
      <c r="BB131">
        <f t="shared" si="57"/>
        <v>676.10872491585155</v>
      </c>
      <c r="BC131">
        <f t="shared" si="57"/>
        <v>655.6596923233717</v>
      </c>
      <c r="BD131">
        <f t="shared" si="57"/>
        <v>635.7560327913302</v>
      </c>
      <c r="BE131">
        <f t="shared" si="57"/>
        <v>616.36941034266147</v>
      </c>
      <c r="BF131">
        <f t="shared" si="57"/>
        <v>597.47364157824245</v>
      </c>
      <c r="BG131">
        <f t="shared" si="58"/>
        <v>579.0444830197066</v>
      </c>
      <c r="BH131">
        <f t="shared" si="58"/>
        <v>561.05944408153596</v>
      </c>
      <c r="BI131">
        <f t="shared" si="58"/>
        <v>543.4976220529195</v>
      </c>
      <c r="BJ131">
        <f t="shared" si="58"/>
        <v>526.33955605254323</v>
      </c>
      <c r="BK131">
        <f t="shared" si="58"/>
        <v>509.56709739735015</v>
      </c>
      <c r="BL131">
        <f t="shared" si="59"/>
        <v>493.16329422013951</v>
      </c>
      <c r="BM131">
        <f t="shared" si="59"/>
        <v>477.1122884969102</v>
      </c>
      <c r="BN131">
        <f t="shared" si="59"/>
        <v>461.39922391597202</v>
      </c>
    </row>
    <row r="132" spans="18:66" x14ac:dyDescent="0.25">
      <c r="R132">
        <f t="shared" si="60"/>
        <v>200</v>
      </c>
      <c r="S132">
        <f t="shared" si="56"/>
        <v>3253.8230000000003</v>
      </c>
      <c r="T132">
        <f t="shared" si="67"/>
        <v>2753.2716155888993</v>
      </c>
      <c r="U132">
        <f t="shared" si="67"/>
        <v>2460.4678260243454</v>
      </c>
      <c r="V132">
        <f t="shared" si="67"/>
        <v>2252.7202311777987</v>
      </c>
      <c r="W132">
        <f t="shared" si="67"/>
        <v>2091.5786776011018</v>
      </c>
      <c r="X132">
        <f t="shared" si="67"/>
        <v>1959.9164416132451</v>
      </c>
      <c r="Y132">
        <f t="shared" si="67"/>
        <v>1848.5976072307492</v>
      </c>
      <c r="Z132">
        <f t="shared" si="67"/>
        <v>1752.1688467666986</v>
      </c>
      <c r="AA132">
        <f t="shared" si="67"/>
        <v>1667.1126520486905</v>
      </c>
      <c r="AB132">
        <f t="shared" si="67"/>
        <v>1591.0272931900008</v>
      </c>
      <c r="AC132">
        <f t="shared" si="67"/>
        <v>1522.1997140155665</v>
      </c>
      <c r="AD132">
        <f t="shared" si="67"/>
        <v>1459.3650572021443</v>
      </c>
      <c r="AE132">
        <f t="shared" si="67"/>
        <v>1401.5627761546536</v>
      </c>
      <c r="AF132">
        <f t="shared" si="67"/>
        <v>1348.0462228196486</v>
      </c>
      <c r="AG132">
        <f t="shared" si="67"/>
        <v>1298.2235036254467</v>
      </c>
      <c r="AH132">
        <f t="shared" si="67"/>
        <v>1251.617462355598</v>
      </c>
      <c r="AI132">
        <f t="shared" ref="T132:BA140" si="68">1317.423-238.143*LN(AI$71)+9.682*($R132)-2.42*(LN(AI$71))*($R132)</f>
        <v>1207.8378160832119</v>
      </c>
      <c r="AJ132">
        <f t="shared" si="68"/>
        <v>1166.5612676375902</v>
      </c>
      <c r="AK132">
        <f t="shared" si="68"/>
        <v>1127.5170022678094</v>
      </c>
      <c r="AL132">
        <f t="shared" si="68"/>
        <v>1090.4759087789005</v>
      </c>
      <c r="AM132">
        <f t="shared" si="68"/>
        <v>1055.2424332550943</v>
      </c>
      <c r="AN132">
        <f t="shared" si="68"/>
        <v>1021.6483296044655</v>
      </c>
      <c r="AO132">
        <f t="shared" si="68"/>
        <v>989.54780042627635</v>
      </c>
      <c r="AP132">
        <f t="shared" si="68"/>
        <v>958.81367279104347</v>
      </c>
      <c r="AQ132">
        <f t="shared" si="68"/>
        <v>929.33435520220291</v>
      </c>
      <c r="AR132">
        <f t="shared" si="68"/>
        <v>901.01139174355285</v>
      </c>
      <c r="AS132">
        <f t="shared" si="68"/>
        <v>873.7574780730356</v>
      </c>
      <c r="AT132">
        <f t="shared" si="68"/>
        <v>847.49483840854828</v>
      </c>
      <c r="AU132">
        <f t="shared" si="68"/>
        <v>822.15388744607776</v>
      </c>
      <c r="AV132">
        <f t="shared" si="68"/>
        <v>797.67211921434614</v>
      </c>
      <c r="AW132">
        <f t="shared" si="68"/>
        <v>773.99317819148291</v>
      </c>
      <c r="AX132">
        <f t="shared" si="68"/>
        <v>751.06607794449724</v>
      </c>
      <c r="AY132">
        <f t="shared" si="68"/>
        <v>728.84454003991141</v>
      </c>
      <c r="AZ132">
        <f t="shared" si="68"/>
        <v>707.28643167211158</v>
      </c>
      <c r="BA132">
        <f t="shared" si="68"/>
        <v>686.35328483185026</v>
      </c>
      <c r="BB132">
        <f t="shared" si="57"/>
        <v>666.00988322648936</v>
      </c>
      <c r="BC132">
        <f t="shared" si="57"/>
        <v>646.2239058093619</v>
      </c>
      <c r="BD132">
        <f t="shared" si="57"/>
        <v>626.9656178567086</v>
      </c>
      <c r="BE132">
        <f t="shared" si="57"/>
        <v>608.2076021789992</v>
      </c>
      <c r="BF132">
        <f t="shared" si="57"/>
        <v>589.92452436779968</v>
      </c>
      <c r="BG132">
        <f t="shared" si="58"/>
        <v>572.09292703395113</v>
      </c>
      <c r="BH132">
        <f t="shared" si="58"/>
        <v>554.69104884399349</v>
      </c>
      <c r="BI132">
        <f t="shared" si="58"/>
        <v>537.69866485270381</v>
      </c>
      <c r="BJ132">
        <f t="shared" si="58"/>
        <v>521.0969451933654</v>
      </c>
      <c r="BK132">
        <f t="shared" si="58"/>
        <v>504.86832964979226</v>
      </c>
      <c r="BL132">
        <f t="shared" si="59"/>
        <v>488.99641601517533</v>
      </c>
      <c r="BM132">
        <f t="shared" si="59"/>
        <v>473.46586045829349</v>
      </c>
      <c r="BN132">
        <f t="shared" si="59"/>
        <v>458.26228837994313</v>
      </c>
    </row>
    <row r="133" spans="18:66" x14ac:dyDescent="0.25">
      <c r="R133">
        <f t="shared" si="60"/>
        <v>190</v>
      </c>
      <c r="S133">
        <f t="shared" si="56"/>
        <v>3157.0030000000002</v>
      </c>
      <c r="T133">
        <f t="shared" si="68"/>
        <v>2673.2257773584502</v>
      </c>
      <c r="U133">
        <f t="shared" si="68"/>
        <v>2390.2342434101138</v>
      </c>
      <c r="V133">
        <f t="shared" si="68"/>
        <v>2189.4485547169006</v>
      </c>
      <c r="W133">
        <f t="shared" si="68"/>
        <v>2033.7070750820071</v>
      </c>
      <c r="X133">
        <f t="shared" si="68"/>
        <v>1906.4570207685638</v>
      </c>
      <c r="Y133">
        <f t="shared" si="68"/>
        <v>1798.8686328378876</v>
      </c>
      <c r="Z133">
        <f t="shared" si="68"/>
        <v>1705.6713320753506</v>
      </c>
      <c r="AA133">
        <f t="shared" si="68"/>
        <v>1623.4654868202272</v>
      </c>
      <c r="AB133">
        <f t="shared" si="68"/>
        <v>1549.9298524404569</v>
      </c>
      <c r="AC133">
        <f t="shared" si="68"/>
        <v>1483.4087796172869</v>
      </c>
      <c r="AD133">
        <f t="shared" si="68"/>
        <v>1422.6797981270138</v>
      </c>
      <c r="AE133">
        <f t="shared" si="68"/>
        <v>1366.8145506052228</v>
      </c>
      <c r="AF133">
        <f t="shared" si="68"/>
        <v>1315.0914101963381</v>
      </c>
      <c r="AG133">
        <f t="shared" si="68"/>
        <v>1266.9383184921205</v>
      </c>
      <c r="AH133">
        <f t="shared" si="68"/>
        <v>1221.8941094338006</v>
      </c>
      <c r="AI133">
        <f t="shared" si="68"/>
        <v>1179.5815790093727</v>
      </c>
      <c r="AJ133">
        <f t="shared" si="68"/>
        <v>1139.6882641786772</v>
      </c>
      <c r="AK133">
        <f t="shared" si="68"/>
        <v>1101.9524255636372</v>
      </c>
      <c r="AL133">
        <f t="shared" si="68"/>
        <v>1066.1526297989069</v>
      </c>
      <c r="AM133">
        <f t="shared" si="68"/>
        <v>1032.0998762480008</v>
      </c>
      <c r="AN133">
        <f t="shared" si="68"/>
        <v>999.63155697573711</v>
      </c>
      <c r="AO133">
        <f t="shared" si="68"/>
        <v>968.6067604517616</v>
      </c>
      <c r="AP133">
        <f t="shared" si="68"/>
        <v>938.90257548546401</v>
      </c>
      <c r="AQ133">
        <f t="shared" si="68"/>
        <v>910.41115016401363</v>
      </c>
      <c r="AR133">
        <f t="shared" si="68"/>
        <v>883.03732796367262</v>
      </c>
      <c r="AS133">
        <f t="shared" si="68"/>
        <v>856.69673023034056</v>
      </c>
      <c r="AT133">
        <f t="shared" si="68"/>
        <v>831.31418755478808</v>
      </c>
      <c r="AU133">
        <f t="shared" si="68"/>
        <v>806.8224465317503</v>
      </c>
      <c r="AV133">
        <f t="shared" si="68"/>
        <v>783.16109585057029</v>
      </c>
      <c r="AW133">
        <f t="shared" si="68"/>
        <v>760.27566854002384</v>
      </c>
      <c r="AX133">
        <f t="shared" si="68"/>
        <v>738.1168867922504</v>
      </c>
      <c r="AY133">
        <f t="shared" si="68"/>
        <v>716.64002302740073</v>
      </c>
      <c r="AZ133">
        <f t="shared" si="68"/>
        <v>695.80435636782249</v>
      </c>
      <c r="BA133">
        <f t="shared" si="68"/>
        <v>675.57270791989436</v>
      </c>
      <c r="BB133">
        <f t="shared" si="57"/>
        <v>655.9110415371274</v>
      </c>
      <c r="BC133">
        <f t="shared" si="57"/>
        <v>636.78811929535232</v>
      </c>
      <c r="BD133">
        <f t="shared" si="57"/>
        <v>618.17520292208746</v>
      </c>
      <c r="BE133">
        <f t="shared" si="57"/>
        <v>600.04579401533692</v>
      </c>
      <c r="BF133">
        <f t="shared" si="57"/>
        <v>582.37540715735713</v>
      </c>
      <c r="BG133">
        <f t="shared" si="58"/>
        <v>565.1413710481952</v>
      </c>
      <c r="BH133">
        <f t="shared" si="58"/>
        <v>548.32265360645124</v>
      </c>
      <c r="BI133">
        <f t="shared" si="58"/>
        <v>531.8997076524879</v>
      </c>
      <c r="BJ133">
        <f t="shared" si="58"/>
        <v>515.85433433418757</v>
      </c>
      <c r="BK133">
        <f t="shared" si="58"/>
        <v>500.16956190223391</v>
      </c>
      <c r="BL133">
        <f t="shared" si="59"/>
        <v>484.8295378102116</v>
      </c>
      <c r="BM133">
        <f t="shared" si="59"/>
        <v>469.81943241967701</v>
      </c>
      <c r="BN133">
        <f t="shared" si="59"/>
        <v>455.12535284391402</v>
      </c>
    </row>
    <row r="134" spans="18:66" x14ac:dyDescent="0.25">
      <c r="R134">
        <f t="shared" si="60"/>
        <v>180</v>
      </c>
      <c r="S134">
        <f t="shared" si="56"/>
        <v>3060.183</v>
      </c>
      <c r="T134">
        <f t="shared" si="68"/>
        <v>2593.179939128001</v>
      </c>
      <c r="U134">
        <f t="shared" si="68"/>
        <v>2320.0006607958817</v>
      </c>
      <c r="V134">
        <f t="shared" si="68"/>
        <v>2126.1768782560016</v>
      </c>
      <c r="W134">
        <f t="shared" si="68"/>
        <v>1975.8354725629117</v>
      </c>
      <c r="X134">
        <f t="shared" si="68"/>
        <v>1852.9975999238827</v>
      </c>
      <c r="Y134">
        <f t="shared" si="68"/>
        <v>1749.1396584450258</v>
      </c>
      <c r="Z134">
        <f t="shared" si="68"/>
        <v>1659.1738173840022</v>
      </c>
      <c r="AA134">
        <f t="shared" si="68"/>
        <v>1579.8183215917636</v>
      </c>
      <c r="AB134">
        <f t="shared" si="68"/>
        <v>1508.8324116909125</v>
      </c>
      <c r="AC134">
        <f t="shared" si="68"/>
        <v>1444.6178452190077</v>
      </c>
      <c r="AD134">
        <f t="shared" si="68"/>
        <v>1385.9945390518831</v>
      </c>
      <c r="AE134">
        <f t="shared" si="68"/>
        <v>1332.0663250557918</v>
      </c>
      <c r="AF134">
        <f t="shared" si="68"/>
        <v>1282.1365975730271</v>
      </c>
      <c r="AG134">
        <f t="shared" si="68"/>
        <v>1235.6531333587939</v>
      </c>
      <c r="AH134">
        <f t="shared" si="68"/>
        <v>1192.1707565120032</v>
      </c>
      <c r="AI134">
        <f t="shared" si="68"/>
        <v>1151.3253419355328</v>
      </c>
      <c r="AJ134">
        <f t="shared" si="68"/>
        <v>1112.8152607197642</v>
      </c>
      <c r="AK134">
        <f t="shared" si="68"/>
        <v>1076.3878488594648</v>
      </c>
      <c r="AL134">
        <f t="shared" si="68"/>
        <v>1041.8293508189138</v>
      </c>
      <c r="AM134">
        <f t="shared" si="68"/>
        <v>1008.957319240908</v>
      </c>
      <c r="AN134">
        <f t="shared" si="68"/>
        <v>977.61478434700803</v>
      </c>
      <c r="AO134">
        <f t="shared" si="68"/>
        <v>947.66572047724731</v>
      </c>
      <c r="AP134">
        <f t="shared" si="68"/>
        <v>918.9914781798841</v>
      </c>
      <c r="AQ134">
        <f t="shared" si="68"/>
        <v>891.4879451258239</v>
      </c>
      <c r="AR134">
        <f t="shared" si="68"/>
        <v>865.06326418379285</v>
      </c>
      <c r="AS134">
        <f t="shared" si="68"/>
        <v>839.6359823876453</v>
      </c>
      <c r="AT134">
        <f t="shared" si="68"/>
        <v>815.13353670102765</v>
      </c>
      <c r="AU134">
        <f t="shared" si="68"/>
        <v>791.4910056174233</v>
      </c>
      <c r="AV134">
        <f t="shared" si="68"/>
        <v>768.65007248679422</v>
      </c>
      <c r="AW134">
        <f t="shared" si="68"/>
        <v>746.55815888856387</v>
      </c>
      <c r="AX134">
        <f t="shared" si="68"/>
        <v>725.16769564000401</v>
      </c>
      <c r="AY134">
        <f t="shared" si="68"/>
        <v>704.43550601488937</v>
      </c>
      <c r="AZ134">
        <f t="shared" si="68"/>
        <v>684.32228106353341</v>
      </c>
      <c r="BA134">
        <f t="shared" si="68"/>
        <v>664.792131007938</v>
      </c>
      <c r="BB134">
        <f t="shared" si="57"/>
        <v>645.81219984776521</v>
      </c>
      <c r="BC134">
        <f t="shared" si="57"/>
        <v>627.35233278134251</v>
      </c>
      <c r="BD134">
        <f t="shared" si="57"/>
        <v>609.38478798746587</v>
      </c>
      <c r="BE134">
        <f t="shared" si="57"/>
        <v>591.88398585167374</v>
      </c>
      <c r="BF134">
        <f t="shared" si="57"/>
        <v>574.82628994691436</v>
      </c>
      <c r="BG134">
        <f t="shared" si="58"/>
        <v>558.18981506243927</v>
      </c>
      <c r="BH134">
        <f t="shared" si="58"/>
        <v>541.95425836890854</v>
      </c>
      <c r="BI134">
        <f t="shared" si="58"/>
        <v>526.100750452272</v>
      </c>
      <c r="BJ134">
        <f t="shared" si="58"/>
        <v>510.61172347500883</v>
      </c>
      <c r="BK134">
        <f t="shared" si="58"/>
        <v>495.47079415467533</v>
      </c>
      <c r="BL134">
        <f t="shared" si="59"/>
        <v>480.66265960524765</v>
      </c>
      <c r="BM134">
        <f t="shared" si="59"/>
        <v>466.17300438106031</v>
      </c>
      <c r="BN134">
        <f t="shared" si="59"/>
        <v>451.98841730788467</v>
      </c>
    </row>
    <row r="135" spans="18:66" x14ac:dyDescent="0.25">
      <c r="R135">
        <f t="shared" si="60"/>
        <v>170</v>
      </c>
      <c r="S135">
        <f t="shared" si="56"/>
        <v>2963.3630000000003</v>
      </c>
      <c r="T135">
        <f t="shared" si="68"/>
        <v>2513.1341008975514</v>
      </c>
      <c r="U135">
        <f t="shared" si="68"/>
        <v>2249.76707818165</v>
      </c>
      <c r="V135">
        <f t="shared" si="68"/>
        <v>2062.9052017951026</v>
      </c>
      <c r="W135">
        <f t="shared" si="68"/>
        <v>1917.9638700438172</v>
      </c>
      <c r="X135">
        <f t="shared" si="68"/>
        <v>1799.5381790792017</v>
      </c>
      <c r="Y135">
        <f t="shared" si="68"/>
        <v>1699.4106840521649</v>
      </c>
      <c r="Z135">
        <f t="shared" si="68"/>
        <v>1612.6763026926546</v>
      </c>
      <c r="AA135">
        <f t="shared" si="68"/>
        <v>1536.1711563632998</v>
      </c>
      <c r="AB135">
        <f t="shared" si="68"/>
        <v>1467.7349709413684</v>
      </c>
      <c r="AC135">
        <f t="shared" si="68"/>
        <v>1405.8269108207282</v>
      </c>
      <c r="AD135">
        <f t="shared" si="68"/>
        <v>1349.309279976753</v>
      </c>
      <c r="AE135">
        <f t="shared" si="68"/>
        <v>1297.3180995063612</v>
      </c>
      <c r="AF135">
        <f t="shared" si="68"/>
        <v>1249.1817849497163</v>
      </c>
      <c r="AG135">
        <f t="shared" si="68"/>
        <v>1204.3679482254672</v>
      </c>
      <c r="AH135">
        <f t="shared" si="68"/>
        <v>1162.4474035902062</v>
      </c>
      <c r="AI135">
        <f t="shared" si="68"/>
        <v>1123.0691048616932</v>
      </c>
      <c r="AJ135">
        <f t="shared" si="68"/>
        <v>1085.9422572608516</v>
      </c>
      <c r="AK135">
        <f t="shared" si="68"/>
        <v>1050.8232721552931</v>
      </c>
      <c r="AL135">
        <f t="shared" si="68"/>
        <v>1017.5060718389202</v>
      </c>
      <c r="AM135">
        <f t="shared" si="68"/>
        <v>985.81476223381469</v>
      </c>
      <c r="AN135">
        <f t="shared" si="68"/>
        <v>955.59801171827917</v>
      </c>
      <c r="AO135">
        <f t="shared" si="68"/>
        <v>926.72468050273255</v>
      </c>
      <c r="AP135">
        <f t="shared" si="68"/>
        <v>899.08038087430418</v>
      </c>
      <c r="AQ135">
        <f t="shared" si="68"/>
        <v>872.56474008763416</v>
      </c>
      <c r="AR135">
        <f t="shared" si="68"/>
        <v>847.0892004039124</v>
      </c>
      <c r="AS135">
        <f t="shared" si="68"/>
        <v>822.57523454494981</v>
      </c>
      <c r="AT135">
        <f t="shared" si="68"/>
        <v>798.95288584726791</v>
      </c>
      <c r="AU135">
        <f t="shared" si="68"/>
        <v>776.15956470309584</v>
      </c>
      <c r="AV135">
        <f t="shared" si="68"/>
        <v>754.13904912301859</v>
      </c>
      <c r="AW135">
        <f t="shared" si="68"/>
        <v>732.84064923710457</v>
      </c>
      <c r="AX135">
        <f t="shared" si="68"/>
        <v>712.21850448775717</v>
      </c>
      <c r="AY135">
        <f t="shared" si="68"/>
        <v>692.23098900237801</v>
      </c>
      <c r="AZ135">
        <f t="shared" si="68"/>
        <v>672.84020575924478</v>
      </c>
      <c r="BA135">
        <f t="shared" si="68"/>
        <v>654.01155409598164</v>
      </c>
      <c r="BB135">
        <f t="shared" si="57"/>
        <v>635.7133581584028</v>
      </c>
      <c r="BC135">
        <f t="shared" ref="BC135:BP147" si="69">1317.423-238.143*LN(BC$71)+9.682*($R135)-2.42*(LN(BC$71))*($R135)</f>
        <v>617.91654626733248</v>
      </c>
      <c r="BD135">
        <f t="shared" si="69"/>
        <v>600.59437305284405</v>
      </c>
      <c r="BE135">
        <f t="shared" si="69"/>
        <v>583.72217768801147</v>
      </c>
      <c r="BF135">
        <f t="shared" si="69"/>
        <v>567.27717273647136</v>
      </c>
      <c r="BG135">
        <f t="shared" si="58"/>
        <v>551.23825907668379</v>
      </c>
      <c r="BH135">
        <f t="shared" ref="BH135:BK147" si="70">1317.423-238.143*LN(BH$71)+9.682*($R135)-2.42*(LN(BH$71))*($R135)</f>
        <v>535.58586313136584</v>
      </c>
      <c r="BI135">
        <f t="shared" si="70"/>
        <v>520.30179325205654</v>
      </c>
      <c r="BJ135">
        <f t="shared" si="70"/>
        <v>505.369112615831</v>
      </c>
      <c r="BK135">
        <f t="shared" si="70"/>
        <v>490.77202640711744</v>
      </c>
      <c r="BL135">
        <f t="shared" si="59"/>
        <v>476.4957814002837</v>
      </c>
      <c r="BM135">
        <f t="shared" si="59"/>
        <v>462.5265763424436</v>
      </c>
      <c r="BN135">
        <f t="shared" si="59"/>
        <v>448.85148177185602</v>
      </c>
    </row>
    <row r="136" spans="18:66" x14ac:dyDescent="0.25">
      <c r="R136">
        <f t="shared" si="60"/>
        <v>160</v>
      </c>
      <c r="S136">
        <f t="shared" si="56"/>
        <v>2866.5430000000001</v>
      </c>
      <c r="T136">
        <f t="shared" si="68"/>
        <v>2433.0882626671018</v>
      </c>
      <c r="U136">
        <f t="shared" si="68"/>
        <v>2179.5334955674189</v>
      </c>
      <c r="V136">
        <f t="shared" si="68"/>
        <v>1999.6335253342045</v>
      </c>
      <c r="W136">
        <f t="shared" si="68"/>
        <v>1860.0922675247227</v>
      </c>
      <c r="X136">
        <f t="shared" si="68"/>
        <v>1746.0787582345206</v>
      </c>
      <c r="Y136">
        <f t="shared" si="68"/>
        <v>1649.6817096593031</v>
      </c>
      <c r="Z136">
        <f t="shared" si="68"/>
        <v>1566.1787880013067</v>
      </c>
      <c r="AA136">
        <f t="shared" si="68"/>
        <v>1492.5239911348367</v>
      </c>
      <c r="AB136">
        <f t="shared" si="68"/>
        <v>1426.6375301918247</v>
      </c>
      <c r="AC136">
        <f t="shared" si="68"/>
        <v>1367.0359764224486</v>
      </c>
      <c r="AD136">
        <f t="shared" si="68"/>
        <v>1312.6240209016225</v>
      </c>
      <c r="AE136">
        <f t="shared" si="68"/>
        <v>1262.5698739569302</v>
      </c>
      <c r="AF136">
        <f t="shared" si="68"/>
        <v>1216.2269723264058</v>
      </c>
      <c r="AG136">
        <f t="shared" si="68"/>
        <v>1173.0827630921408</v>
      </c>
      <c r="AH136">
        <f t="shared" si="68"/>
        <v>1132.7240506684088</v>
      </c>
      <c r="AI136">
        <f t="shared" si="68"/>
        <v>1094.812867787854</v>
      </c>
      <c r="AJ136">
        <f t="shared" si="68"/>
        <v>1059.0692538019389</v>
      </c>
      <c r="AK136">
        <f t="shared" si="68"/>
        <v>1025.2586954511207</v>
      </c>
      <c r="AL136">
        <f t="shared" si="68"/>
        <v>993.18279285892663</v>
      </c>
      <c r="AM136">
        <f t="shared" si="68"/>
        <v>962.67220522672142</v>
      </c>
      <c r="AN136">
        <f t="shared" si="68"/>
        <v>933.58123908955076</v>
      </c>
      <c r="AO136">
        <f t="shared" si="68"/>
        <v>905.7836405282178</v>
      </c>
      <c r="AP136">
        <f t="shared" si="68"/>
        <v>879.16928356872495</v>
      </c>
      <c r="AQ136">
        <f t="shared" si="68"/>
        <v>853.64153504944488</v>
      </c>
      <c r="AR136">
        <f t="shared" si="68"/>
        <v>829.11513662403217</v>
      </c>
      <c r="AS136">
        <f t="shared" si="68"/>
        <v>805.514486702255</v>
      </c>
      <c r="AT136">
        <f t="shared" si="68"/>
        <v>782.77223499350771</v>
      </c>
      <c r="AU136">
        <f t="shared" si="68"/>
        <v>760.82812378876815</v>
      </c>
      <c r="AV136">
        <f t="shared" si="68"/>
        <v>739.62802575924275</v>
      </c>
      <c r="AW136">
        <f t="shared" si="68"/>
        <v>719.1231395856455</v>
      </c>
      <c r="AX136">
        <f t="shared" si="68"/>
        <v>699.26931333551079</v>
      </c>
      <c r="AY136">
        <f t="shared" si="68"/>
        <v>680.0264719898671</v>
      </c>
      <c r="AZ136">
        <f t="shared" si="68"/>
        <v>661.3581304549557</v>
      </c>
      <c r="BA136">
        <f t="shared" si="68"/>
        <v>643.23097718402596</v>
      </c>
      <c r="BB136">
        <f t="shared" ref="BB136:BF147" si="71">1317.423-238.143*LN(BB$71)+9.682*($R136)-2.42*(LN(BB$71))*($R136)</f>
        <v>625.61451646904106</v>
      </c>
      <c r="BC136">
        <f t="shared" si="69"/>
        <v>608.48075975332313</v>
      </c>
      <c r="BD136">
        <f t="shared" si="69"/>
        <v>591.80395811822291</v>
      </c>
      <c r="BE136">
        <f t="shared" si="69"/>
        <v>575.56036952434874</v>
      </c>
      <c r="BF136">
        <f t="shared" si="69"/>
        <v>559.72805552602904</v>
      </c>
      <c r="BG136">
        <f t="shared" si="69"/>
        <v>544.28670309092786</v>
      </c>
      <c r="BH136">
        <f t="shared" si="70"/>
        <v>529.2174678938236</v>
      </c>
      <c r="BI136">
        <f t="shared" si="70"/>
        <v>514.50283605184063</v>
      </c>
      <c r="BJ136">
        <f t="shared" si="70"/>
        <v>500.12650175665317</v>
      </c>
      <c r="BK136">
        <f t="shared" si="70"/>
        <v>486.07325865955909</v>
      </c>
      <c r="BL136">
        <f t="shared" si="59"/>
        <v>472.32890319531998</v>
      </c>
      <c r="BM136">
        <f t="shared" si="59"/>
        <v>458.88014830382735</v>
      </c>
      <c r="BN136">
        <f t="shared" si="59"/>
        <v>445.71454623582667</v>
      </c>
    </row>
    <row r="137" spans="18:66" x14ac:dyDescent="0.25">
      <c r="R137">
        <f t="shared" si="60"/>
        <v>150</v>
      </c>
      <c r="S137">
        <f t="shared" ref="S137:AH147" si="72">1317.423-238.143*LN(S$71)+9.682*($R137)-2.42*(LN(S$71))*($R137)</f>
        <v>2769.723</v>
      </c>
      <c r="T137">
        <f t="shared" si="72"/>
        <v>2353.0424244366532</v>
      </c>
      <c r="U137">
        <f t="shared" si="72"/>
        <v>2109.2999129531863</v>
      </c>
      <c r="V137">
        <f t="shared" si="72"/>
        <v>1936.3618488733057</v>
      </c>
      <c r="W137">
        <f t="shared" si="72"/>
        <v>1802.2206650056273</v>
      </c>
      <c r="X137">
        <f t="shared" si="72"/>
        <v>1692.6193373898393</v>
      </c>
      <c r="Y137">
        <f t="shared" si="72"/>
        <v>1599.9527352664418</v>
      </c>
      <c r="Z137">
        <f t="shared" si="72"/>
        <v>1519.6812733099582</v>
      </c>
      <c r="AA137">
        <f t="shared" si="72"/>
        <v>1448.8768259063731</v>
      </c>
      <c r="AB137">
        <f t="shared" si="72"/>
        <v>1385.5400894422805</v>
      </c>
      <c r="AC137">
        <f t="shared" si="72"/>
        <v>1328.2450420241694</v>
      </c>
      <c r="AD137">
        <f t="shared" si="72"/>
        <v>1275.9387618264918</v>
      </c>
      <c r="AE137">
        <f t="shared" si="72"/>
        <v>1227.8216484074992</v>
      </c>
      <c r="AF137">
        <f t="shared" si="72"/>
        <v>1183.272159703095</v>
      </c>
      <c r="AG137">
        <f t="shared" si="72"/>
        <v>1141.7975779588141</v>
      </c>
      <c r="AH137">
        <f t="shared" si="72"/>
        <v>1103.0006977466114</v>
      </c>
      <c r="AI137">
        <f t="shared" si="68"/>
        <v>1066.5566307140141</v>
      </c>
      <c r="AJ137">
        <f t="shared" si="68"/>
        <v>1032.1962503430259</v>
      </c>
      <c r="AK137">
        <f t="shared" si="68"/>
        <v>999.69411874694833</v>
      </c>
      <c r="AL137">
        <f t="shared" si="68"/>
        <v>968.85951387893351</v>
      </c>
      <c r="AM137">
        <f t="shared" si="68"/>
        <v>939.52964821962814</v>
      </c>
      <c r="AN137">
        <f t="shared" si="68"/>
        <v>911.5644664608219</v>
      </c>
      <c r="AO137">
        <f t="shared" si="68"/>
        <v>884.84260055370328</v>
      </c>
      <c r="AP137">
        <f t="shared" si="68"/>
        <v>859.25818626314503</v>
      </c>
      <c r="AQ137">
        <f t="shared" si="68"/>
        <v>834.71833001125515</v>
      </c>
      <c r="AR137">
        <f t="shared" si="68"/>
        <v>811.14107284415218</v>
      </c>
      <c r="AS137">
        <f t="shared" si="68"/>
        <v>788.45373885955951</v>
      </c>
      <c r="AT137">
        <f t="shared" si="68"/>
        <v>766.59158413974751</v>
      </c>
      <c r="AU137">
        <f t="shared" si="68"/>
        <v>745.49668287444092</v>
      </c>
      <c r="AV137">
        <f t="shared" si="68"/>
        <v>725.11700239546667</v>
      </c>
      <c r="AW137">
        <f t="shared" si="68"/>
        <v>705.40562993418553</v>
      </c>
      <c r="AX137">
        <f t="shared" si="68"/>
        <v>686.32012218326395</v>
      </c>
      <c r="AY137">
        <f t="shared" si="68"/>
        <v>667.82195497735574</v>
      </c>
      <c r="AZ137">
        <f t="shared" si="68"/>
        <v>649.87605515066662</v>
      </c>
      <c r="BA137">
        <f t="shared" si="68"/>
        <v>632.4504002720696</v>
      </c>
      <c r="BB137">
        <f t="shared" si="71"/>
        <v>615.51567477967865</v>
      </c>
      <c r="BC137">
        <f t="shared" si="71"/>
        <v>599.04497323931309</v>
      </c>
      <c r="BD137">
        <f t="shared" si="71"/>
        <v>583.01354318360131</v>
      </c>
      <c r="BE137">
        <f t="shared" si="71"/>
        <v>567.39856136068602</v>
      </c>
      <c r="BF137">
        <f t="shared" si="71"/>
        <v>552.17893831558604</v>
      </c>
      <c r="BG137">
        <f t="shared" si="69"/>
        <v>537.33514710517193</v>
      </c>
      <c r="BH137">
        <f t="shared" si="69"/>
        <v>522.84907265628112</v>
      </c>
      <c r="BI137">
        <f t="shared" si="69"/>
        <v>508.70387885162472</v>
      </c>
      <c r="BJ137">
        <f t="shared" si="69"/>
        <v>494.88389089747488</v>
      </c>
      <c r="BK137">
        <f t="shared" si="69"/>
        <v>481.37449091200051</v>
      </c>
      <c r="BL137">
        <f t="shared" si="69"/>
        <v>468.1620249903558</v>
      </c>
      <c r="BM137">
        <f t="shared" si="69"/>
        <v>455.23372026521065</v>
      </c>
      <c r="BN137">
        <f t="shared" si="69"/>
        <v>442.57761069979756</v>
      </c>
    </row>
    <row r="138" spans="18:66" x14ac:dyDescent="0.25">
      <c r="R138">
        <f t="shared" ref="R138:R154" si="73">R137-10</f>
        <v>140</v>
      </c>
      <c r="S138">
        <f t="shared" si="72"/>
        <v>2672.9030000000002</v>
      </c>
      <c r="T138">
        <f t="shared" si="68"/>
        <v>2272.9965862062036</v>
      </c>
      <c r="U138">
        <f t="shared" si="68"/>
        <v>2039.0663303389547</v>
      </c>
      <c r="V138">
        <f t="shared" si="68"/>
        <v>1873.0901724124069</v>
      </c>
      <c r="W138">
        <f t="shared" si="68"/>
        <v>1744.3490624865331</v>
      </c>
      <c r="X138">
        <f t="shared" si="68"/>
        <v>1639.1599165451585</v>
      </c>
      <c r="Y138">
        <f t="shared" si="68"/>
        <v>1550.2237608735804</v>
      </c>
      <c r="Z138">
        <f t="shared" si="68"/>
        <v>1473.1837586186107</v>
      </c>
      <c r="AA138">
        <f t="shared" si="68"/>
        <v>1405.2296606779094</v>
      </c>
      <c r="AB138">
        <f t="shared" si="68"/>
        <v>1344.4426486927362</v>
      </c>
      <c r="AC138">
        <f t="shared" si="68"/>
        <v>1289.4541076258897</v>
      </c>
      <c r="AD138">
        <f t="shared" si="68"/>
        <v>1239.2535027513618</v>
      </c>
      <c r="AE138">
        <f t="shared" si="68"/>
        <v>1193.0734228580686</v>
      </c>
      <c r="AF138">
        <f t="shared" si="68"/>
        <v>1150.317347079784</v>
      </c>
      <c r="AG138">
        <f t="shared" si="68"/>
        <v>1110.5123928254875</v>
      </c>
      <c r="AH138">
        <f t="shared" si="68"/>
        <v>1073.277344824814</v>
      </c>
      <c r="AI138">
        <f t="shared" si="68"/>
        <v>1038.3003936401744</v>
      </c>
      <c r="AJ138">
        <f t="shared" si="68"/>
        <v>1005.3232468841132</v>
      </c>
      <c r="AK138">
        <f t="shared" si="68"/>
        <v>974.12954204277662</v>
      </c>
      <c r="AL138">
        <f t="shared" si="68"/>
        <v>944.53623489893982</v>
      </c>
      <c r="AM138">
        <f t="shared" si="68"/>
        <v>916.3870912125351</v>
      </c>
      <c r="AN138">
        <f t="shared" si="68"/>
        <v>889.54769383209305</v>
      </c>
      <c r="AO138">
        <f t="shared" si="68"/>
        <v>863.90156057918875</v>
      </c>
      <c r="AP138">
        <f t="shared" si="68"/>
        <v>839.34708895756512</v>
      </c>
      <c r="AQ138">
        <f t="shared" si="68"/>
        <v>815.79512497306587</v>
      </c>
      <c r="AR138">
        <f t="shared" si="68"/>
        <v>793.16700906427195</v>
      </c>
      <c r="AS138">
        <f t="shared" si="68"/>
        <v>771.39299101686424</v>
      </c>
      <c r="AT138">
        <f t="shared" si="68"/>
        <v>750.41093328598777</v>
      </c>
      <c r="AU138">
        <f t="shared" si="68"/>
        <v>730.16524196011369</v>
      </c>
      <c r="AV138">
        <f t="shared" si="68"/>
        <v>710.60597903169105</v>
      </c>
      <c r="AW138">
        <f t="shared" si="68"/>
        <v>691.68812028272623</v>
      </c>
      <c r="AX138">
        <f t="shared" si="68"/>
        <v>673.37093103101734</v>
      </c>
      <c r="AY138">
        <f t="shared" si="68"/>
        <v>655.61743796484438</v>
      </c>
      <c r="AZ138">
        <f t="shared" si="68"/>
        <v>638.39397984637799</v>
      </c>
      <c r="BA138">
        <f t="shared" si="68"/>
        <v>621.66982336011324</v>
      </c>
      <c r="BB138">
        <f t="shared" si="71"/>
        <v>605.41683309031646</v>
      </c>
      <c r="BC138">
        <f t="shared" si="69"/>
        <v>589.60918672530329</v>
      </c>
      <c r="BD138">
        <f t="shared" si="69"/>
        <v>574.22312824897972</v>
      </c>
      <c r="BE138">
        <f t="shared" si="69"/>
        <v>559.23675319702352</v>
      </c>
      <c r="BF138">
        <f t="shared" si="69"/>
        <v>544.62982110514326</v>
      </c>
      <c r="BG138">
        <f t="shared" si="69"/>
        <v>530.38359111941645</v>
      </c>
      <c r="BH138">
        <f t="shared" si="70"/>
        <v>516.48067741873865</v>
      </c>
      <c r="BI138">
        <f t="shared" si="70"/>
        <v>502.90492165140904</v>
      </c>
      <c r="BJ138">
        <f t="shared" si="70"/>
        <v>489.64128003829683</v>
      </c>
      <c r="BK138">
        <f t="shared" si="70"/>
        <v>476.67572316444262</v>
      </c>
      <c r="BL138">
        <f t="shared" si="69"/>
        <v>463.99514678539208</v>
      </c>
      <c r="BM138">
        <f t="shared" si="69"/>
        <v>451.58729222659372</v>
      </c>
      <c r="BN138">
        <f t="shared" si="69"/>
        <v>439.4406751637689</v>
      </c>
    </row>
    <row r="139" spans="18:66" x14ac:dyDescent="0.25">
      <c r="R139">
        <f t="shared" si="73"/>
        <v>130</v>
      </c>
      <c r="S139">
        <f t="shared" si="72"/>
        <v>2576.0830000000001</v>
      </c>
      <c r="T139">
        <f t="shared" si="68"/>
        <v>2192.950747975754</v>
      </c>
      <c r="U139">
        <f t="shared" si="68"/>
        <v>1968.8327477247235</v>
      </c>
      <c r="V139">
        <f t="shared" si="68"/>
        <v>1809.8184959515083</v>
      </c>
      <c r="W139">
        <f t="shared" si="68"/>
        <v>1686.4774599674383</v>
      </c>
      <c r="X139">
        <f t="shared" si="68"/>
        <v>1585.7004957004774</v>
      </c>
      <c r="Y139">
        <f t="shared" si="68"/>
        <v>1500.4947864807191</v>
      </c>
      <c r="Z139">
        <f t="shared" si="68"/>
        <v>1426.6862439272627</v>
      </c>
      <c r="AA139">
        <f t="shared" si="68"/>
        <v>1361.5824954494462</v>
      </c>
      <c r="AB139">
        <f t="shared" si="68"/>
        <v>1303.3452079431922</v>
      </c>
      <c r="AC139">
        <f t="shared" si="68"/>
        <v>1250.6631732276105</v>
      </c>
      <c r="AD139">
        <f t="shared" si="68"/>
        <v>1202.5682436762313</v>
      </c>
      <c r="AE139">
        <f t="shared" si="68"/>
        <v>1158.3251973086378</v>
      </c>
      <c r="AF139">
        <f t="shared" si="68"/>
        <v>1117.3625344564734</v>
      </c>
      <c r="AG139">
        <f t="shared" si="68"/>
        <v>1079.2272076921613</v>
      </c>
      <c r="AH139">
        <f t="shared" si="68"/>
        <v>1043.5539919030168</v>
      </c>
      <c r="AI139">
        <f t="shared" si="68"/>
        <v>1010.0441565663351</v>
      </c>
      <c r="AJ139">
        <f t="shared" si="68"/>
        <v>978.45024342520026</v>
      </c>
      <c r="AK139">
        <f t="shared" si="68"/>
        <v>948.56496533860422</v>
      </c>
      <c r="AL139">
        <f t="shared" si="68"/>
        <v>920.21295591894648</v>
      </c>
      <c r="AM139">
        <f t="shared" si="68"/>
        <v>893.24453420544205</v>
      </c>
      <c r="AN139">
        <f t="shared" si="68"/>
        <v>867.53092120336441</v>
      </c>
      <c r="AO139">
        <f t="shared" si="68"/>
        <v>842.96052060467423</v>
      </c>
      <c r="AP139">
        <f t="shared" si="68"/>
        <v>819.43599165198566</v>
      </c>
      <c r="AQ139">
        <f t="shared" si="68"/>
        <v>796.87191993487625</v>
      </c>
      <c r="AR139">
        <f t="shared" si="68"/>
        <v>775.19294528439195</v>
      </c>
      <c r="AS139">
        <f t="shared" si="68"/>
        <v>754.33224317416921</v>
      </c>
      <c r="AT139">
        <f t="shared" si="68"/>
        <v>734.23028243222734</v>
      </c>
      <c r="AU139">
        <f t="shared" si="68"/>
        <v>714.83380104578646</v>
      </c>
      <c r="AV139">
        <f t="shared" si="68"/>
        <v>696.0949556679152</v>
      </c>
      <c r="AW139">
        <f t="shared" si="68"/>
        <v>677.97061063126671</v>
      </c>
      <c r="AX139">
        <f t="shared" si="68"/>
        <v>660.42173987877095</v>
      </c>
      <c r="AY139">
        <f t="shared" si="68"/>
        <v>643.41292095233348</v>
      </c>
      <c r="AZ139">
        <f t="shared" si="68"/>
        <v>626.91190454208891</v>
      </c>
      <c r="BA139">
        <f t="shared" si="68"/>
        <v>610.88924644815734</v>
      </c>
      <c r="BB139">
        <f t="shared" si="71"/>
        <v>595.3179914009545</v>
      </c>
      <c r="BC139">
        <f t="shared" si="69"/>
        <v>580.17340021129371</v>
      </c>
      <c r="BD139">
        <f t="shared" si="69"/>
        <v>565.43271331435858</v>
      </c>
      <c r="BE139">
        <f t="shared" si="69"/>
        <v>551.07494503336102</v>
      </c>
      <c r="BF139">
        <f t="shared" si="69"/>
        <v>537.08070389470072</v>
      </c>
      <c r="BG139">
        <f t="shared" si="69"/>
        <v>523.43203513366075</v>
      </c>
      <c r="BH139">
        <f t="shared" si="70"/>
        <v>510.11228218119618</v>
      </c>
      <c r="BI139">
        <f t="shared" si="70"/>
        <v>497.10596445119313</v>
      </c>
      <c r="BJ139">
        <f t="shared" si="70"/>
        <v>484.39866917911877</v>
      </c>
      <c r="BK139">
        <f t="shared" si="70"/>
        <v>471.97695541688404</v>
      </c>
      <c r="BL139">
        <f t="shared" si="69"/>
        <v>459.82826858042836</v>
      </c>
      <c r="BM139">
        <f t="shared" si="69"/>
        <v>447.94086418797747</v>
      </c>
      <c r="BN139">
        <f t="shared" si="69"/>
        <v>436.30373962773956</v>
      </c>
    </row>
    <row r="140" spans="18:66" x14ac:dyDescent="0.25">
      <c r="R140">
        <f t="shared" si="73"/>
        <v>120</v>
      </c>
      <c r="S140">
        <f t="shared" si="72"/>
        <v>2479.2629999999999</v>
      </c>
      <c r="T140">
        <f t="shared" si="68"/>
        <v>2112.9049097453048</v>
      </c>
      <c r="U140">
        <f t="shared" si="68"/>
        <v>1898.5991651104914</v>
      </c>
      <c r="V140">
        <f t="shared" si="68"/>
        <v>1746.54681949061</v>
      </c>
      <c r="W140">
        <f t="shared" si="68"/>
        <v>1628.6058574483436</v>
      </c>
      <c r="X140">
        <f t="shared" si="68"/>
        <v>1532.2410748557961</v>
      </c>
      <c r="Y140">
        <f t="shared" si="68"/>
        <v>1450.7658120878577</v>
      </c>
      <c r="Z140">
        <f t="shared" si="68"/>
        <v>1380.1887292359147</v>
      </c>
      <c r="AA140">
        <f t="shared" si="68"/>
        <v>1317.9353302209825</v>
      </c>
      <c r="AB140">
        <f t="shared" si="68"/>
        <v>1262.2477671936481</v>
      </c>
      <c r="AC140">
        <f t="shared" si="68"/>
        <v>1211.8722388293311</v>
      </c>
      <c r="AD140">
        <f t="shared" si="68"/>
        <v>1165.8829846011013</v>
      </c>
      <c r="AE140">
        <f t="shared" si="68"/>
        <v>1123.576971759207</v>
      </c>
      <c r="AF140">
        <f t="shared" si="68"/>
        <v>1084.4077218331627</v>
      </c>
      <c r="AG140">
        <f t="shared" ref="T140:BA147" si="74">1317.423-238.143*LN(AG$71)+9.682*($R140)-2.42*(LN(AG$71))*($R140)</f>
        <v>1047.9420225588347</v>
      </c>
      <c r="AH140">
        <f t="shared" si="74"/>
        <v>1013.8306389812195</v>
      </c>
      <c r="AI140">
        <f t="shared" si="74"/>
        <v>981.78791949249546</v>
      </c>
      <c r="AJ140">
        <f t="shared" si="74"/>
        <v>951.57723996628772</v>
      </c>
      <c r="AK140">
        <f t="shared" si="74"/>
        <v>923.0003886344324</v>
      </c>
      <c r="AL140">
        <f t="shared" si="74"/>
        <v>895.88967693895313</v>
      </c>
      <c r="AM140">
        <f t="shared" si="74"/>
        <v>870.10197719834889</v>
      </c>
      <c r="AN140">
        <f t="shared" si="74"/>
        <v>845.51414857463556</v>
      </c>
      <c r="AO140">
        <f t="shared" si="74"/>
        <v>822.01948063015971</v>
      </c>
      <c r="AP140">
        <f t="shared" si="74"/>
        <v>799.52489434640574</v>
      </c>
      <c r="AQ140">
        <f t="shared" si="74"/>
        <v>777.94871489668685</v>
      </c>
      <c r="AR140">
        <f t="shared" si="74"/>
        <v>757.21888150451196</v>
      </c>
      <c r="AS140">
        <f t="shared" si="74"/>
        <v>737.27149533147394</v>
      </c>
      <c r="AT140">
        <f t="shared" si="74"/>
        <v>718.0496315784676</v>
      </c>
      <c r="AU140">
        <f t="shared" si="74"/>
        <v>699.50236013145923</v>
      </c>
      <c r="AV140">
        <f t="shared" si="74"/>
        <v>681.58393230413958</v>
      </c>
      <c r="AW140">
        <f t="shared" si="74"/>
        <v>664.25310097980741</v>
      </c>
      <c r="AX140">
        <f t="shared" si="74"/>
        <v>647.47254872652434</v>
      </c>
      <c r="AY140">
        <f t="shared" si="74"/>
        <v>631.20840393982212</v>
      </c>
      <c r="AZ140">
        <f t="shared" si="74"/>
        <v>615.42982923780028</v>
      </c>
      <c r="BA140">
        <f t="shared" si="74"/>
        <v>600.10866953620098</v>
      </c>
      <c r="BB140">
        <f t="shared" si="71"/>
        <v>585.21914971159231</v>
      </c>
      <c r="BC140">
        <f t="shared" si="69"/>
        <v>570.7376136972839</v>
      </c>
      <c r="BD140">
        <f t="shared" si="69"/>
        <v>556.64229837973699</v>
      </c>
      <c r="BE140">
        <f t="shared" si="69"/>
        <v>542.91313686969852</v>
      </c>
      <c r="BF140">
        <f t="shared" si="69"/>
        <v>529.53158668425795</v>
      </c>
      <c r="BG140">
        <f t="shared" si="69"/>
        <v>516.48047914790527</v>
      </c>
      <c r="BH140">
        <f t="shared" si="70"/>
        <v>503.74388694365371</v>
      </c>
      <c r="BI140">
        <f t="shared" si="70"/>
        <v>491.30700725097768</v>
      </c>
      <c r="BJ140">
        <f t="shared" si="70"/>
        <v>479.15605831994071</v>
      </c>
      <c r="BK140">
        <f t="shared" si="70"/>
        <v>467.27818766932614</v>
      </c>
      <c r="BL140">
        <f t="shared" si="69"/>
        <v>455.66139037546441</v>
      </c>
      <c r="BM140">
        <f t="shared" si="69"/>
        <v>444.29443614936076</v>
      </c>
      <c r="BN140">
        <f t="shared" si="69"/>
        <v>433.1668040917109</v>
      </c>
    </row>
    <row r="141" spans="18:66" x14ac:dyDescent="0.25">
      <c r="R141">
        <f t="shared" si="73"/>
        <v>110</v>
      </c>
      <c r="S141">
        <f t="shared" si="72"/>
        <v>2382.4430000000002</v>
      </c>
      <c r="T141">
        <f t="shared" si="74"/>
        <v>2032.8590715148555</v>
      </c>
      <c r="U141">
        <f t="shared" si="74"/>
        <v>1828.3655824962595</v>
      </c>
      <c r="V141">
        <f t="shared" si="74"/>
        <v>1683.2751430297108</v>
      </c>
      <c r="W141">
        <f t="shared" si="74"/>
        <v>1570.7342549292484</v>
      </c>
      <c r="X141">
        <f t="shared" si="74"/>
        <v>1478.7816540111151</v>
      </c>
      <c r="Y141">
        <f t="shared" si="74"/>
        <v>1401.0368376949964</v>
      </c>
      <c r="Z141">
        <f t="shared" si="74"/>
        <v>1333.6912145445667</v>
      </c>
      <c r="AA141">
        <f t="shared" si="74"/>
        <v>1274.2881649925189</v>
      </c>
      <c r="AB141">
        <f t="shared" si="74"/>
        <v>1221.1503264441039</v>
      </c>
      <c r="AC141">
        <f t="shared" si="74"/>
        <v>1173.0813044310514</v>
      </c>
      <c r="AD141">
        <f t="shared" si="74"/>
        <v>1129.1977255259708</v>
      </c>
      <c r="AE141">
        <f t="shared" si="74"/>
        <v>1088.828746209776</v>
      </c>
      <c r="AF141">
        <f t="shared" si="74"/>
        <v>1051.4529092098517</v>
      </c>
      <c r="AG141">
        <f t="shared" si="74"/>
        <v>1016.6568374255079</v>
      </c>
      <c r="AH141">
        <f t="shared" si="74"/>
        <v>984.10728605942211</v>
      </c>
      <c r="AI141">
        <f t="shared" si="74"/>
        <v>953.53168241865569</v>
      </c>
      <c r="AJ141">
        <f t="shared" si="74"/>
        <v>924.70423650737473</v>
      </c>
      <c r="AK141">
        <f t="shared" si="74"/>
        <v>897.43581193026012</v>
      </c>
      <c r="AL141">
        <f t="shared" si="74"/>
        <v>871.56639795895956</v>
      </c>
      <c r="AM141">
        <f t="shared" si="74"/>
        <v>846.95942019125562</v>
      </c>
      <c r="AN141">
        <f t="shared" si="74"/>
        <v>823.4973759459067</v>
      </c>
      <c r="AO141">
        <f t="shared" si="74"/>
        <v>801.07844065564495</v>
      </c>
      <c r="AP141">
        <f t="shared" si="74"/>
        <v>779.61379704082594</v>
      </c>
      <c r="AQ141">
        <f t="shared" si="74"/>
        <v>759.02550985849712</v>
      </c>
      <c r="AR141">
        <f t="shared" si="74"/>
        <v>739.24481772463162</v>
      </c>
      <c r="AS141">
        <f t="shared" si="74"/>
        <v>720.21074748877857</v>
      </c>
      <c r="AT141">
        <f t="shared" si="74"/>
        <v>701.8689807247074</v>
      </c>
      <c r="AU141">
        <f t="shared" si="74"/>
        <v>684.17091921713165</v>
      </c>
      <c r="AV141">
        <f t="shared" si="74"/>
        <v>667.07290894036362</v>
      </c>
      <c r="AW141">
        <f t="shared" si="74"/>
        <v>650.53559132834778</v>
      </c>
      <c r="AX141">
        <f t="shared" si="74"/>
        <v>634.5233575742775</v>
      </c>
      <c r="AY141">
        <f t="shared" si="74"/>
        <v>619.00388692731076</v>
      </c>
      <c r="AZ141">
        <f t="shared" si="74"/>
        <v>603.94775393351131</v>
      </c>
      <c r="BA141">
        <f t="shared" si="74"/>
        <v>589.3280926242445</v>
      </c>
      <c r="BB141">
        <f t="shared" si="71"/>
        <v>575.12030802223001</v>
      </c>
      <c r="BC141">
        <f t="shared" si="69"/>
        <v>561.30182718327399</v>
      </c>
      <c r="BD141">
        <f t="shared" si="69"/>
        <v>547.85188344511528</v>
      </c>
      <c r="BE141">
        <f t="shared" si="69"/>
        <v>534.75132870603591</v>
      </c>
      <c r="BF141">
        <f t="shared" si="69"/>
        <v>521.98246947381506</v>
      </c>
      <c r="BG141">
        <f t="shared" si="69"/>
        <v>509.52892316214934</v>
      </c>
      <c r="BH141">
        <f t="shared" si="70"/>
        <v>497.37549170611112</v>
      </c>
      <c r="BI141">
        <f t="shared" si="70"/>
        <v>485.50805005076177</v>
      </c>
      <c r="BJ141">
        <f t="shared" si="70"/>
        <v>473.91344746076254</v>
      </c>
      <c r="BK141">
        <f t="shared" si="70"/>
        <v>462.57941992176779</v>
      </c>
      <c r="BL141">
        <f t="shared" si="69"/>
        <v>451.49451217050034</v>
      </c>
      <c r="BM141">
        <f t="shared" si="69"/>
        <v>440.64800811074406</v>
      </c>
      <c r="BN141">
        <f t="shared" si="69"/>
        <v>430.02986855568156</v>
      </c>
    </row>
    <row r="142" spans="18:66" x14ac:dyDescent="0.25">
      <c r="R142">
        <f t="shared" si="73"/>
        <v>100</v>
      </c>
      <c r="S142">
        <f t="shared" si="72"/>
        <v>2285.623</v>
      </c>
      <c r="T142">
        <f t="shared" si="74"/>
        <v>1952.8132332844061</v>
      </c>
      <c r="U142">
        <f t="shared" si="74"/>
        <v>1758.1319998820279</v>
      </c>
      <c r="V142">
        <f t="shared" si="74"/>
        <v>1620.0034665688124</v>
      </c>
      <c r="W142">
        <f t="shared" si="74"/>
        <v>1512.8626524101537</v>
      </c>
      <c r="X142">
        <f t="shared" si="74"/>
        <v>1425.3222331664342</v>
      </c>
      <c r="Y142">
        <f t="shared" si="74"/>
        <v>1351.3078633021346</v>
      </c>
      <c r="Z142">
        <f t="shared" si="74"/>
        <v>1287.1936998532187</v>
      </c>
      <c r="AA142">
        <f t="shared" si="74"/>
        <v>1230.6409997640558</v>
      </c>
      <c r="AB142">
        <f t="shared" si="74"/>
        <v>1180.05288569456</v>
      </c>
      <c r="AC142">
        <f t="shared" si="74"/>
        <v>1134.290370032772</v>
      </c>
      <c r="AD142">
        <f t="shared" si="74"/>
        <v>1092.5124664508401</v>
      </c>
      <c r="AE142">
        <f t="shared" si="74"/>
        <v>1054.0805206603454</v>
      </c>
      <c r="AF142">
        <f t="shared" si="74"/>
        <v>1018.4980965865412</v>
      </c>
      <c r="AG142">
        <f t="shared" si="74"/>
        <v>985.37165229218169</v>
      </c>
      <c r="AH142">
        <f t="shared" si="74"/>
        <v>954.38393313762481</v>
      </c>
      <c r="AI142">
        <f t="shared" si="74"/>
        <v>925.27544534481638</v>
      </c>
      <c r="AJ142">
        <f t="shared" si="74"/>
        <v>897.83123304846174</v>
      </c>
      <c r="AK142">
        <f t="shared" si="74"/>
        <v>871.87123522608772</v>
      </c>
      <c r="AL142">
        <f t="shared" si="74"/>
        <v>847.24311897896621</v>
      </c>
      <c r="AM142">
        <f t="shared" si="74"/>
        <v>823.81686318416257</v>
      </c>
      <c r="AN142">
        <f t="shared" si="74"/>
        <v>801.48060331717818</v>
      </c>
      <c r="AO142">
        <f t="shared" si="74"/>
        <v>780.13740068113043</v>
      </c>
      <c r="AP142">
        <f t="shared" si="74"/>
        <v>759.70269973524648</v>
      </c>
      <c r="AQ142">
        <f t="shared" si="74"/>
        <v>740.10230482030761</v>
      </c>
      <c r="AR142">
        <f t="shared" si="74"/>
        <v>721.2707539447515</v>
      </c>
      <c r="AS142">
        <f t="shared" si="74"/>
        <v>703.14999964608342</v>
      </c>
      <c r="AT142">
        <f t="shared" si="74"/>
        <v>685.6883298709472</v>
      </c>
      <c r="AU142">
        <f t="shared" si="74"/>
        <v>668.83947830280442</v>
      </c>
      <c r="AV142">
        <f t="shared" si="74"/>
        <v>652.56188557658754</v>
      </c>
      <c r="AW142">
        <f t="shared" si="74"/>
        <v>636.81808167688837</v>
      </c>
      <c r="AX142">
        <f t="shared" si="74"/>
        <v>621.574166422031</v>
      </c>
      <c r="AY142">
        <f t="shared" si="74"/>
        <v>606.79936991479985</v>
      </c>
      <c r="AZ142">
        <f t="shared" si="74"/>
        <v>592.46567862922234</v>
      </c>
      <c r="BA142">
        <f t="shared" si="74"/>
        <v>578.5475157122886</v>
      </c>
      <c r="BB142">
        <f t="shared" si="71"/>
        <v>565.02146633286816</v>
      </c>
      <c r="BC142">
        <f t="shared" si="69"/>
        <v>551.86604066926429</v>
      </c>
      <c r="BD142">
        <f t="shared" si="69"/>
        <v>539.06146851049414</v>
      </c>
      <c r="BE142">
        <f t="shared" si="69"/>
        <v>526.58952054237341</v>
      </c>
      <c r="BF142">
        <f t="shared" si="69"/>
        <v>514.4333522633724</v>
      </c>
      <c r="BG142">
        <f t="shared" si="69"/>
        <v>502.57736717639341</v>
      </c>
      <c r="BH142">
        <f t="shared" si="70"/>
        <v>491.00709646856876</v>
      </c>
      <c r="BI142">
        <f t="shared" si="70"/>
        <v>479.70909285054574</v>
      </c>
      <c r="BJ142">
        <f t="shared" si="70"/>
        <v>468.67083660158448</v>
      </c>
      <c r="BK142">
        <f t="shared" si="70"/>
        <v>457.88065217420933</v>
      </c>
      <c r="BL142">
        <f t="shared" si="69"/>
        <v>447.32763396553651</v>
      </c>
      <c r="BM142">
        <f t="shared" si="69"/>
        <v>437.00158007212769</v>
      </c>
      <c r="BN142">
        <f t="shared" si="69"/>
        <v>426.89293301965245</v>
      </c>
    </row>
    <row r="143" spans="18:66" x14ac:dyDescent="0.25">
      <c r="R143">
        <f t="shared" si="73"/>
        <v>90</v>
      </c>
      <c r="S143">
        <f t="shared" si="72"/>
        <v>2188.8029999999999</v>
      </c>
      <c r="T143">
        <f t="shared" si="74"/>
        <v>1872.767395053957</v>
      </c>
      <c r="U143">
        <f t="shared" si="74"/>
        <v>1687.8984172677963</v>
      </c>
      <c r="V143">
        <f t="shared" si="74"/>
        <v>1556.7317901079136</v>
      </c>
      <c r="W143">
        <f t="shared" si="74"/>
        <v>1454.991049891059</v>
      </c>
      <c r="X143">
        <f t="shared" si="74"/>
        <v>1371.8628123217529</v>
      </c>
      <c r="Y143">
        <f t="shared" si="74"/>
        <v>1301.5788889092732</v>
      </c>
      <c r="Z143">
        <f t="shared" si="74"/>
        <v>1240.6961851618707</v>
      </c>
      <c r="AA143">
        <f t="shared" si="74"/>
        <v>1186.9938345355922</v>
      </c>
      <c r="AB143">
        <f t="shared" si="74"/>
        <v>1138.9554449450156</v>
      </c>
      <c r="AC143">
        <f t="shared" si="74"/>
        <v>1095.4994356344928</v>
      </c>
      <c r="AD143">
        <f t="shared" si="74"/>
        <v>1055.8272073757098</v>
      </c>
      <c r="AE143">
        <f t="shared" si="74"/>
        <v>1019.3322951109144</v>
      </c>
      <c r="AF143">
        <f t="shared" si="74"/>
        <v>985.54328396323024</v>
      </c>
      <c r="AG143">
        <f t="shared" si="74"/>
        <v>954.08646715885504</v>
      </c>
      <c r="AH143">
        <f t="shared" si="74"/>
        <v>924.66058021582739</v>
      </c>
      <c r="AI143">
        <f t="shared" si="74"/>
        <v>897.01920827097661</v>
      </c>
      <c r="AJ143">
        <f t="shared" si="74"/>
        <v>870.95822958954898</v>
      </c>
      <c r="AK143">
        <f t="shared" si="74"/>
        <v>846.30665852191567</v>
      </c>
      <c r="AL143">
        <f t="shared" si="74"/>
        <v>822.91983999897286</v>
      </c>
      <c r="AM143">
        <f t="shared" si="74"/>
        <v>800.67430617706941</v>
      </c>
      <c r="AN143">
        <f t="shared" si="74"/>
        <v>779.46383068844921</v>
      </c>
      <c r="AO143">
        <f t="shared" si="74"/>
        <v>759.19636070661591</v>
      </c>
      <c r="AP143">
        <f t="shared" si="74"/>
        <v>739.79160242966657</v>
      </c>
      <c r="AQ143">
        <f t="shared" si="74"/>
        <v>721.17909978211787</v>
      </c>
      <c r="AR143">
        <f t="shared" si="74"/>
        <v>703.29669016487151</v>
      </c>
      <c r="AS143">
        <f t="shared" si="74"/>
        <v>686.08925180338804</v>
      </c>
      <c r="AT143">
        <f t="shared" si="74"/>
        <v>669.50767901718712</v>
      </c>
      <c r="AU143">
        <f t="shared" si="74"/>
        <v>653.50803738847719</v>
      </c>
      <c r="AV143">
        <f t="shared" si="74"/>
        <v>638.05086221281181</v>
      </c>
      <c r="AW143">
        <f t="shared" si="74"/>
        <v>623.10057202542907</v>
      </c>
      <c r="AX143">
        <f t="shared" si="74"/>
        <v>608.62497526978439</v>
      </c>
      <c r="AY143">
        <f t="shared" si="74"/>
        <v>594.59485290228861</v>
      </c>
      <c r="AZ143">
        <f t="shared" si="74"/>
        <v>580.98360332493348</v>
      </c>
      <c r="BA143">
        <f t="shared" si="74"/>
        <v>567.76693880033224</v>
      </c>
      <c r="BB143">
        <f t="shared" si="71"/>
        <v>554.92262464350586</v>
      </c>
      <c r="BC143">
        <f t="shared" si="69"/>
        <v>542.43025415525437</v>
      </c>
      <c r="BD143">
        <f t="shared" si="69"/>
        <v>530.27105357587254</v>
      </c>
      <c r="BE143">
        <f t="shared" si="69"/>
        <v>518.42771237871091</v>
      </c>
      <c r="BF143">
        <f t="shared" si="69"/>
        <v>506.88423505292951</v>
      </c>
      <c r="BG143">
        <f t="shared" si="69"/>
        <v>495.62581119063771</v>
      </c>
      <c r="BH143">
        <f t="shared" si="70"/>
        <v>484.63870123102606</v>
      </c>
      <c r="BI143">
        <f t="shared" si="70"/>
        <v>473.91013565033006</v>
      </c>
      <c r="BJ143">
        <f t="shared" si="70"/>
        <v>463.42822574240643</v>
      </c>
      <c r="BK143">
        <f t="shared" si="70"/>
        <v>453.1818844266511</v>
      </c>
      <c r="BL143">
        <f t="shared" si="69"/>
        <v>443.16075576057244</v>
      </c>
      <c r="BM143">
        <f t="shared" si="69"/>
        <v>433.35515203351088</v>
      </c>
      <c r="BN143">
        <f t="shared" si="69"/>
        <v>423.75599748362345</v>
      </c>
    </row>
    <row r="144" spans="18:66" x14ac:dyDescent="0.25">
      <c r="R144">
        <f t="shared" si="73"/>
        <v>80</v>
      </c>
      <c r="S144">
        <f t="shared" si="72"/>
        <v>2091.9830000000002</v>
      </c>
      <c r="T144">
        <f t="shared" si="74"/>
        <v>1792.7215568235074</v>
      </c>
      <c r="U144">
        <f t="shared" si="74"/>
        <v>1617.6648346535644</v>
      </c>
      <c r="V144">
        <f t="shared" si="74"/>
        <v>1493.4601136470153</v>
      </c>
      <c r="W144">
        <f t="shared" si="74"/>
        <v>1397.1194473719643</v>
      </c>
      <c r="X144">
        <f t="shared" si="74"/>
        <v>1318.4033914770721</v>
      </c>
      <c r="Y144">
        <f t="shared" si="74"/>
        <v>1251.8499145164119</v>
      </c>
      <c r="Z144">
        <f t="shared" si="74"/>
        <v>1194.1986704705225</v>
      </c>
      <c r="AA144">
        <f t="shared" si="74"/>
        <v>1143.3466693071286</v>
      </c>
      <c r="AB144">
        <f t="shared" si="74"/>
        <v>1097.8580041954717</v>
      </c>
      <c r="AC144">
        <f t="shared" si="74"/>
        <v>1056.7085012362131</v>
      </c>
      <c r="AD144">
        <f t="shared" si="74"/>
        <v>1019.1419483005794</v>
      </c>
      <c r="AE144">
        <f t="shared" si="74"/>
        <v>984.58406956148383</v>
      </c>
      <c r="AF144">
        <f t="shared" si="74"/>
        <v>952.58847133991958</v>
      </c>
      <c r="AG144">
        <f t="shared" si="74"/>
        <v>922.80128202552851</v>
      </c>
      <c r="AH144">
        <f t="shared" si="74"/>
        <v>894.93722729403044</v>
      </c>
      <c r="AI144">
        <f t="shared" si="74"/>
        <v>868.76297119713718</v>
      </c>
      <c r="AJ144">
        <f t="shared" si="74"/>
        <v>844.08522613063633</v>
      </c>
      <c r="AK144">
        <f t="shared" si="74"/>
        <v>820.74208181774361</v>
      </c>
      <c r="AL144">
        <f t="shared" si="74"/>
        <v>798.59656101897929</v>
      </c>
      <c r="AM144">
        <f t="shared" si="74"/>
        <v>777.53174916997614</v>
      </c>
      <c r="AN144">
        <f t="shared" si="74"/>
        <v>757.44705805972058</v>
      </c>
      <c r="AO144">
        <f t="shared" si="74"/>
        <v>738.25532073210115</v>
      </c>
      <c r="AP144">
        <f t="shared" si="74"/>
        <v>719.88050512408699</v>
      </c>
      <c r="AQ144">
        <f t="shared" si="74"/>
        <v>702.25589474392859</v>
      </c>
      <c r="AR144">
        <f t="shared" si="74"/>
        <v>685.32262638499117</v>
      </c>
      <c r="AS144">
        <f t="shared" si="74"/>
        <v>669.02850396069312</v>
      </c>
      <c r="AT144">
        <f t="shared" si="74"/>
        <v>653.32702816342714</v>
      </c>
      <c r="AU144">
        <f t="shared" si="74"/>
        <v>638.17659647414962</v>
      </c>
      <c r="AV144">
        <f t="shared" si="74"/>
        <v>623.53983884903607</v>
      </c>
      <c r="AW144">
        <f t="shared" si="74"/>
        <v>609.38306237396944</v>
      </c>
      <c r="AX144">
        <f t="shared" si="74"/>
        <v>595.67578411753766</v>
      </c>
      <c r="AY144">
        <f t="shared" si="74"/>
        <v>582.39033588977748</v>
      </c>
      <c r="AZ144">
        <f t="shared" si="74"/>
        <v>569.50152802064463</v>
      </c>
      <c r="BA144">
        <f t="shared" si="74"/>
        <v>556.98636188837622</v>
      </c>
      <c r="BB144">
        <f t="shared" si="71"/>
        <v>544.82378295414378</v>
      </c>
      <c r="BC144">
        <f t="shared" si="69"/>
        <v>532.99446764124491</v>
      </c>
      <c r="BD144">
        <f t="shared" si="69"/>
        <v>521.48063864125106</v>
      </c>
      <c r="BE144">
        <f t="shared" si="69"/>
        <v>510.26590421504807</v>
      </c>
      <c r="BF144">
        <f t="shared" si="69"/>
        <v>499.33511784248708</v>
      </c>
      <c r="BG144">
        <f t="shared" si="69"/>
        <v>488.674255204882</v>
      </c>
      <c r="BH144">
        <f t="shared" si="70"/>
        <v>478.27030599348382</v>
      </c>
      <c r="BI144">
        <f t="shared" si="70"/>
        <v>468.11117845011438</v>
      </c>
      <c r="BJ144">
        <f t="shared" si="70"/>
        <v>458.18561488322825</v>
      </c>
      <c r="BK144">
        <f t="shared" si="70"/>
        <v>448.48311667909297</v>
      </c>
      <c r="BL144">
        <f t="shared" si="69"/>
        <v>438.99387755560883</v>
      </c>
      <c r="BM144">
        <f t="shared" si="69"/>
        <v>429.7087239948944</v>
      </c>
      <c r="BN144">
        <f t="shared" si="69"/>
        <v>420.61906194759445</v>
      </c>
    </row>
    <row r="145" spans="18:66" x14ac:dyDescent="0.25">
      <c r="R145">
        <f t="shared" si="73"/>
        <v>70</v>
      </c>
      <c r="S145">
        <f t="shared" si="72"/>
        <v>1995.163</v>
      </c>
      <c r="T145">
        <f t="shared" si="74"/>
        <v>1712.6757185930583</v>
      </c>
      <c r="U145">
        <f t="shared" si="74"/>
        <v>1547.4312520393325</v>
      </c>
      <c r="V145">
        <f t="shared" si="74"/>
        <v>1430.1884371861165</v>
      </c>
      <c r="W145">
        <f t="shared" si="74"/>
        <v>1339.2478448528695</v>
      </c>
      <c r="X145">
        <f t="shared" si="74"/>
        <v>1264.9439706323908</v>
      </c>
      <c r="Y145">
        <f t="shared" si="74"/>
        <v>1202.1209401235503</v>
      </c>
      <c r="Z145">
        <f t="shared" si="74"/>
        <v>1147.7011557791748</v>
      </c>
      <c r="AA145">
        <f t="shared" si="74"/>
        <v>1099.6995040786651</v>
      </c>
      <c r="AB145">
        <f t="shared" si="74"/>
        <v>1056.7605634459278</v>
      </c>
      <c r="AC145">
        <f t="shared" si="74"/>
        <v>1017.9175668379337</v>
      </c>
      <c r="AD145">
        <f t="shared" si="74"/>
        <v>982.45668922544883</v>
      </c>
      <c r="AE145">
        <f t="shared" si="74"/>
        <v>949.8358440120528</v>
      </c>
      <c r="AF145">
        <f t="shared" si="74"/>
        <v>919.63365871660892</v>
      </c>
      <c r="AG145">
        <f t="shared" si="74"/>
        <v>891.51609689220209</v>
      </c>
      <c r="AH145">
        <f t="shared" si="74"/>
        <v>865.21387437223291</v>
      </c>
      <c r="AI145">
        <f t="shared" si="74"/>
        <v>840.50673412329763</v>
      </c>
      <c r="AJ145">
        <f t="shared" si="74"/>
        <v>817.21222267172334</v>
      </c>
      <c r="AK145">
        <f t="shared" si="74"/>
        <v>795.17750511357133</v>
      </c>
      <c r="AL145">
        <f t="shared" si="74"/>
        <v>774.27328203898583</v>
      </c>
      <c r="AM145">
        <f t="shared" si="74"/>
        <v>754.38919216288298</v>
      </c>
      <c r="AN145">
        <f t="shared" si="74"/>
        <v>735.43028543099194</v>
      </c>
      <c r="AO145">
        <f t="shared" si="74"/>
        <v>717.31428075758663</v>
      </c>
      <c r="AP145">
        <f t="shared" si="74"/>
        <v>699.96940781850731</v>
      </c>
      <c r="AQ145">
        <f t="shared" si="74"/>
        <v>683.33268970573897</v>
      </c>
      <c r="AR145">
        <f t="shared" si="74"/>
        <v>667.34856260511106</v>
      </c>
      <c r="AS145">
        <f t="shared" si="74"/>
        <v>651.96775611799762</v>
      </c>
      <c r="AT145">
        <f t="shared" si="74"/>
        <v>637.14637730966695</v>
      </c>
      <c r="AU145">
        <f t="shared" si="74"/>
        <v>622.84515555982239</v>
      </c>
      <c r="AV145">
        <f t="shared" si="74"/>
        <v>609.02881548526</v>
      </c>
      <c r="AW145">
        <f t="shared" si="74"/>
        <v>595.66555272251003</v>
      </c>
      <c r="AX145">
        <f t="shared" si="74"/>
        <v>582.72659296529105</v>
      </c>
      <c r="AY145">
        <f t="shared" si="74"/>
        <v>570.18581887726634</v>
      </c>
      <c r="AZ145">
        <f t="shared" si="74"/>
        <v>558.01945271635554</v>
      </c>
      <c r="BA145">
        <f t="shared" si="74"/>
        <v>546.20578497642009</v>
      </c>
      <c r="BB145">
        <f t="shared" si="71"/>
        <v>534.72494126478171</v>
      </c>
      <c r="BC145">
        <f t="shared" si="69"/>
        <v>523.55868112723488</v>
      </c>
      <c r="BD145">
        <f t="shared" si="69"/>
        <v>512.69022370662969</v>
      </c>
      <c r="BE145">
        <f t="shared" si="69"/>
        <v>502.10409605138557</v>
      </c>
      <c r="BF145">
        <f t="shared" si="69"/>
        <v>491.78600063204408</v>
      </c>
      <c r="BG145">
        <f t="shared" si="69"/>
        <v>481.72269921912607</v>
      </c>
      <c r="BH145">
        <f t="shared" si="70"/>
        <v>471.90191075594123</v>
      </c>
      <c r="BI145">
        <f t="shared" si="70"/>
        <v>462.31222124989836</v>
      </c>
      <c r="BJ145">
        <f t="shared" si="70"/>
        <v>452.9430040240502</v>
      </c>
      <c r="BK145">
        <f t="shared" si="70"/>
        <v>443.78434893153451</v>
      </c>
      <c r="BL145">
        <f t="shared" si="69"/>
        <v>434.82699935064477</v>
      </c>
      <c r="BM145">
        <f t="shared" si="69"/>
        <v>426.06229595627781</v>
      </c>
      <c r="BN145">
        <f t="shared" si="69"/>
        <v>417.48212641156533</v>
      </c>
    </row>
    <row r="146" spans="18:66" x14ac:dyDescent="0.25">
      <c r="R146">
        <f t="shared" si="73"/>
        <v>60</v>
      </c>
      <c r="S146">
        <f t="shared" si="72"/>
        <v>1898.3430000000001</v>
      </c>
      <c r="T146">
        <f t="shared" si="74"/>
        <v>1632.6298803626089</v>
      </c>
      <c r="U146">
        <f t="shared" si="74"/>
        <v>1477.1976694251009</v>
      </c>
      <c r="V146">
        <f t="shared" si="74"/>
        <v>1366.916760725218</v>
      </c>
      <c r="W146">
        <f t="shared" si="74"/>
        <v>1281.3762423337748</v>
      </c>
      <c r="X146">
        <f t="shared" si="74"/>
        <v>1211.48454978771</v>
      </c>
      <c r="Y146">
        <f t="shared" si="74"/>
        <v>1152.3919657306892</v>
      </c>
      <c r="Z146">
        <f t="shared" si="74"/>
        <v>1101.2036410878268</v>
      </c>
      <c r="AA146">
        <f t="shared" si="74"/>
        <v>1056.0523388502015</v>
      </c>
      <c r="AB146">
        <f t="shared" si="74"/>
        <v>1015.6631226963834</v>
      </c>
      <c r="AC146">
        <f t="shared" si="74"/>
        <v>979.12663243965437</v>
      </c>
      <c r="AD146">
        <f t="shared" si="74"/>
        <v>945.77143015031879</v>
      </c>
      <c r="AE146">
        <f t="shared" si="74"/>
        <v>915.08761846262212</v>
      </c>
      <c r="AF146">
        <f t="shared" si="74"/>
        <v>886.67884609329803</v>
      </c>
      <c r="AG146">
        <f t="shared" si="74"/>
        <v>860.23091175887544</v>
      </c>
      <c r="AH146">
        <f t="shared" si="74"/>
        <v>835.49052145043561</v>
      </c>
      <c r="AI146">
        <f t="shared" si="74"/>
        <v>812.25049704945786</v>
      </c>
      <c r="AJ146">
        <f t="shared" si="74"/>
        <v>790.3392192128108</v>
      </c>
      <c r="AK146">
        <f t="shared" si="74"/>
        <v>769.6129284093995</v>
      </c>
      <c r="AL146">
        <f t="shared" si="74"/>
        <v>749.95000305899248</v>
      </c>
      <c r="AM146">
        <f t="shared" si="74"/>
        <v>731.24663515578982</v>
      </c>
      <c r="AN146">
        <f t="shared" si="74"/>
        <v>713.41351280226297</v>
      </c>
      <c r="AO146">
        <f t="shared" si="74"/>
        <v>696.37324078307211</v>
      </c>
      <c r="AP146">
        <f t="shared" si="74"/>
        <v>680.05831051292739</v>
      </c>
      <c r="AQ146">
        <f t="shared" si="74"/>
        <v>664.40948466754946</v>
      </c>
      <c r="AR146">
        <f t="shared" si="74"/>
        <v>649.37449882523106</v>
      </c>
      <c r="AS146">
        <f t="shared" si="74"/>
        <v>634.90700827530247</v>
      </c>
      <c r="AT146">
        <f t="shared" si="74"/>
        <v>620.96572645590709</v>
      </c>
      <c r="AU146">
        <f t="shared" si="74"/>
        <v>607.51371464549516</v>
      </c>
      <c r="AV146">
        <f t="shared" si="74"/>
        <v>594.51779212148449</v>
      </c>
      <c r="AW146">
        <f t="shared" si="74"/>
        <v>581.94804307105062</v>
      </c>
      <c r="AX146">
        <f t="shared" si="74"/>
        <v>569.77740181304455</v>
      </c>
      <c r="AY146">
        <f t="shared" si="74"/>
        <v>557.98130186475498</v>
      </c>
      <c r="AZ146">
        <f t="shared" si="74"/>
        <v>546.53737741206692</v>
      </c>
      <c r="BA146">
        <f t="shared" si="74"/>
        <v>535.42520806446373</v>
      </c>
      <c r="BB146">
        <f t="shared" si="71"/>
        <v>524.6260995754194</v>
      </c>
      <c r="BC146">
        <f t="shared" si="69"/>
        <v>514.12289461322518</v>
      </c>
      <c r="BD146">
        <f t="shared" si="69"/>
        <v>503.8998087720081</v>
      </c>
      <c r="BE146">
        <f t="shared" si="69"/>
        <v>493.94228788772307</v>
      </c>
      <c r="BF146">
        <f t="shared" si="69"/>
        <v>484.23688342160142</v>
      </c>
      <c r="BG146">
        <f t="shared" si="69"/>
        <v>474.77114323337059</v>
      </c>
      <c r="BH146">
        <f t="shared" si="70"/>
        <v>465.53351551839876</v>
      </c>
      <c r="BI146">
        <f t="shared" si="70"/>
        <v>456.51326404968279</v>
      </c>
      <c r="BJ146">
        <f t="shared" si="70"/>
        <v>447.70039316487214</v>
      </c>
      <c r="BK146">
        <f t="shared" si="70"/>
        <v>439.08558118397639</v>
      </c>
      <c r="BL146">
        <f t="shared" si="69"/>
        <v>430.66012114568093</v>
      </c>
      <c r="BM146">
        <f t="shared" si="69"/>
        <v>422.41586791766122</v>
      </c>
      <c r="BN146">
        <f t="shared" si="69"/>
        <v>414.34519087553645</v>
      </c>
    </row>
    <row r="147" spans="18:66" x14ac:dyDescent="0.25">
      <c r="R147">
        <f t="shared" si="73"/>
        <v>50</v>
      </c>
      <c r="S147">
        <f t="shared" si="72"/>
        <v>1801.5230000000001</v>
      </c>
      <c r="T147">
        <f t="shared" si="74"/>
        <v>1552.5840421321595</v>
      </c>
      <c r="U147">
        <f t="shared" si="74"/>
        <v>1406.964086810869</v>
      </c>
      <c r="V147">
        <f t="shared" si="74"/>
        <v>1303.6450842643194</v>
      </c>
      <c r="W147">
        <f t="shared" si="74"/>
        <v>1223.5046398146799</v>
      </c>
      <c r="X147">
        <f t="shared" si="74"/>
        <v>1158.0251289430289</v>
      </c>
      <c r="Y147">
        <f t="shared" si="74"/>
        <v>1102.6629913378276</v>
      </c>
      <c r="Z147">
        <f t="shared" si="74"/>
        <v>1054.7061263964786</v>
      </c>
      <c r="AA147">
        <f t="shared" si="74"/>
        <v>1012.4051736217382</v>
      </c>
      <c r="AB147">
        <f t="shared" si="74"/>
        <v>974.56568194683939</v>
      </c>
      <c r="AC147">
        <f t="shared" si="74"/>
        <v>940.33569804137483</v>
      </c>
      <c r="AD147">
        <f t="shared" si="74"/>
        <v>909.08617107518819</v>
      </c>
      <c r="AE147">
        <f t="shared" si="74"/>
        <v>880.33939291319143</v>
      </c>
      <c r="AF147">
        <f t="shared" si="74"/>
        <v>853.72403346998726</v>
      </c>
      <c r="AG147">
        <f t="shared" si="74"/>
        <v>828.94572662554901</v>
      </c>
      <c r="AH147">
        <f t="shared" si="74"/>
        <v>805.76716852863842</v>
      </c>
      <c r="AI147">
        <f t="shared" si="74"/>
        <v>783.99425997561843</v>
      </c>
      <c r="AJ147">
        <f t="shared" si="74"/>
        <v>763.46621575389781</v>
      </c>
      <c r="AK147">
        <f t="shared" si="74"/>
        <v>744.04835170522711</v>
      </c>
      <c r="AL147">
        <f t="shared" si="74"/>
        <v>725.6267240789989</v>
      </c>
      <c r="AM147">
        <f t="shared" si="74"/>
        <v>708.10407814869654</v>
      </c>
      <c r="AN147">
        <f t="shared" si="74"/>
        <v>691.39674017353423</v>
      </c>
      <c r="AO147">
        <f t="shared" si="74"/>
        <v>675.43220080855735</v>
      </c>
      <c r="AP147">
        <f t="shared" si="74"/>
        <v>660.1472132073477</v>
      </c>
      <c r="AQ147">
        <f t="shared" si="74"/>
        <v>645.48627962935996</v>
      </c>
      <c r="AR147">
        <f t="shared" si="74"/>
        <v>631.40043504535072</v>
      </c>
      <c r="AS147">
        <f t="shared" si="74"/>
        <v>617.84626043260721</v>
      </c>
      <c r="AT147">
        <f t="shared" si="74"/>
        <v>604.78507560214689</v>
      </c>
      <c r="AU147">
        <f t="shared" si="74"/>
        <v>592.1822737311677</v>
      </c>
      <c r="AV147">
        <f t="shared" si="74"/>
        <v>580.00676875770841</v>
      </c>
      <c r="AW147">
        <f t="shared" si="74"/>
        <v>568.2305334195911</v>
      </c>
      <c r="AX147">
        <f t="shared" ref="AX147:BA147" si="75">1317.423-238.143*LN(AX$71)+9.682*($R147)-2.42*(LN(AX$71))*($R147)</f>
        <v>556.82821066079782</v>
      </c>
      <c r="AY147">
        <f t="shared" si="75"/>
        <v>545.77678485224385</v>
      </c>
      <c r="AZ147">
        <f t="shared" si="75"/>
        <v>535.05530210777795</v>
      </c>
      <c r="BA147">
        <f t="shared" si="75"/>
        <v>524.6446311525076</v>
      </c>
      <c r="BB147">
        <f t="shared" si="71"/>
        <v>514.52725788605733</v>
      </c>
      <c r="BC147">
        <f t="shared" si="69"/>
        <v>504.68710809921538</v>
      </c>
      <c r="BD147">
        <f t="shared" si="69"/>
        <v>495.10939383738668</v>
      </c>
      <c r="BE147">
        <f t="shared" si="69"/>
        <v>485.78047972406051</v>
      </c>
      <c r="BF147">
        <f t="shared" si="69"/>
        <v>476.68776621115865</v>
      </c>
      <c r="BG147">
        <f t="shared" si="69"/>
        <v>467.81958724761478</v>
      </c>
      <c r="BH147">
        <f t="shared" si="70"/>
        <v>459.16512028085629</v>
      </c>
      <c r="BI147">
        <f t="shared" si="70"/>
        <v>450.71430684946694</v>
      </c>
      <c r="BJ147">
        <f t="shared" si="70"/>
        <v>442.45778230569402</v>
      </c>
      <c r="BK147">
        <f t="shared" si="70"/>
        <v>434.38681343641809</v>
      </c>
      <c r="BL147">
        <f t="shared" si="69"/>
        <v>426.49324294071698</v>
      </c>
      <c r="BM147">
        <f t="shared" si="69"/>
        <v>418.76943987904457</v>
      </c>
      <c r="BN147">
        <f t="shared" si="69"/>
        <v>411.20825533950733</v>
      </c>
    </row>
  </sheetData>
  <conditionalFormatting sqref="D47:G51 I47:I51 D53:G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AA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8:AJ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:BA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:BN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topLeftCell="A25" workbookViewId="0">
      <selection activeCell="H21" sqref="H21"/>
    </sheetView>
  </sheetViews>
  <sheetFormatPr defaultRowHeight="15" x14ac:dyDescent="0.25"/>
  <sheetData>
    <row r="1" spans="1:52" x14ac:dyDescent="0.25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 x14ac:dyDescent="0.25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 x14ac:dyDescent="0.25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 x14ac:dyDescent="0.25">
      <c r="A4">
        <f>target!A5</f>
        <v>1</v>
      </c>
      <c r="C4">
        <v>-1</v>
      </c>
      <c r="D4">
        <v>-1</v>
      </c>
      <c r="E4">
        <v>-1</v>
      </c>
      <c r="F4">
        <v>-1</v>
      </c>
      <c r="G4">
        <v>-1</v>
      </c>
      <c r="H4">
        <v>1</v>
      </c>
      <c r="I4">
        <v>3</v>
      </c>
      <c r="J4">
        <v>2</v>
      </c>
      <c r="K4">
        <v>4</v>
      </c>
      <c r="L4">
        <v>-1</v>
      </c>
      <c r="M4">
        <v>5</v>
      </c>
      <c r="N4">
        <v>5</v>
      </c>
      <c r="O4">
        <v>3</v>
      </c>
      <c r="P4">
        <v>3</v>
      </c>
      <c r="Q4">
        <v>2</v>
      </c>
      <c r="R4">
        <v>2</v>
      </c>
      <c r="S4">
        <v>5</v>
      </c>
      <c r="T4">
        <v>5</v>
      </c>
      <c r="U4">
        <v>2</v>
      </c>
      <c r="V4">
        <v>2</v>
      </c>
      <c r="W4">
        <v>3</v>
      </c>
      <c r="X4">
        <v>3</v>
      </c>
      <c r="Y4">
        <v>1</v>
      </c>
      <c r="Z4">
        <v>4</v>
      </c>
      <c r="AA4">
        <v>2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3</v>
      </c>
      <c r="AH4">
        <v>3</v>
      </c>
      <c r="AI4">
        <v>3</v>
      </c>
      <c r="AJ4">
        <v>5</v>
      </c>
      <c r="AK4">
        <v>2</v>
      </c>
      <c r="AL4">
        <v>5</v>
      </c>
      <c r="AM4">
        <v>4</v>
      </c>
      <c r="AN4">
        <v>2</v>
      </c>
      <c r="AO4">
        <v>4</v>
      </c>
      <c r="AP4">
        <v>2</v>
      </c>
      <c r="AQ4">
        <v>3</v>
      </c>
      <c r="AR4">
        <v>4</v>
      </c>
      <c r="AS4">
        <v>5</v>
      </c>
      <c r="AT4">
        <v>2</v>
      </c>
      <c r="AU4">
        <v>2</v>
      </c>
      <c r="AV4">
        <v>3</v>
      </c>
      <c r="AW4">
        <v>3</v>
      </c>
      <c r="AX4">
        <v>-1</v>
      </c>
      <c r="AY4">
        <v>3</v>
      </c>
      <c r="AZ4">
        <v>-1</v>
      </c>
    </row>
    <row r="5" spans="1:52" x14ac:dyDescent="0.25">
      <c r="A5">
        <f>target!A6</f>
        <v>2</v>
      </c>
      <c r="C5">
        <v>-1</v>
      </c>
      <c r="D5">
        <v>-1</v>
      </c>
      <c r="E5">
        <v>-1</v>
      </c>
      <c r="F5">
        <v>-1</v>
      </c>
      <c r="G5">
        <v>-1</v>
      </c>
      <c r="H5">
        <v>4</v>
      </c>
      <c r="I5">
        <v>3</v>
      </c>
      <c r="J5">
        <v>3</v>
      </c>
      <c r="K5">
        <v>5</v>
      </c>
      <c r="L5">
        <v>1</v>
      </c>
      <c r="M5">
        <v>5</v>
      </c>
      <c r="N5">
        <v>5</v>
      </c>
      <c r="O5">
        <v>4</v>
      </c>
      <c r="P5">
        <v>4</v>
      </c>
      <c r="Q5">
        <v>4</v>
      </c>
      <c r="R5">
        <v>3</v>
      </c>
      <c r="S5">
        <v>5</v>
      </c>
      <c r="T5">
        <v>5</v>
      </c>
      <c r="U5">
        <v>2</v>
      </c>
      <c r="V5">
        <v>2</v>
      </c>
      <c r="W5">
        <v>3</v>
      </c>
      <c r="X5">
        <v>-1</v>
      </c>
      <c r="Y5">
        <v>1</v>
      </c>
      <c r="Z5">
        <v>5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4</v>
      </c>
      <c r="AH5">
        <v>3</v>
      </c>
      <c r="AI5">
        <v>3</v>
      </c>
      <c r="AJ5">
        <v>5</v>
      </c>
      <c r="AK5">
        <v>-1</v>
      </c>
      <c r="AL5">
        <v>5</v>
      </c>
      <c r="AM5">
        <v>5</v>
      </c>
      <c r="AN5">
        <v>5</v>
      </c>
      <c r="AO5">
        <v>5</v>
      </c>
      <c r="AP5">
        <v>4</v>
      </c>
      <c r="AQ5">
        <v>4</v>
      </c>
      <c r="AR5">
        <v>5</v>
      </c>
      <c r="AS5">
        <v>5</v>
      </c>
      <c r="AT5">
        <v>2</v>
      </c>
      <c r="AU5">
        <v>3</v>
      </c>
      <c r="AV5">
        <v>5</v>
      </c>
      <c r="AW5">
        <v>3</v>
      </c>
      <c r="AX5">
        <v>3</v>
      </c>
      <c r="AY5">
        <v>5</v>
      </c>
      <c r="AZ5">
        <v>-1</v>
      </c>
    </row>
    <row r="6" spans="1:52" x14ac:dyDescent="0.25">
      <c r="A6">
        <f>target!A7</f>
        <v>3</v>
      </c>
      <c r="C6">
        <v>-1</v>
      </c>
      <c r="D6">
        <v>-1</v>
      </c>
      <c r="E6">
        <v>-1</v>
      </c>
      <c r="F6">
        <v>-1</v>
      </c>
      <c r="G6">
        <v>-1</v>
      </c>
      <c r="H6">
        <v>5</v>
      </c>
      <c r="I6">
        <v>3</v>
      </c>
      <c r="J6">
        <v>1</v>
      </c>
      <c r="K6">
        <v>5</v>
      </c>
      <c r="L6">
        <v>-1</v>
      </c>
      <c r="M6">
        <v>4</v>
      </c>
      <c r="N6">
        <v>3</v>
      </c>
      <c r="O6">
        <v>3</v>
      </c>
      <c r="P6">
        <v>5</v>
      </c>
      <c r="Q6">
        <v>2</v>
      </c>
      <c r="R6">
        <v>5</v>
      </c>
      <c r="S6">
        <v>4</v>
      </c>
      <c r="T6">
        <v>3</v>
      </c>
      <c r="U6">
        <v>5</v>
      </c>
      <c r="V6">
        <v>3</v>
      </c>
      <c r="W6">
        <v>3</v>
      </c>
      <c r="X6">
        <v>3</v>
      </c>
      <c r="Y6">
        <v>-1</v>
      </c>
      <c r="Z6">
        <v>2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3</v>
      </c>
      <c r="AH6">
        <v>2</v>
      </c>
      <c r="AI6">
        <v>3</v>
      </c>
      <c r="AJ6">
        <v>3</v>
      </c>
      <c r="AK6">
        <v>1</v>
      </c>
      <c r="AL6">
        <v>4</v>
      </c>
      <c r="AM6">
        <v>3</v>
      </c>
      <c r="AN6">
        <v>3</v>
      </c>
      <c r="AO6">
        <v>4</v>
      </c>
      <c r="AP6">
        <v>1</v>
      </c>
      <c r="AQ6">
        <v>5</v>
      </c>
      <c r="AR6">
        <v>4</v>
      </c>
      <c r="AS6">
        <v>3</v>
      </c>
      <c r="AT6">
        <v>5</v>
      </c>
      <c r="AU6">
        <v>3</v>
      </c>
      <c r="AV6">
        <v>3</v>
      </c>
      <c r="AW6">
        <v>1</v>
      </c>
      <c r="AX6">
        <v>2</v>
      </c>
      <c r="AY6">
        <v>4</v>
      </c>
      <c r="AZ6">
        <v>1</v>
      </c>
    </row>
    <row r="7" spans="1:52" x14ac:dyDescent="0.25">
      <c r="A7">
        <v>4</v>
      </c>
      <c r="C7">
        <v>-1</v>
      </c>
      <c r="D7">
        <v>2</v>
      </c>
      <c r="E7">
        <v>-1</v>
      </c>
      <c r="F7">
        <v>1</v>
      </c>
      <c r="G7">
        <v>1</v>
      </c>
      <c r="H7">
        <v>5</v>
      </c>
      <c r="I7">
        <v>5</v>
      </c>
      <c r="J7">
        <v>3</v>
      </c>
      <c r="K7">
        <v>3</v>
      </c>
      <c r="L7">
        <v>2</v>
      </c>
      <c r="M7">
        <v>4</v>
      </c>
      <c r="N7">
        <v>3</v>
      </c>
      <c r="O7">
        <v>3</v>
      </c>
      <c r="P7">
        <v>5</v>
      </c>
      <c r="Q7">
        <v>2</v>
      </c>
      <c r="R7">
        <v>5</v>
      </c>
      <c r="S7">
        <v>5</v>
      </c>
      <c r="T7">
        <v>5</v>
      </c>
      <c r="U7">
        <v>5</v>
      </c>
      <c r="V7">
        <v>5</v>
      </c>
      <c r="W7">
        <v>3</v>
      </c>
      <c r="X7">
        <v>3</v>
      </c>
      <c r="Y7">
        <v>-1</v>
      </c>
      <c r="Z7">
        <v>3</v>
      </c>
      <c r="AA7">
        <v>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4</v>
      </c>
      <c r="AH7">
        <v>5</v>
      </c>
      <c r="AI7">
        <v>4</v>
      </c>
      <c r="AJ7">
        <v>5</v>
      </c>
      <c r="AK7">
        <v>1</v>
      </c>
      <c r="AL7">
        <v>5</v>
      </c>
      <c r="AM7">
        <v>5</v>
      </c>
      <c r="AN7">
        <v>3</v>
      </c>
      <c r="AO7">
        <v>5</v>
      </c>
      <c r="AP7">
        <v>3</v>
      </c>
      <c r="AQ7">
        <v>5</v>
      </c>
      <c r="AR7">
        <v>5</v>
      </c>
      <c r="AS7">
        <v>4</v>
      </c>
      <c r="AT7">
        <v>5</v>
      </c>
      <c r="AU7">
        <v>5</v>
      </c>
      <c r="AV7">
        <v>5</v>
      </c>
      <c r="AW7">
        <v>1</v>
      </c>
      <c r="AX7">
        <v>-1</v>
      </c>
      <c r="AY7">
        <v>2</v>
      </c>
      <c r="AZ7">
        <v>5</v>
      </c>
    </row>
    <row r="8" spans="1:52" x14ac:dyDescent="0.25">
      <c r="A8">
        <v>5</v>
      </c>
      <c r="C8">
        <v>-1</v>
      </c>
      <c r="D8">
        <v>-1</v>
      </c>
      <c r="E8">
        <v>-1</v>
      </c>
      <c r="F8">
        <v>-1</v>
      </c>
      <c r="G8">
        <v>-1</v>
      </c>
      <c r="H8">
        <v>2</v>
      </c>
      <c r="I8">
        <v>1</v>
      </c>
      <c r="J8">
        <v>2</v>
      </c>
      <c r="K8">
        <v>3</v>
      </c>
      <c r="L8">
        <v>-1</v>
      </c>
      <c r="M8">
        <v>4</v>
      </c>
      <c r="N8">
        <v>2</v>
      </c>
      <c r="O8">
        <v>2</v>
      </c>
      <c r="P8">
        <v>3</v>
      </c>
      <c r="Q8">
        <v>1</v>
      </c>
      <c r="R8">
        <v>5</v>
      </c>
      <c r="S8">
        <v>5</v>
      </c>
      <c r="T8">
        <v>3</v>
      </c>
      <c r="U8">
        <v>5</v>
      </c>
      <c r="V8">
        <v>3</v>
      </c>
      <c r="W8">
        <v>2</v>
      </c>
      <c r="X8">
        <v>1</v>
      </c>
      <c r="Y8">
        <v>1</v>
      </c>
      <c r="Z8">
        <v>2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2</v>
      </c>
      <c r="AH8">
        <v>2</v>
      </c>
      <c r="AI8">
        <v>1</v>
      </c>
      <c r="AJ8">
        <v>3</v>
      </c>
      <c r="AK8">
        <v>-1</v>
      </c>
      <c r="AL8">
        <v>2</v>
      </c>
      <c r="AM8">
        <v>4</v>
      </c>
      <c r="AN8">
        <v>2</v>
      </c>
      <c r="AO8">
        <v>4</v>
      </c>
      <c r="AP8">
        <v>1</v>
      </c>
      <c r="AQ8">
        <v>5</v>
      </c>
      <c r="AR8">
        <v>4</v>
      </c>
      <c r="AS8">
        <v>4</v>
      </c>
      <c r="AT8">
        <v>5</v>
      </c>
      <c r="AU8">
        <v>2</v>
      </c>
      <c r="AV8">
        <v>1</v>
      </c>
      <c r="AW8">
        <v>2</v>
      </c>
      <c r="AX8">
        <v>2</v>
      </c>
      <c r="AY8">
        <v>3</v>
      </c>
      <c r="AZ8">
        <v>-1</v>
      </c>
    </row>
    <row r="9" spans="1:52" x14ac:dyDescent="0.25">
      <c r="A9">
        <v>6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1</v>
      </c>
      <c r="J9">
        <v>-1</v>
      </c>
      <c r="K9">
        <v>1</v>
      </c>
      <c r="L9">
        <v>-1</v>
      </c>
      <c r="M9">
        <v>3</v>
      </c>
      <c r="N9">
        <v>2</v>
      </c>
      <c r="O9">
        <v>2</v>
      </c>
      <c r="P9">
        <v>3</v>
      </c>
      <c r="Q9">
        <v>1</v>
      </c>
      <c r="R9">
        <v>5</v>
      </c>
      <c r="S9">
        <v>4</v>
      </c>
      <c r="T9">
        <v>3</v>
      </c>
      <c r="U9">
        <v>5</v>
      </c>
      <c r="V9">
        <v>1</v>
      </c>
      <c r="W9">
        <v>1</v>
      </c>
      <c r="X9">
        <v>1</v>
      </c>
      <c r="Y9">
        <v>-1</v>
      </c>
      <c r="Z9">
        <v>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2</v>
      </c>
      <c r="AH9">
        <v>1</v>
      </c>
      <c r="AI9">
        <v>1</v>
      </c>
      <c r="AJ9">
        <v>3</v>
      </c>
      <c r="AK9">
        <v>1</v>
      </c>
      <c r="AL9">
        <v>3</v>
      </c>
      <c r="AM9">
        <v>1</v>
      </c>
      <c r="AN9">
        <v>1</v>
      </c>
      <c r="AO9">
        <v>3</v>
      </c>
      <c r="AP9">
        <v>1</v>
      </c>
      <c r="AQ9">
        <v>4</v>
      </c>
      <c r="AR9">
        <v>4</v>
      </c>
      <c r="AS9">
        <v>1</v>
      </c>
      <c r="AT9">
        <v>5</v>
      </c>
      <c r="AU9">
        <v>2</v>
      </c>
      <c r="AV9">
        <v>1</v>
      </c>
      <c r="AW9">
        <v>1</v>
      </c>
      <c r="AX9">
        <v>-1</v>
      </c>
      <c r="AY9">
        <v>1</v>
      </c>
      <c r="AZ9">
        <v>-1</v>
      </c>
    </row>
    <row r="10" spans="1:52" x14ac:dyDescent="0.25">
      <c r="A10">
        <v>7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1</v>
      </c>
      <c r="I10">
        <v>2</v>
      </c>
      <c r="J10">
        <v>-1</v>
      </c>
      <c r="K10">
        <v>2</v>
      </c>
      <c r="L10">
        <v>-1</v>
      </c>
      <c r="M10">
        <v>4</v>
      </c>
      <c r="N10">
        <v>1</v>
      </c>
      <c r="O10">
        <v>2</v>
      </c>
      <c r="P10">
        <v>3</v>
      </c>
      <c r="Q10">
        <v>-1</v>
      </c>
      <c r="R10">
        <v>4</v>
      </c>
      <c r="S10">
        <v>3</v>
      </c>
      <c r="T10">
        <v>2</v>
      </c>
      <c r="U10">
        <v>5</v>
      </c>
      <c r="V10">
        <v>1</v>
      </c>
      <c r="W10">
        <v>2</v>
      </c>
      <c r="X10">
        <v>-1</v>
      </c>
      <c r="Y10">
        <v>-1</v>
      </c>
      <c r="Z10">
        <v>3</v>
      </c>
      <c r="AA10">
        <v>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1</v>
      </c>
      <c r="AH10">
        <v>1</v>
      </c>
      <c r="AI10">
        <v>-1</v>
      </c>
      <c r="AJ10">
        <v>3</v>
      </c>
      <c r="AK10">
        <v>-1</v>
      </c>
      <c r="AL10">
        <v>2</v>
      </c>
      <c r="AM10">
        <v>2</v>
      </c>
      <c r="AN10">
        <v>2</v>
      </c>
      <c r="AO10">
        <v>4</v>
      </c>
      <c r="AP10">
        <v>-1</v>
      </c>
      <c r="AQ10">
        <v>5</v>
      </c>
      <c r="AR10">
        <v>3</v>
      </c>
      <c r="AS10">
        <v>2</v>
      </c>
      <c r="AT10">
        <v>4</v>
      </c>
      <c r="AU10">
        <v>2</v>
      </c>
      <c r="AV10">
        <v>1</v>
      </c>
      <c r="AW10">
        <v>1</v>
      </c>
      <c r="AX10">
        <v>-1</v>
      </c>
      <c r="AY10">
        <v>3</v>
      </c>
      <c r="AZ10">
        <v>-1</v>
      </c>
    </row>
    <row r="11" spans="1:52" x14ac:dyDescent="0.25">
      <c r="A11">
        <v>8</v>
      </c>
      <c r="C11">
        <v>-1</v>
      </c>
      <c r="D11">
        <v>-1</v>
      </c>
      <c r="E11">
        <v>5</v>
      </c>
      <c r="F11">
        <v>-1</v>
      </c>
      <c r="G11">
        <v>-1</v>
      </c>
      <c r="H11">
        <v>3</v>
      </c>
      <c r="I11">
        <v>2</v>
      </c>
      <c r="J11">
        <v>1</v>
      </c>
      <c r="K11">
        <v>4</v>
      </c>
      <c r="L11">
        <v>-1</v>
      </c>
      <c r="M11">
        <v>3</v>
      </c>
      <c r="N11">
        <v>2</v>
      </c>
      <c r="O11">
        <v>2</v>
      </c>
      <c r="P11">
        <v>4</v>
      </c>
      <c r="Q11">
        <v>2</v>
      </c>
      <c r="R11">
        <v>3</v>
      </c>
      <c r="S11">
        <v>3</v>
      </c>
      <c r="T11">
        <v>3</v>
      </c>
      <c r="U11">
        <v>5</v>
      </c>
      <c r="V11">
        <v>1</v>
      </c>
      <c r="W11">
        <v>1</v>
      </c>
      <c r="X11">
        <v>3</v>
      </c>
      <c r="Y11">
        <v>2</v>
      </c>
      <c r="Z11">
        <v>4</v>
      </c>
      <c r="AA11">
        <v>4</v>
      </c>
      <c r="AB11">
        <v>-1</v>
      </c>
      <c r="AC11">
        <v>-1</v>
      </c>
      <c r="AD11">
        <v>-1</v>
      </c>
      <c r="AE11">
        <v>1</v>
      </c>
      <c r="AF11">
        <v>-1</v>
      </c>
      <c r="AG11">
        <v>1</v>
      </c>
      <c r="AH11">
        <v>1</v>
      </c>
      <c r="AI11">
        <v>3</v>
      </c>
      <c r="AJ11">
        <v>4</v>
      </c>
      <c r="AK11">
        <v>1</v>
      </c>
      <c r="AL11">
        <v>4</v>
      </c>
      <c r="AM11">
        <v>1</v>
      </c>
      <c r="AN11">
        <v>1</v>
      </c>
      <c r="AO11">
        <v>5</v>
      </c>
      <c r="AP11">
        <v>3</v>
      </c>
      <c r="AQ11">
        <v>5</v>
      </c>
      <c r="AR11">
        <v>1</v>
      </c>
      <c r="AS11">
        <v>1</v>
      </c>
      <c r="AT11">
        <v>4</v>
      </c>
      <c r="AU11">
        <v>2</v>
      </c>
      <c r="AV11">
        <v>3</v>
      </c>
      <c r="AW11">
        <v>5</v>
      </c>
      <c r="AX11">
        <v>4</v>
      </c>
      <c r="AY11">
        <v>4</v>
      </c>
      <c r="AZ11">
        <v>-1</v>
      </c>
    </row>
    <row r="12" spans="1:52" x14ac:dyDescent="0.25">
      <c r="A12">
        <v>9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3</v>
      </c>
      <c r="I12">
        <v>4</v>
      </c>
      <c r="J12">
        <v>2</v>
      </c>
      <c r="K12">
        <v>4</v>
      </c>
      <c r="L12">
        <v>1</v>
      </c>
      <c r="M12">
        <v>5</v>
      </c>
      <c r="N12">
        <v>1</v>
      </c>
      <c r="O12">
        <v>2</v>
      </c>
      <c r="P12">
        <v>4</v>
      </c>
      <c r="Q12">
        <v>2</v>
      </c>
      <c r="R12">
        <v>5</v>
      </c>
      <c r="S12">
        <v>2</v>
      </c>
      <c r="T12">
        <v>3</v>
      </c>
      <c r="U12">
        <v>5</v>
      </c>
      <c r="V12">
        <v>2</v>
      </c>
      <c r="W12">
        <v>1</v>
      </c>
      <c r="X12">
        <v>1</v>
      </c>
      <c r="Y12">
        <v>-1</v>
      </c>
      <c r="Z12">
        <v>4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3</v>
      </c>
      <c r="AH12">
        <v>2</v>
      </c>
      <c r="AI12">
        <v>2</v>
      </c>
      <c r="AJ12">
        <v>5</v>
      </c>
      <c r="AK12">
        <v>2</v>
      </c>
      <c r="AL12">
        <v>3</v>
      </c>
      <c r="AM12">
        <v>1</v>
      </c>
      <c r="AN12">
        <v>2</v>
      </c>
      <c r="AO12">
        <v>4</v>
      </c>
      <c r="AP12">
        <v>3</v>
      </c>
      <c r="AQ12">
        <v>3</v>
      </c>
      <c r="AR12">
        <v>3</v>
      </c>
      <c r="AS12">
        <v>4</v>
      </c>
      <c r="AT12">
        <v>5</v>
      </c>
      <c r="AU12">
        <v>4</v>
      </c>
      <c r="AV12">
        <v>3</v>
      </c>
      <c r="AW12">
        <v>-1</v>
      </c>
      <c r="AX12">
        <v>2</v>
      </c>
      <c r="AY12">
        <v>4</v>
      </c>
      <c r="AZ12">
        <v>-1</v>
      </c>
    </row>
    <row r="13" spans="1:52" x14ac:dyDescent="0.25">
      <c r="A13">
        <v>11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2</v>
      </c>
      <c r="I13">
        <v>1</v>
      </c>
      <c r="J13">
        <v>1</v>
      </c>
      <c r="K13">
        <v>2</v>
      </c>
      <c r="L13">
        <v>1</v>
      </c>
      <c r="M13">
        <v>3</v>
      </c>
      <c r="N13">
        <v>2</v>
      </c>
      <c r="O13">
        <v>1</v>
      </c>
      <c r="P13">
        <v>3</v>
      </c>
      <c r="Q13">
        <v>1</v>
      </c>
      <c r="R13">
        <v>3</v>
      </c>
      <c r="S13">
        <v>3</v>
      </c>
      <c r="T13">
        <v>1</v>
      </c>
      <c r="U13">
        <v>4</v>
      </c>
      <c r="V13">
        <v>1</v>
      </c>
      <c r="W13">
        <v>1</v>
      </c>
      <c r="X13">
        <v>1</v>
      </c>
      <c r="Y13">
        <v>-1</v>
      </c>
      <c r="Z13">
        <v>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1</v>
      </c>
      <c r="AH13">
        <v>1</v>
      </c>
      <c r="AI13">
        <v>1</v>
      </c>
      <c r="AJ13">
        <v>2</v>
      </c>
      <c r="AK13">
        <v>-1</v>
      </c>
      <c r="AL13">
        <v>2</v>
      </c>
      <c r="AM13">
        <v>2</v>
      </c>
      <c r="AN13">
        <v>-1</v>
      </c>
      <c r="AO13">
        <v>3</v>
      </c>
      <c r="AP13">
        <v>-1</v>
      </c>
      <c r="AQ13">
        <v>5</v>
      </c>
      <c r="AR13">
        <v>2</v>
      </c>
      <c r="AS13">
        <v>2</v>
      </c>
      <c r="AT13">
        <v>5</v>
      </c>
      <c r="AU13">
        <v>1</v>
      </c>
      <c r="AV13">
        <v>2</v>
      </c>
      <c r="AW13">
        <v>1</v>
      </c>
      <c r="AX13">
        <v>1</v>
      </c>
      <c r="AY13">
        <v>-1</v>
      </c>
      <c r="AZ13">
        <v>1</v>
      </c>
    </row>
    <row r="14" spans="1:52" x14ac:dyDescent="0.25">
      <c r="A14">
        <v>12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3</v>
      </c>
      <c r="I14">
        <v>3</v>
      </c>
      <c r="J14">
        <v>-1</v>
      </c>
      <c r="K14">
        <v>3</v>
      </c>
      <c r="L14">
        <v>-1</v>
      </c>
      <c r="M14">
        <v>5</v>
      </c>
      <c r="N14">
        <v>4</v>
      </c>
      <c r="O14">
        <v>-1</v>
      </c>
      <c r="P14">
        <v>4</v>
      </c>
      <c r="Q14">
        <v>2</v>
      </c>
      <c r="R14">
        <v>5</v>
      </c>
      <c r="S14">
        <v>5</v>
      </c>
      <c r="T14">
        <v>4</v>
      </c>
      <c r="U14">
        <v>5</v>
      </c>
      <c r="V14">
        <v>4</v>
      </c>
      <c r="W14">
        <v>4</v>
      </c>
      <c r="X14">
        <v>-1</v>
      </c>
      <c r="Y14">
        <v>-1</v>
      </c>
      <c r="Z14">
        <v>3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4</v>
      </c>
      <c r="AH14">
        <v>2</v>
      </c>
      <c r="AI14">
        <v>-1</v>
      </c>
      <c r="AJ14">
        <v>5</v>
      </c>
      <c r="AK14">
        <v>-1</v>
      </c>
      <c r="AL14">
        <v>5</v>
      </c>
      <c r="AM14">
        <v>2</v>
      </c>
      <c r="AN14">
        <v>2</v>
      </c>
      <c r="AO14">
        <v>5</v>
      </c>
      <c r="AP14">
        <v>3</v>
      </c>
      <c r="AQ14">
        <v>5</v>
      </c>
      <c r="AR14">
        <v>5</v>
      </c>
      <c r="AS14">
        <v>3</v>
      </c>
      <c r="AT14">
        <v>5</v>
      </c>
      <c r="AU14">
        <v>4</v>
      </c>
      <c r="AV14">
        <v>5</v>
      </c>
      <c r="AW14">
        <v>2</v>
      </c>
      <c r="AX14">
        <v>-1</v>
      </c>
      <c r="AY14">
        <v>3</v>
      </c>
      <c r="AZ14">
        <v>-1</v>
      </c>
    </row>
    <row r="15" spans="1:52" x14ac:dyDescent="0.25">
      <c r="A15">
        <v>13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5</v>
      </c>
      <c r="I15">
        <v>3</v>
      </c>
      <c r="J15">
        <v>4</v>
      </c>
      <c r="K15">
        <v>3</v>
      </c>
      <c r="L15">
        <v>-1</v>
      </c>
      <c r="M15">
        <v>3</v>
      </c>
      <c r="N15">
        <v>4</v>
      </c>
      <c r="O15">
        <v>4</v>
      </c>
      <c r="P15">
        <v>4</v>
      </c>
      <c r="Q15">
        <v>2</v>
      </c>
      <c r="R15">
        <v>4</v>
      </c>
      <c r="S15">
        <v>3</v>
      </c>
      <c r="T15">
        <v>3</v>
      </c>
      <c r="U15">
        <v>3</v>
      </c>
      <c r="V15">
        <v>4</v>
      </c>
      <c r="W15">
        <v>3</v>
      </c>
      <c r="X15">
        <v>2</v>
      </c>
      <c r="Y15">
        <v>3</v>
      </c>
      <c r="Z15">
        <v>2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3</v>
      </c>
      <c r="AH15">
        <v>4</v>
      </c>
      <c r="AI15">
        <v>-1</v>
      </c>
      <c r="AJ15">
        <v>4</v>
      </c>
      <c r="AK15">
        <v>3</v>
      </c>
      <c r="AL15">
        <v>4</v>
      </c>
      <c r="AM15">
        <v>3</v>
      </c>
      <c r="AN15">
        <v>3</v>
      </c>
      <c r="AO15">
        <v>4</v>
      </c>
      <c r="AP15">
        <v>2</v>
      </c>
      <c r="AQ15">
        <v>5</v>
      </c>
      <c r="AR15">
        <v>4</v>
      </c>
      <c r="AS15">
        <v>3</v>
      </c>
      <c r="AT15">
        <v>4</v>
      </c>
      <c r="AU15">
        <v>3</v>
      </c>
      <c r="AV15">
        <v>-1</v>
      </c>
      <c r="AW15">
        <v>3</v>
      </c>
      <c r="AX15">
        <v>-1</v>
      </c>
      <c r="AY15">
        <v>4</v>
      </c>
      <c r="AZ15">
        <v>-1</v>
      </c>
    </row>
    <row r="16" spans="1:52" x14ac:dyDescent="0.25">
      <c r="A16">
        <v>14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3</v>
      </c>
      <c r="I16">
        <v>4</v>
      </c>
      <c r="J16">
        <v>2</v>
      </c>
      <c r="K16">
        <v>4</v>
      </c>
      <c r="L16">
        <v>2</v>
      </c>
      <c r="M16">
        <v>5</v>
      </c>
      <c r="N16">
        <v>4</v>
      </c>
      <c r="O16">
        <v>3</v>
      </c>
      <c r="P16">
        <v>5</v>
      </c>
      <c r="Q16">
        <v>2</v>
      </c>
      <c r="R16">
        <v>5</v>
      </c>
      <c r="S16">
        <v>4</v>
      </c>
      <c r="T16">
        <v>5</v>
      </c>
      <c r="U16">
        <v>5</v>
      </c>
      <c r="V16">
        <v>4</v>
      </c>
      <c r="W16">
        <v>-1</v>
      </c>
      <c r="X16">
        <v>4</v>
      </c>
      <c r="Y16">
        <v>2</v>
      </c>
      <c r="Z16">
        <v>5</v>
      </c>
      <c r="AA16">
        <v>2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4</v>
      </c>
      <c r="AH16">
        <v>3</v>
      </c>
      <c r="AI16">
        <v>3</v>
      </c>
      <c r="AJ16">
        <v>4</v>
      </c>
      <c r="AK16">
        <v>3</v>
      </c>
      <c r="AL16">
        <v>5</v>
      </c>
      <c r="AM16">
        <v>5</v>
      </c>
      <c r="AN16">
        <v>4</v>
      </c>
      <c r="AO16">
        <v>5</v>
      </c>
      <c r="AP16">
        <v>3</v>
      </c>
      <c r="AQ16">
        <v>5</v>
      </c>
      <c r="AR16">
        <v>5</v>
      </c>
      <c r="AS16">
        <v>5</v>
      </c>
      <c r="AT16">
        <v>5</v>
      </c>
      <c r="AU16">
        <v>3</v>
      </c>
      <c r="AV16">
        <v>3</v>
      </c>
      <c r="AW16">
        <v>4</v>
      </c>
      <c r="AX16">
        <v>-1</v>
      </c>
      <c r="AY16">
        <v>4</v>
      </c>
      <c r="AZ1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8"/>
  <sheetViews>
    <sheetView topLeftCell="X130" zoomScale="55" zoomScaleNormal="55" workbookViewId="0">
      <selection activeCell="AV174" sqref="AV174"/>
    </sheetView>
  </sheetViews>
  <sheetFormatPr defaultRowHeight="15" x14ac:dyDescent="0.25"/>
  <cols>
    <col min="3" max="7" width="12.42578125" bestFit="1" customWidth="1"/>
    <col min="8" max="12" width="13.140625" bestFit="1" customWidth="1"/>
    <col min="13" max="22" width="13.5703125" bestFit="1" customWidth="1"/>
    <col min="23" max="31" width="12.42578125" bestFit="1" customWidth="1"/>
    <col min="32" max="32" width="12.42578125" customWidth="1"/>
    <col min="33" max="37" width="13.140625" bestFit="1" customWidth="1"/>
    <col min="38" max="47" width="13.5703125" bestFit="1" customWidth="1"/>
    <col min="48" max="52" width="12.42578125" bestFit="1" customWidth="1"/>
  </cols>
  <sheetData>
    <row r="1" spans="1:52" x14ac:dyDescent="0.25">
      <c r="A1">
        <f>annoyance!A1</f>
        <v>0</v>
      </c>
      <c r="B1">
        <f>annoyance!B1</f>
        <v>0</v>
      </c>
      <c r="C1" t="str">
        <f>annoyance!C1</f>
        <v>Repetition 0</v>
      </c>
      <c r="D1" t="str">
        <f>annoyance!D1</f>
        <v>Repetition 0</v>
      </c>
      <c r="E1" t="str">
        <f>annoyance!E1</f>
        <v>Repetition 0</v>
      </c>
      <c r="F1" t="str">
        <f>annoyance!F1</f>
        <v>Repetition 0</v>
      </c>
      <c r="G1" t="str">
        <f>annoyance!G1</f>
        <v>Repetition 0</v>
      </c>
      <c r="H1" t="str">
        <f>annoyance!H1</f>
        <v>Repetition 0</v>
      </c>
      <c r="I1" t="str">
        <f>annoyance!I1</f>
        <v>Repetition 0</v>
      </c>
      <c r="J1" t="str">
        <f>annoyance!J1</f>
        <v>Repetition 0</v>
      </c>
      <c r="K1" t="str">
        <f>annoyance!K1</f>
        <v>Repetition 0</v>
      </c>
      <c r="L1" t="str">
        <f>annoyance!L1</f>
        <v>Repetition 0</v>
      </c>
      <c r="M1" t="str">
        <f>annoyance!M1</f>
        <v>Repetition 0</v>
      </c>
      <c r="N1" t="str">
        <f>annoyance!N1</f>
        <v>Repetition 0</v>
      </c>
      <c r="O1" t="str">
        <f>annoyance!O1</f>
        <v>Repetition 0</v>
      </c>
      <c r="P1" t="str">
        <f>annoyance!P1</f>
        <v>Repetition 0</v>
      </c>
      <c r="Q1" t="str">
        <f>annoyance!Q1</f>
        <v>Repetition 0</v>
      </c>
      <c r="R1" t="str">
        <f>annoyance!R1</f>
        <v>Repetition 0</v>
      </c>
      <c r="S1" t="str">
        <f>annoyance!S1</f>
        <v>Repetition 0</v>
      </c>
      <c r="T1" t="str">
        <f>annoyance!T1</f>
        <v>Repetition 0</v>
      </c>
      <c r="U1" t="str">
        <f>annoyance!U1</f>
        <v>Repetition 0</v>
      </c>
      <c r="V1" t="str">
        <f>annoyance!V1</f>
        <v>Repetition 0</v>
      </c>
      <c r="W1" t="str">
        <f>annoyance!W1</f>
        <v>Repetition 0</v>
      </c>
      <c r="X1" t="str">
        <f>annoyance!X1</f>
        <v>Repetition 0</v>
      </c>
      <c r="Y1" t="str">
        <f>annoyance!Y1</f>
        <v>Repetition 0</v>
      </c>
      <c r="Z1" t="str">
        <f>annoyance!Z1</f>
        <v>Repetition 0</v>
      </c>
      <c r="AA1" t="str">
        <f>annoyance!AA1</f>
        <v>Repetition 0</v>
      </c>
      <c r="AB1" t="str">
        <f>annoyance!AB1</f>
        <v>Repetition 1</v>
      </c>
      <c r="AC1" t="str">
        <f>annoyance!AC1</f>
        <v>Repetition 1</v>
      </c>
      <c r="AD1" t="str">
        <f>annoyance!AD1</f>
        <v>Repetition 1</v>
      </c>
      <c r="AE1" t="str">
        <f>annoyance!AE1</f>
        <v>Repetition 1</v>
      </c>
      <c r="AF1" t="str">
        <f>annoyance!AF1</f>
        <v>Repetition 1</v>
      </c>
      <c r="AG1" t="str">
        <f>annoyance!AG1</f>
        <v>Repetition 1</v>
      </c>
      <c r="AH1" t="str">
        <f>annoyance!AH1</f>
        <v>Repetition 1</v>
      </c>
      <c r="AI1" t="str">
        <f>annoyance!AI1</f>
        <v>Repetition 1</v>
      </c>
      <c r="AJ1" t="str">
        <f>annoyance!AJ1</f>
        <v>Repetition 1</v>
      </c>
      <c r="AK1" t="str">
        <f>annoyance!AK1</f>
        <v>Repetition 1</v>
      </c>
      <c r="AL1" t="str">
        <f>annoyance!AL1</f>
        <v>Repetition 1</v>
      </c>
      <c r="AM1" t="str">
        <f>annoyance!AM1</f>
        <v>Repetition 1</v>
      </c>
      <c r="AN1" t="str">
        <f>annoyance!AN1</f>
        <v>Repetition 1</v>
      </c>
      <c r="AO1" t="str">
        <f>annoyance!AO1</f>
        <v>Repetition 1</v>
      </c>
      <c r="AP1" t="str">
        <f>annoyance!AP1</f>
        <v>Repetition 1</v>
      </c>
      <c r="AQ1" t="str">
        <f>annoyance!AQ1</f>
        <v>Repetition 1</v>
      </c>
      <c r="AR1" t="str">
        <f>annoyance!AR1</f>
        <v>Repetition 1</v>
      </c>
      <c r="AS1" t="str">
        <f>annoyance!AS1</f>
        <v>Repetition 1</v>
      </c>
      <c r="AT1" t="str">
        <f>annoyance!AT1</f>
        <v>Repetition 1</v>
      </c>
      <c r="AU1" t="str">
        <f>annoyance!AU1</f>
        <v>Repetition 1</v>
      </c>
      <c r="AV1" t="str">
        <f>annoyance!AV1</f>
        <v>Repetition 1</v>
      </c>
      <c r="AW1" t="str">
        <f>annoyance!AW1</f>
        <v>Repetition 1</v>
      </c>
      <c r="AX1" t="str">
        <f>annoyance!AX1</f>
        <v>Repetition 1</v>
      </c>
      <c r="AY1" t="str">
        <f>annoyance!AY1</f>
        <v>Repetition 1</v>
      </c>
      <c r="AZ1" t="str">
        <f>annoyance!AZ1</f>
        <v>Repetition 1</v>
      </c>
    </row>
    <row r="2" spans="1:52" x14ac:dyDescent="0.25">
      <c r="A2">
        <f>annoyance!A2</f>
        <v>0</v>
      </c>
      <c r="B2">
        <f>annoyance!B2</f>
        <v>0</v>
      </c>
      <c r="C2" t="str">
        <f>annoyance!C2</f>
        <v>Amplitude 0</v>
      </c>
      <c r="D2" t="str">
        <f>annoyance!D2</f>
        <v>Amplitude 0</v>
      </c>
      <c r="E2" t="str">
        <f>annoyance!E2</f>
        <v>Amplitude 0</v>
      </c>
      <c r="F2" t="str">
        <f>annoyance!F2</f>
        <v>Amplitude 0</v>
      </c>
      <c r="G2" t="str">
        <f>annoyance!G2</f>
        <v>Amplitude 0</v>
      </c>
      <c r="H2" t="str">
        <f>annoyance!H2</f>
        <v>Amplitude 12</v>
      </c>
      <c r="I2" t="str">
        <f>annoyance!I2</f>
        <v>Amplitude 12</v>
      </c>
      <c r="J2" t="str">
        <f>annoyance!J2</f>
        <v>Amplitude 12</v>
      </c>
      <c r="K2" t="str">
        <f>annoyance!K2</f>
        <v>Amplitude 12</v>
      </c>
      <c r="L2" t="str">
        <f>annoyance!L2</f>
        <v>Amplitude 12</v>
      </c>
      <c r="M2" t="str">
        <f>annoyance!M2</f>
        <v>Amplitude 24</v>
      </c>
      <c r="N2" t="str">
        <f>annoyance!N2</f>
        <v>Amplitude 24</v>
      </c>
      <c r="O2" t="str">
        <f>annoyance!O2</f>
        <v>Amplitude 24</v>
      </c>
      <c r="P2" t="str">
        <f>annoyance!P2</f>
        <v>Amplitude 24</v>
      </c>
      <c r="Q2" t="str">
        <f>annoyance!Q2</f>
        <v>Amplitude 24</v>
      </c>
      <c r="R2" t="str">
        <f>annoyance!R2</f>
        <v>Amplitude 48</v>
      </c>
      <c r="S2" t="str">
        <f>annoyance!S2</f>
        <v>Amplitude 48</v>
      </c>
      <c r="T2" t="str">
        <f>annoyance!T2</f>
        <v>Amplitude 48</v>
      </c>
      <c r="U2" t="str">
        <f>annoyance!U2</f>
        <v>Amplitude 48</v>
      </c>
      <c r="V2" t="str">
        <f>annoyance!V2</f>
        <v>Amplitude 48</v>
      </c>
      <c r="W2" t="str">
        <f>annoyance!W2</f>
        <v>Amplitude 6</v>
      </c>
      <c r="X2" t="str">
        <f>annoyance!X2</f>
        <v>Amplitude 6</v>
      </c>
      <c r="Y2" t="str">
        <f>annoyance!Y2</f>
        <v>Amplitude 6</v>
      </c>
      <c r="Z2" t="str">
        <f>annoyance!Z2</f>
        <v>Amplitude 6</v>
      </c>
      <c r="AA2" t="str">
        <f>annoyance!AA2</f>
        <v>Amplitude 6</v>
      </c>
      <c r="AB2" t="str">
        <f>annoyance!AB2</f>
        <v>Amplitude 0</v>
      </c>
      <c r="AC2" t="str">
        <f>annoyance!AC2</f>
        <v>Amplitude 0</v>
      </c>
      <c r="AD2" t="str">
        <f>annoyance!AD2</f>
        <v>Amplitude 0</v>
      </c>
      <c r="AE2" t="str">
        <f>annoyance!AE2</f>
        <v>Amplitude 0</v>
      </c>
      <c r="AF2" t="str">
        <f>annoyance!AF2</f>
        <v>Amplitude 0</v>
      </c>
      <c r="AG2" t="str">
        <f>annoyance!AG2</f>
        <v>Amplitude 12</v>
      </c>
      <c r="AH2" t="str">
        <f>annoyance!AH2</f>
        <v>Amplitude 12</v>
      </c>
      <c r="AI2" t="str">
        <f>annoyance!AI2</f>
        <v>Amplitude 12</v>
      </c>
      <c r="AJ2" t="str">
        <f>annoyance!AJ2</f>
        <v>Amplitude 12</v>
      </c>
      <c r="AK2" t="str">
        <f>annoyance!AK2</f>
        <v>Amplitude 12</v>
      </c>
      <c r="AL2" t="str">
        <f>annoyance!AL2</f>
        <v>Amplitude 24</v>
      </c>
      <c r="AM2" t="str">
        <f>annoyance!AM2</f>
        <v>Amplitude 24</v>
      </c>
      <c r="AN2" t="str">
        <f>annoyance!AN2</f>
        <v>Amplitude 24</v>
      </c>
      <c r="AO2" t="str">
        <f>annoyance!AO2</f>
        <v>Amplitude 24</v>
      </c>
      <c r="AP2" t="str">
        <f>annoyance!AP2</f>
        <v>Amplitude 24</v>
      </c>
      <c r="AQ2" t="str">
        <f>annoyance!AQ2</f>
        <v>Amplitude 48</v>
      </c>
      <c r="AR2" t="str">
        <f>annoyance!AR2</f>
        <v>Amplitude 48</v>
      </c>
      <c r="AS2" t="str">
        <f>annoyance!AS2</f>
        <v>Amplitude 48</v>
      </c>
      <c r="AT2" t="str">
        <f>annoyance!AT2</f>
        <v>Amplitude 48</v>
      </c>
      <c r="AU2" t="str">
        <f>annoyance!AU2</f>
        <v>Amplitude 48</v>
      </c>
      <c r="AV2" t="str">
        <f>annoyance!AV2</f>
        <v>Amplitude 6</v>
      </c>
      <c r="AW2" t="str">
        <f>annoyance!AW2</f>
        <v>Amplitude 6</v>
      </c>
      <c r="AX2" t="str">
        <f>annoyance!AX2</f>
        <v>Amplitude 6</v>
      </c>
      <c r="AY2" t="str">
        <f>annoyance!AY2</f>
        <v>Amplitude 6</v>
      </c>
      <c r="AZ2" t="str">
        <f>annoyance!AZ2</f>
        <v>Amplitude 6</v>
      </c>
    </row>
    <row r="3" spans="1:52" ht="15.75" thickBot="1" x14ac:dyDescent="0.3">
      <c r="A3">
        <f>annoyance!A3</f>
        <v>0</v>
      </c>
      <c r="B3">
        <f>annoyance!B3</f>
        <v>0</v>
      </c>
      <c r="C3" t="str">
        <f>annoyance!C3</f>
        <v>WL 100</v>
      </c>
      <c r="D3" t="str">
        <f>annoyance!D3</f>
        <v>WL 200</v>
      </c>
      <c r="E3" t="str">
        <f>annoyance!E3</f>
        <v>WL 400</v>
      </c>
      <c r="F3" t="str">
        <f>annoyance!F3</f>
        <v>WL 50</v>
      </c>
      <c r="G3" t="str">
        <f>annoyance!G3</f>
        <v>WL 800</v>
      </c>
      <c r="H3" t="str">
        <f>annoyance!H3</f>
        <v>WL 100</v>
      </c>
      <c r="I3" t="str">
        <f>annoyance!I3</f>
        <v>WL 200</v>
      </c>
      <c r="J3" t="str">
        <f>annoyance!J3</f>
        <v>WL 400</v>
      </c>
      <c r="K3" t="str">
        <f>annoyance!K3</f>
        <v>WL 50</v>
      </c>
      <c r="L3" t="str">
        <f>annoyance!L3</f>
        <v>WL 800</v>
      </c>
      <c r="M3" t="str">
        <f>annoyance!M3</f>
        <v>WL 100</v>
      </c>
      <c r="N3" t="str">
        <f>annoyance!N3</f>
        <v>WL 200</v>
      </c>
      <c r="O3" t="str">
        <f>annoyance!O3</f>
        <v>WL 400</v>
      </c>
      <c r="P3" t="str">
        <f>annoyance!P3</f>
        <v>WL 50</v>
      </c>
      <c r="Q3" t="str">
        <f>annoyance!Q3</f>
        <v>WL 800</v>
      </c>
      <c r="R3" t="str">
        <f>annoyance!R3</f>
        <v>WL 100</v>
      </c>
      <c r="S3" t="str">
        <f>annoyance!S3</f>
        <v>WL 200</v>
      </c>
      <c r="T3" t="str">
        <f>annoyance!T3</f>
        <v>WL 400</v>
      </c>
      <c r="U3" t="str">
        <f>annoyance!U3</f>
        <v>WL 50</v>
      </c>
      <c r="V3" t="str">
        <f>annoyance!V3</f>
        <v>WL 800</v>
      </c>
      <c r="W3" t="str">
        <f>annoyance!W3</f>
        <v>WL 100</v>
      </c>
      <c r="X3" t="str">
        <f>annoyance!X3</f>
        <v>WL 200</v>
      </c>
      <c r="Y3" t="str">
        <f>annoyance!Y3</f>
        <v>WL 400</v>
      </c>
      <c r="Z3" t="str">
        <f>annoyance!Z3</f>
        <v>WL 50</v>
      </c>
      <c r="AA3" t="str">
        <f>annoyance!AA3</f>
        <v>WL 800</v>
      </c>
      <c r="AB3" t="str">
        <f>annoyance!AB3</f>
        <v>WL 100</v>
      </c>
      <c r="AC3" t="str">
        <f>annoyance!AC3</f>
        <v>WL 200</v>
      </c>
      <c r="AD3" t="str">
        <f>annoyance!AD3</f>
        <v>WL 400</v>
      </c>
      <c r="AE3" t="str">
        <f>annoyance!AE3</f>
        <v>WL 50</v>
      </c>
      <c r="AF3" t="str">
        <f>annoyance!AF3</f>
        <v>WL 800</v>
      </c>
      <c r="AG3" t="str">
        <f>annoyance!AG3</f>
        <v>WL 100</v>
      </c>
      <c r="AH3" t="str">
        <f>annoyance!AH3</f>
        <v>WL 200</v>
      </c>
      <c r="AI3" t="str">
        <f>annoyance!AI3</f>
        <v>WL 400</v>
      </c>
      <c r="AJ3" t="str">
        <f>annoyance!AJ3</f>
        <v>WL 50</v>
      </c>
      <c r="AK3" t="str">
        <f>annoyance!AK3</f>
        <v>WL 800</v>
      </c>
      <c r="AL3" t="str">
        <f>annoyance!AL3</f>
        <v>WL 100</v>
      </c>
      <c r="AM3" t="str">
        <f>annoyance!AM3</f>
        <v>WL 200</v>
      </c>
      <c r="AN3" t="str">
        <f>annoyance!AN3</f>
        <v>WL 400</v>
      </c>
      <c r="AO3" t="str">
        <f>annoyance!AO3</f>
        <v>WL 50</v>
      </c>
      <c r="AP3" t="str">
        <f>annoyance!AP3</f>
        <v>WL 800</v>
      </c>
      <c r="AQ3" t="str">
        <f>annoyance!AQ3</f>
        <v>WL 100</v>
      </c>
      <c r="AR3" t="str">
        <f>annoyance!AR3</f>
        <v>WL 200</v>
      </c>
      <c r="AS3" t="str">
        <f>annoyance!AS3</f>
        <v>WL 400</v>
      </c>
      <c r="AT3" t="str">
        <f>annoyance!AT3</f>
        <v>WL 50</v>
      </c>
      <c r="AU3" t="str">
        <f>annoyance!AU3</f>
        <v>WL 800</v>
      </c>
      <c r="AV3" t="str">
        <f>annoyance!AV3</f>
        <v>WL 100</v>
      </c>
      <c r="AW3" t="str">
        <f>annoyance!AW3</f>
        <v>WL 200</v>
      </c>
      <c r="AX3" t="str">
        <f>annoyance!AX3</f>
        <v>WL 400</v>
      </c>
      <c r="AY3" t="str">
        <f>annoyance!AY3</f>
        <v>WL 50</v>
      </c>
      <c r="AZ3" t="str">
        <f>annoyance!AZ3</f>
        <v>WL 800</v>
      </c>
    </row>
    <row r="4" spans="1:52" ht="16.5" thickTop="1" thickBot="1" x14ac:dyDescent="0.3">
      <c r="A4" s="15">
        <f>annoyance!A4</f>
        <v>1</v>
      </c>
      <c r="B4" s="15"/>
      <c r="C4" s="15" t="str">
        <f>IF(annoyance!C4&gt;0,annoyance!C4,"")</f>
        <v/>
      </c>
      <c r="D4" s="15" t="str">
        <f>IF(annoyance!D4&gt;0,annoyance!D4,"")</f>
        <v/>
      </c>
      <c r="E4" s="15" t="str">
        <f>IF(annoyance!E4&gt;0,annoyance!E4,"")</f>
        <v/>
      </c>
      <c r="F4" s="15" t="str">
        <f>IF(annoyance!F4&gt;0,annoyance!F4,"")</f>
        <v/>
      </c>
      <c r="G4" s="15" t="str">
        <f>IF(annoyance!G4&gt;0,annoyance!G4,"")</f>
        <v/>
      </c>
      <c r="H4" s="15">
        <f>IF(annoyance!H4&gt;0,annoyance!H4,"")</f>
        <v>1</v>
      </c>
      <c r="I4" s="15">
        <f>IF(annoyance!I4&gt;0,annoyance!I4,"")</f>
        <v>3</v>
      </c>
      <c r="J4" s="15">
        <f>IF(annoyance!J4&gt;0,annoyance!J4,"")</f>
        <v>2</v>
      </c>
      <c r="K4" s="15">
        <f>IF(annoyance!K4&gt;0,annoyance!K4,"")</f>
        <v>4</v>
      </c>
      <c r="L4" s="15" t="str">
        <f>IF(annoyance!L4&gt;0,annoyance!L4,"")</f>
        <v/>
      </c>
      <c r="M4" s="15">
        <f>IF(annoyance!M4&gt;0,annoyance!M4,"")</f>
        <v>5</v>
      </c>
      <c r="N4" s="15">
        <f>IF(annoyance!N4&gt;0,annoyance!N4,"")</f>
        <v>5</v>
      </c>
      <c r="O4" s="15">
        <f>IF(annoyance!O4&gt;0,annoyance!O4,"")</f>
        <v>3</v>
      </c>
      <c r="P4" s="15">
        <f>IF(annoyance!P4&gt;0,annoyance!P4,"")</f>
        <v>3</v>
      </c>
      <c r="Q4" s="15">
        <f>IF(annoyance!Q4&gt;0,annoyance!Q4,"")</f>
        <v>2</v>
      </c>
      <c r="R4" s="15">
        <f>IF(annoyance!R4&gt;0,annoyance!R4,"")</f>
        <v>2</v>
      </c>
      <c r="S4" s="15">
        <f>IF(annoyance!S4&gt;0,annoyance!S4,"")</f>
        <v>5</v>
      </c>
      <c r="T4" s="15">
        <f>IF(annoyance!T4&gt;0,annoyance!T4,"")</f>
        <v>5</v>
      </c>
      <c r="U4" s="15">
        <f>IF(annoyance!U4&gt;0,annoyance!U4,"")</f>
        <v>2</v>
      </c>
      <c r="V4" s="15">
        <f>IF(annoyance!V4&gt;0,annoyance!V4,"")</f>
        <v>2</v>
      </c>
      <c r="W4" s="15">
        <f>IF(annoyance!W4&gt;0,annoyance!W4,"")</f>
        <v>3</v>
      </c>
      <c r="X4" s="15">
        <f>IF(annoyance!X4&gt;0,annoyance!X4,"")</f>
        <v>3</v>
      </c>
      <c r="Y4" s="15">
        <f>IF(annoyance!Y4&gt;0,annoyance!Y4,"")</f>
        <v>1</v>
      </c>
      <c r="Z4" s="15">
        <f>IF(annoyance!Z4&gt;0,annoyance!Z4,"")</f>
        <v>4</v>
      </c>
      <c r="AA4" s="15">
        <f>IF(annoyance!AA4&gt;0,annoyance!AA4,"")</f>
        <v>2</v>
      </c>
      <c r="AB4" s="15" t="str">
        <f>IF(annoyance!AB4&gt;0,annoyance!AB4,"")</f>
        <v/>
      </c>
      <c r="AC4" s="15" t="str">
        <f>IF(annoyance!AC4&gt;0,annoyance!AC4,"")</f>
        <v/>
      </c>
      <c r="AD4" s="15" t="str">
        <f>IF(annoyance!AD4&gt;0,annoyance!AD4,"")</f>
        <v/>
      </c>
      <c r="AE4" s="15" t="str">
        <f>IF(annoyance!AE4&gt;0,annoyance!AE4,"")</f>
        <v/>
      </c>
      <c r="AF4" s="15" t="str">
        <f>IF(annoyance!AF4&gt;0,annoyance!AF4,"")</f>
        <v/>
      </c>
      <c r="AG4" s="15">
        <f>IF(annoyance!AG4&gt;0,annoyance!AG4,"")</f>
        <v>3</v>
      </c>
      <c r="AH4" s="15">
        <f>IF(annoyance!AH4&gt;0,annoyance!AH4,"")</f>
        <v>3</v>
      </c>
      <c r="AI4" s="15">
        <f>IF(annoyance!AI4&gt;0,annoyance!AI4,"")</f>
        <v>3</v>
      </c>
      <c r="AJ4" s="15">
        <f>IF(annoyance!AJ4&gt;0,annoyance!AJ4,"")</f>
        <v>5</v>
      </c>
      <c r="AK4" s="15">
        <f>IF(annoyance!AK4&gt;0,annoyance!AK4,"")</f>
        <v>2</v>
      </c>
      <c r="AL4" s="15">
        <f>IF(annoyance!AL4&gt;0,annoyance!AL4,"")</f>
        <v>5</v>
      </c>
      <c r="AM4" s="15">
        <f>IF(annoyance!AM4&gt;0,annoyance!AM4,"")</f>
        <v>4</v>
      </c>
      <c r="AN4" s="15">
        <f>IF(annoyance!AN4&gt;0,annoyance!AN4,"")</f>
        <v>2</v>
      </c>
      <c r="AO4" s="15">
        <f>IF(annoyance!AO4&gt;0,annoyance!AO4,"")</f>
        <v>4</v>
      </c>
      <c r="AP4" s="15">
        <f>IF(annoyance!AP4&gt;0,annoyance!AP4,"")</f>
        <v>2</v>
      </c>
      <c r="AQ4" s="15">
        <f>IF(annoyance!AQ4&gt;0,annoyance!AQ4,"")</f>
        <v>3</v>
      </c>
      <c r="AR4" s="15">
        <f>IF(annoyance!AR4&gt;0,annoyance!AR4,"")</f>
        <v>4</v>
      </c>
      <c r="AS4" s="15">
        <f>IF(annoyance!AS4&gt;0,annoyance!AS4,"")</f>
        <v>5</v>
      </c>
      <c r="AT4" s="15">
        <f>IF(annoyance!AT4&gt;0,annoyance!AT4,"")</f>
        <v>2</v>
      </c>
      <c r="AU4" s="15">
        <f>IF(annoyance!AU4&gt;0,annoyance!AU4,"")</f>
        <v>2</v>
      </c>
      <c r="AV4" s="15">
        <f>IF(annoyance!AV4&gt;0,annoyance!AV4,"")</f>
        <v>3</v>
      </c>
      <c r="AW4" s="15">
        <f>IF(annoyance!AW4&gt;0,annoyance!AW4,"")</f>
        <v>3</v>
      </c>
      <c r="AX4" s="15" t="str">
        <f>IF(annoyance!AX4&gt;0,annoyance!AX4,"")</f>
        <v/>
      </c>
      <c r="AY4" s="15">
        <f>IF(annoyance!AY4&gt;0,annoyance!AY4,"")</f>
        <v>3</v>
      </c>
      <c r="AZ4" s="15" t="str">
        <f>IF(annoyance!AZ4&gt;0,annoyance!AZ4,"")</f>
        <v/>
      </c>
    </row>
    <row r="5" spans="1:52" ht="16.5" thickTop="1" thickBot="1" x14ac:dyDescent="0.3">
      <c r="A5" s="15">
        <f>annoyance!A5</f>
        <v>2</v>
      </c>
      <c r="B5" s="15"/>
      <c r="C5" s="15" t="str">
        <f>IF(annoyance!C5&gt;0,annoyance!C5,"")</f>
        <v/>
      </c>
      <c r="D5" s="15" t="str">
        <f>IF(annoyance!D5&gt;0,annoyance!D5,"")</f>
        <v/>
      </c>
      <c r="E5" s="15" t="str">
        <f>IF(annoyance!E5&gt;0,annoyance!E5,"")</f>
        <v/>
      </c>
      <c r="F5" s="15" t="str">
        <f>IF(annoyance!F5&gt;0,annoyance!F5,"")</f>
        <v/>
      </c>
      <c r="G5" s="15" t="str">
        <f>IF(annoyance!G5&gt;0,annoyance!G5,"")</f>
        <v/>
      </c>
      <c r="H5" s="15">
        <f>IF(annoyance!H5&gt;0,annoyance!H5,"")</f>
        <v>4</v>
      </c>
      <c r="I5" s="15">
        <f>IF(annoyance!I5&gt;0,annoyance!I5,"")</f>
        <v>3</v>
      </c>
      <c r="J5" s="15">
        <f>IF(annoyance!J5&gt;0,annoyance!J5,"")</f>
        <v>3</v>
      </c>
      <c r="K5" s="15">
        <f>IF(annoyance!K5&gt;0,annoyance!K5,"")</f>
        <v>5</v>
      </c>
      <c r="L5" s="15">
        <f>IF(annoyance!L5&gt;0,annoyance!L5,"")</f>
        <v>1</v>
      </c>
      <c r="M5" s="15">
        <f>IF(annoyance!M5&gt;0,annoyance!M5,"")</f>
        <v>5</v>
      </c>
      <c r="N5" s="15">
        <f>IF(annoyance!N5&gt;0,annoyance!N5,"")</f>
        <v>5</v>
      </c>
      <c r="O5" s="15">
        <f>IF(annoyance!O5&gt;0,annoyance!O5,"")</f>
        <v>4</v>
      </c>
      <c r="P5" s="15">
        <f>IF(annoyance!P5&gt;0,annoyance!P5,"")</f>
        <v>4</v>
      </c>
      <c r="Q5" s="15">
        <f>IF(annoyance!Q5&gt;0,annoyance!Q5,"")</f>
        <v>4</v>
      </c>
      <c r="R5" s="15">
        <f>IF(annoyance!R5&gt;0,annoyance!R5,"")</f>
        <v>3</v>
      </c>
      <c r="S5" s="15">
        <f>IF(annoyance!S5&gt;0,annoyance!S5,"")</f>
        <v>5</v>
      </c>
      <c r="T5" s="15">
        <f>IF(annoyance!T5&gt;0,annoyance!T5,"")</f>
        <v>5</v>
      </c>
      <c r="U5" s="15">
        <f>IF(annoyance!U5&gt;0,annoyance!U5,"")</f>
        <v>2</v>
      </c>
      <c r="V5" s="15">
        <f>IF(annoyance!V5&gt;0,annoyance!V5,"")</f>
        <v>2</v>
      </c>
      <c r="W5" s="15">
        <f>IF(annoyance!W5&gt;0,annoyance!W5,"")</f>
        <v>3</v>
      </c>
      <c r="X5" s="15" t="str">
        <f>IF(annoyance!X5&gt;0,annoyance!X5,"")</f>
        <v/>
      </c>
      <c r="Y5" s="15">
        <f>IF(annoyance!Y5&gt;0,annoyance!Y5,"")</f>
        <v>1</v>
      </c>
      <c r="Z5" s="15">
        <f>IF(annoyance!Z5&gt;0,annoyance!Z5,"")</f>
        <v>5</v>
      </c>
      <c r="AA5" s="15" t="str">
        <f>IF(annoyance!AA5&gt;0,annoyance!AA5,"")</f>
        <v/>
      </c>
      <c r="AB5" s="15" t="str">
        <f>IF(annoyance!AB5&gt;0,annoyance!AB5,"")</f>
        <v/>
      </c>
      <c r="AC5" s="15" t="str">
        <f>IF(annoyance!AC5&gt;0,annoyance!AC5,"")</f>
        <v/>
      </c>
      <c r="AD5" s="15" t="str">
        <f>IF(annoyance!AD5&gt;0,annoyance!AD5,"")</f>
        <v/>
      </c>
      <c r="AE5" s="15" t="str">
        <f>IF(annoyance!AE5&gt;0,annoyance!AE5,"")</f>
        <v/>
      </c>
      <c r="AF5" s="15" t="str">
        <f>IF(annoyance!AF5&gt;0,annoyance!AF5,"")</f>
        <v/>
      </c>
      <c r="AG5" s="15">
        <f>IF(annoyance!AG5&gt;0,annoyance!AG5,"")</f>
        <v>4</v>
      </c>
      <c r="AH5" s="15">
        <f>IF(annoyance!AH5&gt;0,annoyance!AH5,"")</f>
        <v>3</v>
      </c>
      <c r="AI5" s="15">
        <f>IF(annoyance!AI5&gt;0,annoyance!AI5,"")</f>
        <v>3</v>
      </c>
      <c r="AJ5" s="15">
        <f>IF(annoyance!AJ5&gt;0,annoyance!AJ5,"")</f>
        <v>5</v>
      </c>
      <c r="AK5" s="15" t="str">
        <f>IF(annoyance!AK5&gt;0,annoyance!AK5,"")</f>
        <v/>
      </c>
      <c r="AL5" s="15">
        <f>IF(annoyance!AL5&gt;0,annoyance!AL5,"")</f>
        <v>5</v>
      </c>
      <c r="AM5" s="15">
        <f>IF(annoyance!AM5&gt;0,annoyance!AM5,"")</f>
        <v>5</v>
      </c>
      <c r="AN5" s="15">
        <f>IF(annoyance!AN5&gt;0,annoyance!AN5,"")</f>
        <v>5</v>
      </c>
      <c r="AO5" s="15">
        <f>IF(annoyance!AO5&gt;0,annoyance!AO5,"")</f>
        <v>5</v>
      </c>
      <c r="AP5" s="15">
        <f>IF(annoyance!AP5&gt;0,annoyance!AP5,"")</f>
        <v>4</v>
      </c>
      <c r="AQ5" s="15">
        <f>IF(annoyance!AQ5&gt;0,annoyance!AQ5,"")</f>
        <v>4</v>
      </c>
      <c r="AR5" s="15">
        <f>IF(annoyance!AR5&gt;0,annoyance!AR5,"")</f>
        <v>5</v>
      </c>
      <c r="AS5" s="15">
        <f>IF(annoyance!AS5&gt;0,annoyance!AS5,"")</f>
        <v>5</v>
      </c>
      <c r="AT5" s="15">
        <f>IF(annoyance!AT5&gt;0,annoyance!AT5,"")</f>
        <v>2</v>
      </c>
      <c r="AU5" s="15">
        <f>IF(annoyance!AU5&gt;0,annoyance!AU5,"")</f>
        <v>3</v>
      </c>
      <c r="AV5" s="15">
        <f>IF(annoyance!AV5&gt;0,annoyance!AV5,"")</f>
        <v>5</v>
      </c>
      <c r="AW5" s="15">
        <f>IF(annoyance!AW5&gt;0,annoyance!AW5,"")</f>
        <v>3</v>
      </c>
      <c r="AX5" s="15">
        <f>IF(annoyance!AX5&gt;0,annoyance!AX5,"")</f>
        <v>3</v>
      </c>
      <c r="AY5" s="15">
        <f>IF(annoyance!AY5&gt;0,annoyance!AY5,"")</f>
        <v>5</v>
      </c>
      <c r="AZ5" s="15" t="str">
        <f>IF(annoyance!AZ5&gt;0,annoyance!AZ5,"")</f>
        <v/>
      </c>
    </row>
    <row r="6" spans="1:52" ht="15.75" thickTop="1" x14ac:dyDescent="0.25">
      <c r="A6">
        <f>annoyance!A6</f>
        <v>3</v>
      </c>
      <c r="C6" s="11" t="str">
        <f>IF(annoyance!C6&gt;0,annoyance!C6,"")</f>
        <v/>
      </c>
      <c r="D6" s="11" t="str">
        <f>IF(annoyance!D6&gt;0,annoyance!D6,"")</f>
        <v/>
      </c>
      <c r="E6" s="11" t="str">
        <f>IF(annoyance!E6&gt;0,annoyance!E6,"")</f>
        <v/>
      </c>
      <c r="F6" s="11" t="str">
        <f>IF(annoyance!F6&gt;0,annoyance!F6,"")</f>
        <v/>
      </c>
      <c r="G6" s="11" t="str">
        <f>IF(annoyance!G6&gt;0,annoyance!G6,"")</f>
        <v/>
      </c>
      <c r="H6" s="11">
        <f>IF(annoyance!H6&gt;0,annoyance!H6,"")</f>
        <v>5</v>
      </c>
      <c r="I6" s="11">
        <f>IF(annoyance!I6&gt;0,annoyance!I6,"")</f>
        <v>3</v>
      </c>
      <c r="J6" s="11">
        <f>IF(annoyance!J6&gt;0,annoyance!J6,"")</f>
        <v>1</v>
      </c>
      <c r="K6" s="11">
        <f>IF(annoyance!K6&gt;0,annoyance!K6,"")</f>
        <v>5</v>
      </c>
      <c r="L6" s="11" t="str">
        <f>IF(annoyance!L6&gt;0,annoyance!L6,"")</f>
        <v/>
      </c>
      <c r="M6" s="11">
        <f>IF(annoyance!M6&gt;0,annoyance!M6,"")</f>
        <v>4</v>
      </c>
      <c r="N6" s="11">
        <f>IF(annoyance!N6&gt;0,annoyance!N6,"")</f>
        <v>3</v>
      </c>
      <c r="O6" s="11">
        <f>IF(annoyance!O6&gt;0,annoyance!O6,"")</f>
        <v>3</v>
      </c>
      <c r="P6" s="11">
        <f>IF(annoyance!P6&gt;0,annoyance!P6,"")</f>
        <v>5</v>
      </c>
      <c r="Q6" s="11">
        <f>IF(annoyance!Q6&gt;0,annoyance!Q6,"")</f>
        <v>2</v>
      </c>
      <c r="R6" s="11">
        <f>IF(annoyance!R6&gt;0,annoyance!R6,"")</f>
        <v>5</v>
      </c>
      <c r="S6" s="11">
        <f>IF(annoyance!S6&gt;0,annoyance!S6,"")</f>
        <v>4</v>
      </c>
      <c r="T6" s="11">
        <f>IF(annoyance!T6&gt;0,annoyance!T6,"")</f>
        <v>3</v>
      </c>
      <c r="U6" s="11">
        <f>IF(annoyance!U6&gt;0,annoyance!U6,"")</f>
        <v>5</v>
      </c>
      <c r="V6" s="11">
        <f>IF(annoyance!V6&gt;0,annoyance!V6,"")</f>
        <v>3</v>
      </c>
      <c r="W6" s="11">
        <f>IF(annoyance!W6&gt;0,annoyance!W6,"")</f>
        <v>3</v>
      </c>
      <c r="X6" s="11">
        <f>IF(annoyance!X6&gt;0,annoyance!X6,"")</f>
        <v>3</v>
      </c>
      <c r="Y6" s="11" t="str">
        <f>IF(annoyance!Y6&gt;0,annoyance!Y6,"")</f>
        <v/>
      </c>
      <c r="Z6" s="11">
        <f>IF(annoyance!Z6&gt;0,annoyance!Z6,"")</f>
        <v>2</v>
      </c>
      <c r="AA6" s="11" t="str">
        <f>IF(annoyance!AA6&gt;0,annoyance!AA6,"")</f>
        <v/>
      </c>
      <c r="AB6" s="11" t="str">
        <f>IF(annoyance!AB6&gt;0,annoyance!AB6,"")</f>
        <v/>
      </c>
      <c r="AC6" s="11" t="str">
        <f>IF(annoyance!AC6&gt;0,annoyance!AC6,"")</f>
        <v/>
      </c>
      <c r="AD6" s="11" t="str">
        <f>IF(annoyance!AD6&gt;0,annoyance!AD6,"")</f>
        <v/>
      </c>
      <c r="AE6" s="11" t="str">
        <f>IF(annoyance!AE6&gt;0,annoyance!AE6,"")</f>
        <v/>
      </c>
      <c r="AF6" s="11" t="str">
        <f>IF(annoyance!AF6&gt;0,annoyance!AF6,"")</f>
        <v/>
      </c>
      <c r="AG6" s="11">
        <f>IF(annoyance!AG6&gt;0,annoyance!AG6,"")</f>
        <v>3</v>
      </c>
      <c r="AH6" s="11">
        <f>IF(annoyance!AH6&gt;0,annoyance!AH6,"")</f>
        <v>2</v>
      </c>
      <c r="AI6" s="11">
        <f>IF(annoyance!AI6&gt;0,annoyance!AI6,"")</f>
        <v>3</v>
      </c>
      <c r="AJ6" s="11">
        <f>IF(annoyance!AJ6&gt;0,annoyance!AJ6,"")</f>
        <v>3</v>
      </c>
      <c r="AK6" s="11">
        <f>IF(annoyance!AK6&gt;0,annoyance!AK6,"")</f>
        <v>1</v>
      </c>
      <c r="AL6" s="11">
        <f>IF(annoyance!AL6&gt;0,annoyance!AL6,"")</f>
        <v>4</v>
      </c>
      <c r="AM6" s="11">
        <f>IF(annoyance!AM6&gt;0,annoyance!AM6,"")</f>
        <v>3</v>
      </c>
      <c r="AN6" s="11">
        <f>IF(annoyance!AN6&gt;0,annoyance!AN6,"")</f>
        <v>3</v>
      </c>
      <c r="AO6" s="11">
        <f>IF(annoyance!AO6&gt;0,annoyance!AO6,"")</f>
        <v>4</v>
      </c>
      <c r="AP6" s="11">
        <f>IF(annoyance!AP6&gt;0,annoyance!AP6,"")</f>
        <v>1</v>
      </c>
      <c r="AQ6" s="11">
        <f>IF(annoyance!AQ6&gt;0,annoyance!AQ6,"")</f>
        <v>5</v>
      </c>
      <c r="AR6" s="11">
        <f>IF(annoyance!AR6&gt;0,annoyance!AR6,"")</f>
        <v>4</v>
      </c>
      <c r="AS6" s="11">
        <f>IF(annoyance!AS6&gt;0,annoyance!AS6,"")</f>
        <v>3</v>
      </c>
      <c r="AT6" s="11">
        <f>IF(annoyance!AT6&gt;0,annoyance!AT6,"")</f>
        <v>5</v>
      </c>
      <c r="AU6" s="11">
        <f>IF(annoyance!AU6&gt;0,annoyance!AU6,"")</f>
        <v>3</v>
      </c>
      <c r="AV6" s="11">
        <f>IF(annoyance!AV6&gt;0,annoyance!AV6,"")</f>
        <v>3</v>
      </c>
      <c r="AW6" s="11">
        <f>IF(annoyance!AW6&gt;0,annoyance!AW6,"")</f>
        <v>1</v>
      </c>
      <c r="AX6" s="11">
        <f>IF(annoyance!AX6&gt;0,annoyance!AX6,"")</f>
        <v>2</v>
      </c>
      <c r="AY6" s="11">
        <f>IF(annoyance!AY6&gt;0,annoyance!AY6,"")</f>
        <v>4</v>
      </c>
      <c r="AZ6" s="11">
        <f>IF(annoyance!AZ6&gt;0,annoyance!AZ6,"")</f>
        <v>1</v>
      </c>
    </row>
    <row r="7" spans="1:52" x14ac:dyDescent="0.25">
      <c r="A7">
        <f>annoyance!A7</f>
        <v>4</v>
      </c>
      <c r="C7" s="11" t="str">
        <f>IF(annoyance!C7&gt;0,annoyance!C7,"")</f>
        <v/>
      </c>
      <c r="D7" s="11">
        <f>IF(annoyance!D7&gt;0,annoyance!D7,"")</f>
        <v>2</v>
      </c>
      <c r="E7" s="11" t="str">
        <f>IF(annoyance!E7&gt;0,annoyance!E7,"")</f>
        <v/>
      </c>
      <c r="F7" s="11">
        <f>IF(annoyance!F7&gt;0,annoyance!F7,"")</f>
        <v>1</v>
      </c>
      <c r="G7" s="11">
        <f>IF(annoyance!G7&gt;0,annoyance!G7,"")</f>
        <v>1</v>
      </c>
      <c r="H7" s="11">
        <f>IF(annoyance!H7&gt;0,annoyance!H7,"")</f>
        <v>5</v>
      </c>
      <c r="I7" s="11">
        <f>IF(annoyance!I7&gt;0,annoyance!I7,"")</f>
        <v>5</v>
      </c>
      <c r="J7" s="11">
        <f>IF(annoyance!J7&gt;0,annoyance!J7,"")</f>
        <v>3</v>
      </c>
      <c r="K7" s="11">
        <f>IF(annoyance!K7&gt;0,annoyance!K7,"")</f>
        <v>3</v>
      </c>
      <c r="L7" s="11">
        <f>IF(annoyance!L7&gt;0,annoyance!L7,"")</f>
        <v>2</v>
      </c>
      <c r="M7" s="11">
        <f>IF(annoyance!M7&gt;0,annoyance!M7,"")</f>
        <v>4</v>
      </c>
      <c r="N7" s="11">
        <f>IF(annoyance!N7&gt;0,annoyance!N7,"")</f>
        <v>3</v>
      </c>
      <c r="O7" s="11">
        <f>IF(annoyance!O7&gt;0,annoyance!O7,"")</f>
        <v>3</v>
      </c>
      <c r="P7" s="11">
        <f>IF(annoyance!P7&gt;0,annoyance!P7,"")</f>
        <v>5</v>
      </c>
      <c r="Q7" s="11">
        <f>IF(annoyance!Q7&gt;0,annoyance!Q7,"")</f>
        <v>2</v>
      </c>
      <c r="R7" s="11">
        <f>IF(annoyance!R7&gt;0,annoyance!R7,"")</f>
        <v>5</v>
      </c>
      <c r="S7" s="11">
        <f>IF(annoyance!S7&gt;0,annoyance!S7,"")</f>
        <v>5</v>
      </c>
      <c r="T7" s="11">
        <f>IF(annoyance!T7&gt;0,annoyance!T7,"")</f>
        <v>5</v>
      </c>
      <c r="U7" s="11">
        <f>IF(annoyance!U7&gt;0,annoyance!U7,"")</f>
        <v>5</v>
      </c>
      <c r="V7" s="11">
        <f>IF(annoyance!V7&gt;0,annoyance!V7,"")</f>
        <v>5</v>
      </c>
      <c r="W7" s="11">
        <f>IF(annoyance!W7&gt;0,annoyance!W7,"")</f>
        <v>3</v>
      </c>
      <c r="X7" s="11">
        <f>IF(annoyance!X7&gt;0,annoyance!X7,"")</f>
        <v>3</v>
      </c>
      <c r="Y7" s="11" t="str">
        <f>IF(annoyance!Y7&gt;0,annoyance!Y7,"")</f>
        <v/>
      </c>
      <c r="Z7" s="11">
        <f>IF(annoyance!Z7&gt;0,annoyance!Z7,"")</f>
        <v>3</v>
      </c>
      <c r="AA7" s="11">
        <f>IF(annoyance!AA7&gt;0,annoyance!AA7,"")</f>
        <v>1</v>
      </c>
      <c r="AB7" s="11" t="str">
        <f>IF(annoyance!AB7&gt;0,annoyance!AB7,"")</f>
        <v/>
      </c>
      <c r="AC7" s="11" t="str">
        <f>IF(annoyance!AC7&gt;0,annoyance!AC7,"")</f>
        <v/>
      </c>
      <c r="AD7" s="11" t="str">
        <f>IF(annoyance!AD7&gt;0,annoyance!AD7,"")</f>
        <v/>
      </c>
      <c r="AE7" s="11" t="str">
        <f>IF(annoyance!AE7&gt;0,annoyance!AE7,"")</f>
        <v/>
      </c>
      <c r="AF7" s="11" t="str">
        <f>IF(annoyance!AF7&gt;0,annoyance!AF7,"")</f>
        <v/>
      </c>
      <c r="AG7" s="11">
        <f>IF(annoyance!AG7&gt;0,annoyance!AG7,"")</f>
        <v>4</v>
      </c>
      <c r="AH7" s="11">
        <f>IF(annoyance!AH7&gt;0,annoyance!AH7,"")</f>
        <v>5</v>
      </c>
      <c r="AI7" s="11">
        <f>IF(annoyance!AI7&gt;0,annoyance!AI7,"")</f>
        <v>4</v>
      </c>
      <c r="AJ7" s="11">
        <f>IF(annoyance!AJ7&gt;0,annoyance!AJ7,"")</f>
        <v>5</v>
      </c>
      <c r="AK7" s="11">
        <f>IF(annoyance!AK7&gt;0,annoyance!AK7,"")</f>
        <v>1</v>
      </c>
      <c r="AL7" s="11">
        <f>IF(annoyance!AL7&gt;0,annoyance!AL7,"")</f>
        <v>5</v>
      </c>
      <c r="AM7" s="11">
        <f>IF(annoyance!AM7&gt;0,annoyance!AM7,"")</f>
        <v>5</v>
      </c>
      <c r="AN7" s="11">
        <f>IF(annoyance!AN7&gt;0,annoyance!AN7,"")</f>
        <v>3</v>
      </c>
      <c r="AO7" s="11">
        <f>IF(annoyance!AO7&gt;0,annoyance!AO7,"")</f>
        <v>5</v>
      </c>
      <c r="AP7" s="11">
        <f>IF(annoyance!AP7&gt;0,annoyance!AP7,"")</f>
        <v>3</v>
      </c>
      <c r="AQ7" s="11">
        <f>IF(annoyance!AQ7&gt;0,annoyance!AQ7,"")</f>
        <v>5</v>
      </c>
      <c r="AR7" s="11">
        <f>IF(annoyance!AR7&gt;0,annoyance!AR7,"")</f>
        <v>5</v>
      </c>
      <c r="AS7" s="11">
        <f>IF(annoyance!AS7&gt;0,annoyance!AS7,"")</f>
        <v>4</v>
      </c>
      <c r="AT7" s="11">
        <f>IF(annoyance!AT7&gt;0,annoyance!AT7,"")</f>
        <v>5</v>
      </c>
      <c r="AU7" s="11">
        <f>IF(annoyance!AU7&gt;0,annoyance!AU7,"")</f>
        <v>5</v>
      </c>
      <c r="AV7" s="11">
        <f>IF(annoyance!AV7&gt;0,annoyance!AV7,"")</f>
        <v>5</v>
      </c>
      <c r="AW7" s="11">
        <f>IF(annoyance!AW7&gt;0,annoyance!AW7,"")</f>
        <v>1</v>
      </c>
      <c r="AX7" s="11" t="str">
        <f>IF(annoyance!AX7&gt;0,annoyance!AX7,"")</f>
        <v/>
      </c>
      <c r="AY7" s="11">
        <f>IF(annoyance!AY7&gt;0,annoyance!AY7,"")</f>
        <v>2</v>
      </c>
      <c r="AZ7" s="11">
        <f>IF(annoyance!AZ7&gt;0,annoyance!AZ7,"")</f>
        <v>5</v>
      </c>
    </row>
    <row r="8" spans="1:52" x14ac:dyDescent="0.25">
      <c r="A8">
        <f>annoyance!A8</f>
        <v>5</v>
      </c>
      <c r="C8" s="11" t="str">
        <f>IF(annoyance!C8&gt;0,annoyance!C8,"")</f>
        <v/>
      </c>
      <c r="D8" s="11" t="str">
        <f>IF(annoyance!D8&gt;0,annoyance!D8,"")</f>
        <v/>
      </c>
      <c r="E8" s="11" t="str">
        <f>IF(annoyance!E8&gt;0,annoyance!E8,"")</f>
        <v/>
      </c>
      <c r="F8" s="11" t="str">
        <f>IF(annoyance!F8&gt;0,annoyance!F8,"")</f>
        <v/>
      </c>
      <c r="G8" s="11" t="str">
        <f>IF(annoyance!G8&gt;0,annoyance!G8,"")</f>
        <v/>
      </c>
      <c r="H8" s="11">
        <f>IF(annoyance!H8&gt;0,annoyance!H8,"")</f>
        <v>2</v>
      </c>
      <c r="I8" s="11">
        <f>IF(annoyance!I8&gt;0,annoyance!I8,"")</f>
        <v>1</v>
      </c>
      <c r="J8" s="11">
        <f>IF(annoyance!J8&gt;0,annoyance!J8,"")</f>
        <v>2</v>
      </c>
      <c r="K8" s="11">
        <f>IF(annoyance!K8&gt;0,annoyance!K8,"")</f>
        <v>3</v>
      </c>
      <c r="L8" s="11" t="str">
        <f>IF(annoyance!L8&gt;0,annoyance!L8,"")</f>
        <v/>
      </c>
      <c r="M8" s="11">
        <f>IF(annoyance!M8&gt;0,annoyance!M8,"")</f>
        <v>4</v>
      </c>
      <c r="N8" s="11">
        <f>IF(annoyance!N8&gt;0,annoyance!N8,"")</f>
        <v>2</v>
      </c>
      <c r="O8" s="11">
        <f>IF(annoyance!O8&gt;0,annoyance!O8,"")</f>
        <v>2</v>
      </c>
      <c r="P8" s="11">
        <f>IF(annoyance!P8&gt;0,annoyance!P8,"")</f>
        <v>3</v>
      </c>
      <c r="Q8" s="11">
        <f>IF(annoyance!Q8&gt;0,annoyance!Q8,"")</f>
        <v>1</v>
      </c>
      <c r="R8" s="11">
        <f>IF(annoyance!R8&gt;0,annoyance!R8,"")</f>
        <v>5</v>
      </c>
      <c r="S8" s="11">
        <f>IF(annoyance!S8&gt;0,annoyance!S8,"")</f>
        <v>5</v>
      </c>
      <c r="T8" s="11">
        <f>IF(annoyance!T8&gt;0,annoyance!T8,"")</f>
        <v>3</v>
      </c>
      <c r="U8" s="11">
        <f>IF(annoyance!U8&gt;0,annoyance!U8,"")</f>
        <v>5</v>
      </c>
      <c r="V8" s="11">
        <f>IF(annoyance!V8&gt;0,annoyance!V8,"")</f>
        <v>3</v>
      </c>
      <c r="W8" s="11">
        <f>IF(annoyance!W8&gt;0,annoyance!W8,"")</f>
        <v>2</v>
      </c>
      <c r="X8" s="11">
        <f>IF(annoyance!X8&gt;0,annoyance!X8,"")</f>
        <v>1</v>
      </c>
      <c r="Y8" s="11">
        <f>IF(annoyance!Y8&gt;0,annoyance!Y8,"")</f>
        <v>1</v>
      </c>
      <c r="Z8" s="11">
        <f>IF(annoyance!Z8&gt;0,annoyance!Z8,"")</f>
        <v>2</v>
      </c>
      <c r="AA8" s="11" t="str">
        <f>IF(annoyance!AA8&gt;0,annoyance!AA8,"")</f>
        <v/>
      </c>
      <c r="AB8" s="11" t="str">
        <f>IF(annoyance!AB8&gt;0,annoyance!AB8,"")</f>
        <v/>
      </c>
      <c r="AC8" s="11" t="str">
        <f>IF(annoyance!AC8&gt;0,annoyance!AC8,"")</f>
        <v/>
      </c>
      <c r="AD8" s="11" t="str">
        <f>IF(annoyance!AD8&gt;0,annoyance!AD8,"")</f>
        <v/>
      </c>
      <c r="AE8" s="11" t="str">
        <f>IF(annoyance!AE8&gt;0,annoyance!AE8,"")</f>
        <v/>
      </c>
      <c r="AF8" s="11" t="str">
        <f>IF(annoyance!AF8&gt;0,annoyance!AF8,"")</f>
        <v/>
      </c>
      <c r="AG8" s="11">
        <f>IF(annoyance!AG8&gt;0,annoyance!AG8,"")</f>
        <v>2</v>
      </c>
      <c r="AH8" s="11">
        <f>IF(annoyance!AH8&gt;0,annoyance!AH8,"")</f>
        <v>2</v>
      </c>
      <c r="AI8" s="11">
        <f>IF(annoyance!AI8&gt;0,annoyance!AI8,"")</f>
        <v>1</v>
      </c>
      <c r="AJ8" s="11">
        <f>IF(annoyance!AJ8&gt;0,annoyance!AJ8,"")</f>
        <v>3</v>
      </c>
      <c r="AK8" s="11" t="str">
        <f>IF(annoyance!AK8&gt;0,annoyance!AK8,"")</f>
        <v/>
      </c>
      <c r="AL8" s="11">
        <f>IF(annoyance!AL8&gt;0,annoyance!AL8,"")</f>
        <v>2</v>
      </c>
      <c r="AM8" s="11">
        <f>IF(annoyance!AM8&gt;0,annoyance!AM8,"")</f>
        <v>4</v>
      </c>
      <c r="AN8" s="11">
        <f>IF(annoyance!AN8&gt;0,annoyance!AN8,"")</f>
        <v>2</v>
      </c>
      <c r="AO8" s="11">
        <f>IF(annoyance!AO8&gt;0,annoyance!AO8,"")</f>
        <v>4</v>
      </c>
      <c r="AP8" s="11">
        <f>IF(annoyance!AP8&gt;0,annoyance!AP8,"")</f>
        <v>1</v>
      </c>
      <c r="AQ8" s="11">
        <f>IF(annoyance!AQ8&gt;0,annoyance!AQ8,"")</f>
        <v>5</v>
      </c>
      <c r="AR8" s="11">
        <f>IF(annoyance!AR8&gt;0,annoyance!AR8,"")</f>
        <v>4</v>
      </c>
      <c r="AS8" s="11">
        <f>IF(annoyance!AS8&gt;0,annoyance!AS8,"")</f>
        <v>4</v>
      </c>
      <c r="AT8" s="11">
        <f>IF(annoyance!AT8&gt;0,annoyance!AT8,"")</f>
        <v>5</v>
      </c>
      <c r="AU8" s="11">
        <f>IF(annoyance!AU8&gt;0,annoyance!AU8,"")</f>
        <v>2</v>
      </c>
      <c r="AV8" s="11">
        <f>IF(annoyance!AV8&gt;0,annoyance!AV8,"")</f>
        <v>1</v>
      </c>
      <c r="AW8" s="11">
        <f>IF(annoyance!AW8&gt;0,annoyance!AW8,"")</f>
        <v>2</v>
      </c>
      <c r="AX8" s="11">
        <f>IF(annoyance!AX8&gt;0,annoyance!AX8,"")</f>
        <v>2</v>
      </c>
      <c r="AY8" s="11">
        <f>IF(annoyance!AY8&gt;0,annoyance!AY8,"")</f>
        <v>3</v>
      </c>
      <c r="AZ8" s="11" t="str">
        <f>IF(annoyance!AZ8&gt;0,annoyance!AZ8,"")</f>
        <v/>
      </c>
    </row>
    <row r="9" spans="1:52" x14ac:dyDescent="0.25">
      <c r="A9">
        <f>annoyance!A9</f>
        <v>6</v>
      </c>
      <c r="C9" s="11" t="str">
        <f>IF(annoyance!C9&gt;0,annoyance!C9,"")</f>
        <v/>
      </c>
      <c r="D9" s="11" t="str">
        <f>IF(annoyance!D9&gt;0,annoyance!D9,"")</f>
        <v/>
      </c>
      <c r="E9" s="11" t="str">
        <f>IF(annoyance!E9&gt;0,annoyance!E9,"")</f>
        <v/>
      </c>
      <c r="F9" s="11" t="str">
        <f>IF(annoyance!F9&gt;0,annoyance!F9,"")</f>
        <v/>
      </c>
      <c r="G9" s="11" t="str">
        <f>IF(annoyance!G9&gt;0,annoyance!G9,"")</f>
        <v/>
      </c>
      <c r="H9" s="11">
        <f>IF(annoyance!H9&gt;0,annoyance!H9,"")</f>
        <v>1</v>
      </c>
      <c r="I9" s="11">
        <f>IF(annoyance!I9&gt;0,annoyance!I9,"")</f>
        <v>1</v>
      </c>
      <c r="J9" s="11" t="str">
        <f>IF(annoyance!J9&gt;0,annoyance!J9,"")</f>
        <v/>
      </c>
      <c r="K9" s="11">
        <f>IF(annoyance!K9&gt;0,annoyance!K9,"")</f>
        <v>1</v>
      </c>
      <c r="L9" s="11" t="str">
        <f>IF(annoyance!L9&gt;0,annoyance!L9,"")</f>
        <v/>
      </c>
      <c r="M9" s="11">
        <f>IF(annoyance!M9&gt;0,annoyance!M9,"")</f>
        <v>3</v>
      </c>
      <c r="N9" s="11">
        <f>IF(annoyance!N9&gt;0,annoyance!N9,"")</f>
        <v>2</v>
      </c>
      <c r="O9" s="11">
        <f>IF(annoyance!O9&gt;0,annoyance!O9,"")</f>
        <v>2</v>
      </c>
      <c r="P9" s="11">
        <f>IF(annoyance!P9&gt;0,annoyance!P9,"")</f>
        <v>3</v>
      </c>
      <c r="Q9" s="11">
        <f>IF(annoyance!Q9&gt;0,annoyance!Q9,"")</f>
        <v>1</v>
      </c>
      <c r="R9" s="11">
        <f>IF(annoyance!R9&gt;0,annoyance!R9,"")</f>
        <v>5</v>
      </c>
      <c r="S9" s="11">
        <f>IF(annoyance!S9&gt;0,annoyance!S9,"")</f>
        <v>4</v>
      </c>
      <c r="T9" s="11">
        <f>IF(annoyance!T9&gt;0,annoyance!T9,"")</f>
        <v>3</v>
      </c>
      <c r="U9" s="11">
        <f>IF(annoyance!U9&gt;0,annoyance!U9,"")</f>
        <v>5</v>
      </c>
      <c r="V9" s="11">
        <f>IF(annoyance!V9&gt;0,annoyance!V9,"")</f>
        <v>1</v>
      </c>
      <c r="W9" s="11">
        <f>IF(annoyance!W9&gt;0,annoyance!W9,"")</f>
        <v>1</v>
      </c>
      <c r="X9" s="11">
        <f>IF(annoyance!X9&gt;0,annoyance!X9,"")</f>
        <v>1</v>
      </c>
      <c r="Y9" s="11" t="str">
        <f>IF(annoyance!Y9&gt;0,annoyance!Y9,"")</f>
        <v/>
      </c>
      <c r="Z9" s="11">
        <f>IF(annoyance!Z9&gt;0,annoyance!Z9,"")</f>
        <v>1</v>
      </c>
      <c r="AA9" s="11" t="str">
        <f>IF(annoyance!AA9&gt;0,annoyance!AA9,"")</f>
        <v/>
      </c>
      <c r="AB9" s="11" t="str">
        <f>IF(annoyance!AB9&gt;0,annoyance!AB9,"")</f>
        <v/>
      </c>
      <c r="AC9" s="11" t="str">
        <f>IF(annoyance!AC9&gt;0,annoyance!AC9,"")</f>
        <v/>
      </c>
      <c r="AD9" s="11" t="str">
        <f>IF(annoyance!AD9&gt;0,annoyance!AD9,"")</f>
        <v/>
      </c>
      <c r="AE9" s="11" t="str">
        <f>IF(annoyance!AE9&gt;0,annoyance!AE9,"")</f>
        <v/>
      </c>
      <c r="AF9" s="11" t="str">
        <f>IF(annoyance!AF9&gt;0,annoyance!AF9,"")</f>
        <v/>
      </c>
      <c r="AG9" s="11">
        <f>IF(annoyance!AG9&gt;0,annoyance!AG9,"")</f>
        <v>2</v>
      </c>
      <c r="AH9" s="11">
        <f>IF(annoyance!AH9&gt;0,annoyance!AH9,"")</f>
        <v>1</v>
      </c>
      <c r="AI9" s="11">
        <f>IF(annoyance!AI9&gt;0,annoyance!AI9,"")</f>
        <v>1</v>
      </c>
      <c r="AJ9" s="11">
        <f>IF(annoyance!AJ9&gt;0,annoyance!AJ9,"")</f>
        <v>3</v>
      </c>
      <c r="AK9" s="11">
        <f>IF(annoyance!AK9&gt;0,annoyance!AK9,"")</f>
        <v>1</v>
      </c>
      <c r="AL9" s="11">
        <f>IF(annoyance!AL9&gt;0,annoyance!AL9,"")</f>
        <v>3</v>
      </c>
      <c r="AM9" s="11">
        <f>IF(annoyance!AM9&gt;0,annoyance!AM9,"")</f>
        <v>1</v>
      </c>
      <c r="AN9" s="11">
        <f>IF(annoyance!AN9&gt;0,annoyance!AN9,"")</f>
        <v>1</v>
      </c>
      <c r="AO9" s="11">
        <f>IF(annoyance!AO9&gt;0,annoyance!AO9,"")</f>
        <v>3</v>
      </c>
      <c r="AP9" s="11">
        <f>IF(annoyance!AP9&gt;0,annoyance!AP9,"")</f>
        <v>1</v>
      </c>
      <c r="AQ9" s="11">
        <f>IF(annoyance!AQ9&gt;0,annoyance!AQ9,"")</f>
        <v>4</v>
      </c>
      <c r="AR9" s="11">
        <f>IF(annoyance!AR9&gt;0,annoyance!AR9,"")</f>
        <v>4</v>
      </c>
      <c r="AS9" s="11">
        <f>IF(annoyance!AS9&gt;0,annoyance!AS9,"")</f>
        <v>1</v>
      </c>
      <c r="AT9" s="11">
        <f>IF(annoyance!AT9&gt;0,annoyance!AT9,"")</f>
        <v>5</v>
      </c>
      <c r="AU9" s="11">
        <f>IF(annoyance!AU9&gt;0,annoyance!AU9,"")</f>
        <v>2</v>
      </c>
      <c r="AV9" s="11">
        <f>IF(annoyance!AV9&gt;0,annoyance!AV9,"")</f>
        <v>1</v>
      </c>
      <c r="AW9" s="11">
        <f>IF(annoyance!AW9&gt;0,annoyance!AW9,"")</f>
        <v>1</v>
      </c>
      <c r="AX9" s="11" t="str">
        <f>IF(annoyance!AX9&gt;0,annoyance!AX9,"")</f>
        <v/>
      </c>
      <c r="AY9" s="11">
        <f>IF(annoyance!AY9&gt;0,annoyance!AY9,"")</f>
        <v>1</v>
      </c>
      <c r="AZ9" s="11" t="str">
        <f>IF(annoyance!AZ9&gt;0,annoyance!AZ9,"")</f>
        <v/>
      </c>
    </row>
    <row r="10" spans="1:52" x14ac:dyDescent="0.25">
      <c r="A10">
        <f>annoyance!A10</f>
        <v>7</v>
      </c>
      <c r="C10" s="11" t="str">
        <f>IF(annoyance!C10&gt;0,annoyance!C10,"")</f>
        <v/>
      </c>
      <c r="D10" s="11" t="str">
        <f>IF(annoyance!D10&gt;0,annoyance!D10,"")</f>
        <v/>
      </c>
      <c r="E10" s="11" t="str">
        <f>IF(annoyance!E10&gt;0,annoyance!E10,"")</f>
        <v/>
      </c>
      <c r="F10" s="11" t="str">
        <f>IF(annoyance!F10&gt;0,annoyance!F10,"")</f>
        <v/>
      </c>
      <c r="G10" s="11" t="str">
        <f>IF(annoyance!G10&gt;0,annoyance!G10,"")</f>
        <v/>
      </c>
      <c r="H10" s="11">
        <f>IF(annoyance!H10&gt;0,annoyance!H10,"")</f>
        <v>1</v>
      </c>
      <c r="I10" s="11">
        <f>IF(annoyance!I10&gt;0,annoyance!I10,"")</f>
        <v>2</v>
      </c>
      <c r="J10" s="11" t="str">
        <f>IF(annoyance!J10&gt;0,annoyance!J10,"")</f>
        <v/>
      </c>
      <c r="K10" s="11">
        <f>IF(annoyance!K10&gt;0,annoyance!K10,"")</f>
        <v>2</v>
      </c>
      <c r="L10" s="11" t="str">
        <f>IF(annoyance!L10&gt;0,annoyance!L10,"")</f>
        <v/>
      </c>
      <c r="M10" s="11">
        <f>IF(annoyance!M10&gt;0,annoyance!M10,"")</f>
        <v>4</v>
      </c>
      <c r="N10" s="11">
        <f>IF(annoyance!N10&gt;0,annoyance!N10,"")</f>
        <v>1</v>
      </c>
      <c r="O10" s="11">
        <f>IF(annoyance!O10&gt;0,annoyance!O10,"")</f>
        <v>2</v>
      </c>
      <c r="P10" s="11">
        <f>IF(annoyance!P10&gt;0,annoyance!P10,"")</f>
        <v>3</v>
      </c>
      <c r="Q10" s="11" t="str">
        <f>IF(annoyance!Q10&gt;0,annoyance!Q10,"")</f>
        <v/>
      </c>
      <c r="R10" s="11">
        <f>IF(annoyance!R10&gt;0,annoyance!R10,"")</f>
        <v>4</v>
      </c>
      <c r="S10" s="11">
        <f>IF(annoyance!S10&gt;0,annoyance!S10,"")</f>
        <v>3</v>
      </c>
      <c r="T10" s="11">
        <f>IF(annoyance!T10&gt;0,annoyance!T10,"")</f>
        <v>2</v>
      </c>
      <c r="U10" s="11">
        <f>IF(annoyance!U10&gt;0,annoyance!U10,"")</f>
        <v>5</v>
      </c>
      <c r="V10" s="11">
        <f>IF(annoyance!V10&gt;0,annoyance!V10,"")</f>
        <v>1</v>
      </c>
      <c r="W10" s="11">
        <f>IF(annoyance!W10&gt;0,annoyance!W10,"")</f>
        <v>2</v>
      </c>
      <c r="X10" s="11" t="str">
        <f>IF(annoyance!X10&gt;0,annoyance!X10,"")</f>
        <v/>
      </c>
      <c r="Y10" s="11" t="str">
        <f>IF(annoyance!Y10&gt;0,annoyance!Y10,"")</f>
        <v/>
      </c>
      <c r="Z10" s="11">
        <f>IF(annoyance!Z10&gt;0,annoyance!Z10,"")</f>
        <v>3</v>
      </c>
      <c r="AA10" s="11">
        <f>IF(annoyance!AA10&gt;0,annoyance!AA10,"")</f>
        <v>1</v>
      </c>
      <c r="AB10" s="11" t="str">
        <f>IF(annoyance!AB10&gt;0,annoyance!AB10,"")</f>
        <v/>
      </c>
      <c r="AC10" s="11" t="str">
        <f>IF(annoyance!AC10&gt;0,annoyance!AC10,"")</f>
        <v/>
      </c>
      <c r="AD10" s="11" t="str">
        <f>IF(annoyance!AD10&gt;0,annoyance!AD10,"")</f>
        <v/>
      </c>
      <c r="AE10" s="11" t="str">
        <f>IF(annoyance!AE10&gt;0,annoyance!AE10,"")</f>
        <v/>
      </c>
      <c r="AF10" s="11" t="str">
        <f>IF(annoyance!AF10&gt;0,annoyance!AF10,"")</f>
        <v/>
      </c>
      <c r="AG10" s="11">
        <f>IF(annoyance!AG10&gt;0,annoyance!AG10,"")</f>
        <v>1</v>
      </c>
      <c r="AH10" s="11">
        <f>IF(annoyance!AH10&gt;0,annoyance!AH10,"")</f>
        <v>1</v>
      </c>
      <c r="AI10" s="11" t="str">
        <f>IF(annoyance!AI10&gt;0,annoyance!AI10,"")</f>
        <v/>
      </c>
      <c r="AJ10" s="11">
        <f>IF(annoyance!AJ10&gt;0,annoyance!AJ10,"")</f>
        <v>3</v>
      </c>
      <c r="AK10" s="11" t="str">
        <f>IF(annoyance!AK10&gt;0,annoyance!AK10,"")</f>
        <v/>
      </c>
      <c r="AL10" s="11">
        <f>IF(annoyance!AL10&gt;0,annoyance!AL10,"")</f>
        <v>2</v>
      </c>
      <c r="AM10" s="11">
        <f>IF(annoyance!AM10&gt;0,annoyance!AM10,"")</f>
        <v>2</v>
      </c>
      <c r="AN10" s="11">
        <f>IF(annoyance!AN10&gt;0,annoyance!AN10,"")</f>
        <v>2</v>
      </c>
      <c r="AO10" s="11">
        <f>IF(annoyance!AO10&gt;0,annoyance!AO10,"")</f>
        <v>4</v>
      </c>
      <c r="AP10" s="11" t="str">
        <f>IF(annoyance!AP10&gt;0,annoyance!AP10,"")</f>
        <v/>
      </c>
      <c r="AQ10" s="11">
        <f>IF(annoyance!AQ10&gt;0,annoyance!AQ10,"")</f>
        <v>5</v>
      </c>
      <c r="AR10" s="11">
        <f>IF(annoyance!AR10&gt;0,annoyance!AR10,"")</f>
        <v>3</v>
      </c>
      <c r="AS10" s="11">
        <f>IF(annoyance!AS10&gt;0,annoyance!AS10,"")</f>
        <v>2</v>
      </c>
      <c r="AT10" s="11">
        <f>IF(annoyance!AT10&gt;0,annoyance!AT10,"")</f>
        <v>4</v>
      </c>
      <c r="AU10" s="11">
        <f>IF(annoyance!AU10&gt;0,annoyance!AU10,"")</f>
        <v>2</v>
      </c>
      <c r="AV10" s="11">
        <f>IF(annoyance!AV10&gt;0,annoyance!AV10,"")</f>
        <v>1</v>
      </c>
      <c r="AW10" s="11">
        <f>IF(annoyance!AW10&gt;0,annoyance!AW10,"")</f>
        <v>1</v>
      </c>
      <c r="AX10" s="11" t="str">
        <f>IF(annoyance!AX10&gt;0,annoyance!AX10,"")</f>
        <v/>
      </c>
      <c r="AY10" s="11">
        <f>IF(annoyance!AY10&gt;0,annoyance!AY10,"")</f>
        <v>3</v>
      </c>
      <c r="AZ10" s="11" t="str">
        <f>IF(annoyance!AZ10&gt;0,annoyance!AZ10,"")</f>
        <v/>
      </c>
    </row>
    <row r="11" spans="1:52" x14ac:dyDescent="0.25">
      <c r="A11">
        <f>annoyance!A11</f>
        <v>8</v>
      </c>
      <c r="C11" s="11" t="str">
        <f>IF(annoyance!C11&gt;0,annoyance!C11,"")</f>
        <v/>
      </c>
      <c r="D11" s="11" t="str">
        <f>IF(annoyance!D11&gt;0,annoyance!D11,"")</f>
        <v/>
      </c>
      <c r="E11" s="11">
        <f>IF(annoyance!E11&gt;0,annoyance!E11,"")</f>
        <v>5</v>
      </c>
      <c r="F11" s="11" t="str">
        <f>IF(annoyance!F11&gt;0,annoyance!F11,"")</f>
        <v/>
      </c>
      <c r="G11" s="11" t="str">
        <f>IF(annoyance!G11&gt;0,annoyance!G11,"")</f>
        <v/>
      </c>
      <c r="H11" s="11">
        <f>IF(annoyance!H11&gt;0,annoyance!H11,"")</f>
        <v>3</v>
      </c>
      <c r="I11" s="11">
        <f>IF(annoyance!I11&gt;0,annoyance!I11,"")</f>
        <v>2</v>
      </c>
      <c r="J11" s="11">
        <f>IF(annoyance!J11&gt;0,annoyance!J11,"")</f>
        <v>1</v>
      </c>
      <c r="K11" s="11">
        <f>IF(annoyance!K11&gt;0,annoyance!K11,"")</f>
        <v>4</v>
      </c>
      <c r="L11" s="11" t="str">
        <f>IF(annoyance!L11&gt;0,annoyance!L11,"")</f>
        <v/>
      </c>
      <c r="M11" s="11">
        <f>IF(annoyance!M11&gt;0,annoyance!M11,"")</f>
        <v>3</v>
      </c>
      <c r="N11" s="11">
        <f>IF(annoyance!N11&gt;0,annoyance!N11,"")</f>
        <v>2</v>
      </c>
      <c r="O11" s="11">
        <f>IF(annoyance!O11&gt;0,annoyance!O11,"")</f>
        <v>2</v>
      </c>
      <c r="P11" s="11">
        <f>IF(annoyance!P11&gt;0,annoyance!P11,"")</f>
        <v>4</v>
      </c>
      <c r="Q11" s="11">
        <f>IF(annoyance!Q11&gt;0,annoyance!Q11,"")</f>
        <v>2</v>
      </c>
      <c r="R11" s="11">
        <f>IF(annoyance!R11&gt;0,annoyance!R11,"")</f>
        <v>3</v>
      </c>
      <c r="S11" s="11">
        <f>IF(annoyance!S11&gt;0,annoyance!S11,"")</f>
        <v>3</v>
      </c>
      <c r="T11" s="11">
        <f>IF(annoyance!T11&gt;0,annoyance!T11,"")</f>
        <v>3</v>
      </c>
      <c r="U11" s="11">
        <f>IF(annoyance!U11&gt;0,annoyance!U11,"")</f>
        <v>5</v>
      </c>
      <c r="V11" s="11">
        <f>IF(annoyance!V11&gt;0,annoyance!V11,"")</f>
        <v>1</v>
      </c>
      <c r="W11" s="11">
        <f>IF(annoyance!W11&gt;0,annoyance!W11,"")</f>
        <v>1</v>
      </c>
      <c r="X11" s="11">
        <f>IF(annoyance!X11&gt;0,annoyance!X11,"")</f>
        <v>3</v>
      </c>
      <c r="Y11" s="11">
        <f>IF(annoyance!Y11&gt;0,annoyance!Y11,"")</f>
        <v>2</v>
      </c>
      <c r="Z11" s="11">
        <f>IF(annoyance!Z11&gt;0,annoyance!Z11,"")</f>
        <v>4</v>
      </c>
      <c r="AA11" s="11">
        <f>IF(annoyance!AA11&gt;0,annoyance!AA11,"")</f>
        <v>4</v>
      </c>
      <c r="AB11" s="11" t="str">
        <f>IF(annoyance!AB11&gt;0,annoyance!AB11,"")</f>
        <v/>
      </c>
      <c r="AC11" s="11" t="str">
        <f>IF(annoyance!AC11&gt;0,annoyance!AC11,"")</f>
        <v/>
      </c>
      <c r="AD11" s="11" t="str">
        <f>IF(annoyance!AD11&gt;0,annoyance!AD11,"")</f>
        <v/>
      </c>
      <c r="AE11" s="11">
        <f>IF(annoyance!AE11&gt;0,annoyance!AE11,"")</f>
        <v>1</v>
      </c>
      <c r="AF11" s="11" t="str">
        <f>IF(annoyance!AF11&gt;0,annoyance!AF11,"")</f>
        <v/>
      </c>
      <c r="AG11" s="11">
        <f>IF(annoyance!AG11&gt;0,annoyance!AG11,"")</f>
        <v>1</v>
      </c>
      <c r="AH11" s="11">
        <f>IF(annoyance!AH11&gt;0,annoyance!AH11,"")</f>
        <v>1</v>
      </c>
      <c r="AI11" s="11">
        <f>IF(annoyance!AI11&gt;0,annoyance!AI11,"")</f>
        <v>3</v>
      </c>
      <c r="AJ11" s="11">
        <f>IF(annoyance!AJ11&gt;0,annoyance!AJ11,"")</f>
        <v>4</v>
      </c>
      <c r="AK11" s="11">
        <f>IF(annoyance!AK11&gt;0,annoyance!AK11,"")</f>
        <v>1</v>
      </c>
      <c r="AL11" s="11">
        <f>IF(annoyance!AL11&gt;0,annoyance!AL11,"")</f>
        <v>4</v>
      </c>
      <c r="AM11" s="11">
        <f>IF(annoyance!AM11&gt;0,annoyance!AM11,"")</f>
        <v>1</v>
      </c>
      <c r="AN11" s="11">
        <f>IF(annoyance!AN11&gt;0,annoyance!AN11,"")</f>
        <v>1</v>
      </c>
      <c r="AO11" s="11">
        <f>IF(annoyance!AO11&gt;0,annoyance!AO11,"")</f>
        <v>5</v>
      </c>
      <c r="AP11" s="11">
        <f>IF(annoyance!AP11&gt;0,annoyance!AP11,"")</f>
        <v>3</v>
      </c>
      <c r="AQ11" s="11">
        <f>IF(annoyance!AQ11&gt;0,annoyance!AQ11,"")</f>
        <v>5</v>
      </c>
      <c r="AR11" s="11">
        <f>IF(annoyance!AR11&gt;0,annoyance!AR11,"")</f>
        <v>1</v>
      </c>
      <c r="AS11" s="11">
        <f>IF(annoyance!AS11&gt;0,annoyance!AS11,"")</f>
        <v>1</v>
      </c>
      <c r="AT11" s="11">
        <f>IF(annoyance!AT11&gt;0,annoyance!AT11,"")</f>
        <v>4</v>
      </c>
      <c r="AU11" s="11">
        <f>IF(annoyance!AU11&gt;0,annoyance!AU11,"")</f>
        <v>2</v>
      </c>
      <c r="AV11" s="11">
        <f>IF(annoyance!AV11&gt;0,annoyance!AV11,"")</f>
        <v>3</v>
      </c>
      <c r="AW11" s="11">
        <f>IF(annoyance!AW11&gt;0,annoyance!AW11,"")</f>
        <v>5</v>
      </c>
      <c r="AX11" s="11">
        <f>IF(annoyance!AX11&gt;0,annoyance!AX11,"")</f>
        <v>4</v>
      </c>
      <c r="AY11" s="11">
        <f>IF(annoyance!AY11&gt;0,annoyance!AY11,"")</f>
        <v>4</v>
      </c>
      <c r="AZ11" s="11" t="str">
        <f>IF(annoyance!AZ11&gt;0,annoyance!AZ11,"")</f>
        <v/>
      </c>
    </row>
    <row r="12" spans="1:52" x14ac:dyDescent="0.25">
      <c r="A12">
        <f>annoyance!A12</f>
        <v>9</v>
      </c>
      <c r="C12" s="11" t="str">
        <f>IF(annoyance!C12&gt;0,annoyance!C12,"")</f>
        <v/>
      </c>
      <c r="D12" s="11" t="str">
        <f>IF(annoyance!D12&gt;0,annoyance!D12,"")</f>
        <v/>
      </c>
      <c r="E12" s="11" t="str">
        <f>IF(annoyance!E12&gt;0,annoyance!E12,"")</f>
        <v/>
      </c>
      <c r="F12" s="11" t="str">
        <f>IF(annoyance!F12&gt;0,annoyance!F12,"")</f>
        <v/>
      </c>
      <c r="G12" s="11" t="str">
        <f>IF(annoyance!G12&gt;0,annoyance!G12,"")</f>
        <v/>
      </c>
      <c r="H12" s="11">
        <f>IF(annoyance!H12&gt;0,annoyance!H12,"")</f>
        <v>3</v>
      </c>
      <c r="I12" s="11">
        <f>IF(annoyance!I12&gt;0,annoyance!I12,"")</f>
        <v>4</v>
      </c>
      <c r="J12" s="11">
        <f>IF(annoyance!J12&gt;0,annoyance!J12,"")</f>
        <v>2</v>
      </c>
      <c r="K12" s="11">
        <f>IF(annoyance!K12&gt;0,annoyance!K12,"")</f>
        <v>4</v>
      </c>
      <c r="L12" s="11">
        <f>IF(annoyance!L12&gt;0,annoyance!L12,"")</f>
        <v>1</v>
      </c>
      <c r="M12" s="11">
        <f>IF(annoyance!M12&gt;0,annoyance!M12,"")</f>
        <v>5</v>
      </c>
      <c r="N12" s="11">
        <f>IF(annoyance!N12&gt;0,annoyance!N12,"")</f>
        <v>1</v>
      </c>
      <c r="O12" s="11">
        <f>IF(annoyance!O12&gt;0,annoyance!O12,"")</f>
        <v>2</v>
      </c>
      <c r="P12" s="11">
        <f>IF(annoyance!P12&gt;0,annoyance!P12,"")</f>
        <v>4</v>
      </c>
      <c r="Q12" s="11">
        <f>IF(annoyance!Q12&gt;0,annoyance!Q12,"")</f>
        <v>2</v>
      </c>
      <c r="R12" s="11">
        <f>IF(annoyance!R12&gt;0,annoyance!R12,"")</f>
        <v>5</v>
      </c>
      <c r="S12" s="11">
        <f>IF(annoyance!S12&gt;0,annoyance!S12,"")</f>
        <v>2</v>
      </c>
      <c r="T12" s="11">
        <f>IF(annoyance!T12&gt;0,annoyance!T12,"")</f>
        <v>3</v>
      </c>
      <c r="U12" s="11">
        <f>IF(annoyance!U12&gt;0,annoyance!U12,"")</f>
        <v>5</v>
      </c>
      <c r="V12" s="11">
        <f>IF(annoyance!V12&gt;0,annoyance!V12,"")</f>
        <v>2</v>
      </c>
      <c r="W12" s="11">
        <f>IF(annoyance!W12&gt;0,annoyance!W12,"")</f>
        <v>1</v>
      </c>
      <c r="X12" s="11">
        <f>IF(annoyance!X12&gt;0,annoyance!X12,"")</f>
        <v>1</v>
      </c>
      <c r="Y12" s="11" t="str">
        <f>IF(annoyance!Y12&gt;0,annoyance!Y12,"")</f>
        <v/>
      </c>
      <c r="Z12" s="11">
        <f>IF(annoyance!Z12&gt;0,annoyance!Z12,"")</f>
        <v>4</v>
      </c>
      <c r="AA12" s="11" t="str">
        <f>IF(annoyance!AA12&gt;0,annoyance!AA12,"")</f>
        <v/>
      </c>
      <c r="AB12" s="11" t="str">
        <f>IF(annoyance!AB12&gt;0,annoyance!AB12,"")</f>
        <v/>
      </c>
      <c r="AC12" s="11" t="str">
        <f>IF(annoyance!AC12&gt;0,annoyance!AC12,"")</f>
        <v/>
      </c>
      <c r="AD12" s="11" t="str">
        <f>IF(annoyance!AD12&gt;0,annoyance!AD12,"")</f>
        <v/>
      </c>
      <c r="AE12" s="11" t="str">
        <f>IF(annoyance!AE12&gt;0,annoyance!AE12,"")</f>
        <v/>
      </c>
      <c r="AF12" s="11" t="str">
        <f>IF(annoyance!AF12&gt;0,annoyance!AF12,"")</f>
        <v/>
      </c>
      <c r="AG12" s="11">
        <f>IF(annoyance!AG12&gt;0,annoyance!AG12,"")</f>
        <v>3</v>
      </c>
      <c r="AH12" s="11">
        <f>IF(annoyance!AH12&gt;0,annoyance!AH12,"")</f>
        <v>2</v>
      </c>
      <c r="AI12" s="11">
        <f>IF(annoyance!AI12&gt;0,annoyance!AI12,"")</f>
        <v>2</v>
      </c>
      <c r="AJ12" s="11">
        <f>IF(annoyance!AJ12&gt;0,annoyance!AJ12,"")</f>
        <v>5</v>
      </c>
      <c r="AK12" s="11">
        <f>IF(annoyance!AK12&gt;0,annoyance!AK12,"")</f>
        <v>2</v>
      </c>
      <c r="AL12" s="11">
        <f>IF(annoyance!AL12&gt;0,annoyance!AL12,"")</f>
        <v>3</v>
      </c>
      <c r="AM12" s="11">
        <f>IF(annoyance!AM12&gt;0,annoyance!AM12,"")</f>
        <v>1</v>
      </c>
      <c r="AN12" s="11">
        <f>IF(annoyance!AN12&gt;0,annoyance!AN12,"")</f>
        <v>2</v>
      </c>
      <c r="AO12" s="11">
        <f>IF(annoyance!AO12&gt;0,annoyance!AO12,"")</f>
        <v>4</v>
      </c>
      <c r="AP12" s="11">
        <f>IF(annoyance!AP12&gt;0,annoyance!AP12,"")</f>
        <v>3</v>
      </c>
      <c r="AQ12" s="11">
        <f>IF(annoyance!AQ12&gt;0,annoyance!AQ12,"")</f>
        <v>3</v>
      </c>
      <c r="AR12" s="11">
        <f>IF(annoyance!AR12&gt;0,annoyance!AR12,"")</f>
        <v>3</v>
      </c>
      <c r="AS12" s="11">
        <f>IF(annoyance!AS12&gt;0,annoyance!AS12,"")</f>
        <v>4</v>
      </c>
      <c r="AT12" s="11">
        <f>IF(annoyance!AT12&gt;0,annoyance!AT12,"")</f>
        <v>5</v>
      </c>
      <c r="AU12" s="11">
        <f>IF(annoyance!AU12&gt;0,annoyance!AU12,"")</f>
        <v>4</v>
      </c>
      <c r="AV12" s="11">
        <f>IF(annoyance!AV12&gt;0,annoyance!AV12,"")</f>
        <v>3</v>
      </c>
      <c r="AW12" s="11" t="str">
        <f>IF(annoyance!AW12&gt;0,annoyance!AW12,"")</f>
        <v/>
      </c>
      <c r="AX12" s="11">
        <f>IF(annoyance!AX12&gt;0,annoyance!AX12,"")</f>
        <v>2</v>
      </c>
      <c r="AY12" s="11">
        <f>IF(annoyance!AY12&gt;0,annoyance!AY12,"")</f>
        <v>4</v>
      </c>
      <c r="AZ12" s="11" t="str">
        <f>IF(annoyance!AZ12&gt;0,annoyance!AZ12,"")</f>
        <v/>
      </c>
    </row>
    <row r="13" spans="1:52" x14ac:dyDescent="0.25">
      <c r="A13">
        <f>annoyance!A13</f>
        <v>11</v>
      </c>
      <c r="C13" s="11" t="str">
        <f>IF(annoyance!C13&gt;0,annoyance!C13,"")</f>
        <v/>
      </c>
      <c r="D13" s="11" t="str">
        <f>IF(annoyance!D13&gt;0,annoyance!D13,"")</f>
        <v/>
      </c>
      <c r="E13" s="11" t="str">
        <f>IF(annoyance!E13&gt;0,annoyance!E13,"")</f>
        <v/>
      </c>
      <c r="F13" s="11" t="str">
        <f>IF(annoyance!F13&gt;0,annoyance!F13,"")</f>
        <v/>
      </c>
      <c r="G13" s="11" t="str">
        <f>IF(annoyance!G13&gt;0,annoyance!G13,"")</f>
        <v/>
      </c>
      <c r="H13" s="11">
        <f>IF(annoyance!H13&gt;0,annoyance!H13,"")</f>
        <v>2</v>
      </c>
      <c r="I13" s="11">
        <f>IF(annoyance!I13&gt;0,annoyance!I13,"")</f>
        <v>1</v>
      </c>
      <c r="J13" s="11">
        <f>IF(annoyance!J13&gt;0,annoyance!J13,"")</f>
        <v>1</v>
      </c>
      <c r="K13" s="11">
        <f>IF(annoyance!K13&gt;0,annoyance!K13,"")</f>
        <v>2</v>
      </c>
      <c r="L13" s="11">
        <f>IF(annoyance!L13&gt;0,annoyance!L13,"")</f>
        <v>1</v>
      </c>
      <c r="M13" s="11">
        <f>IF(annoyance!M13&gt;0,annoyance!M13,"")</f>
        <v>3</v>
      </c>
      <c r="N13" s="11">
        <f>IF(annoyance!N13&gt;0,annoyance!N13,"")</f>
        <v>2</v>
      </c>
      <c r="O13" s="11">
        <f>IF(annoyance!O13&gt;0,annoyance!O13,"")</f>
        <v>1</v>
      </c>
      <c r="P13" s="11">
        <f>IF(annoyance!P13&gt;0,annoyance!P13,"")</f>
        <v>3</v>
      </c>
      <c r="Q13" s="11">
        <f>IF(annoyance!Q13&gt;0,annoyance!Q13,"")</f>
        <v>1</v>
      </c>
      <c r="R13" s="11">
        <f>IF(annoyance!R13&gt;0,annoyance!R13,"")</f>
        <v>3</v>
      </c>
      <c r="S13" s="11">
        <f>IF(annoyance!S13&gt;0,annoyance!S13,"")</f>
        <v>3</v>
      </c>
      <c r="T13" s="11">
        <f>IF(annoyance!T13&gt;0,annoyance!T13,"")</f>
        <v>1</v>
      </c>
      <c r="U13" s="11">
        <f>IF(annoyance!U13&gt;0,annoyance!U13,"")</f>
        <v>4</v>
      </c>
      <c r="V13" s="11">
        <f>IF(annoyance!V13&gt;0,annoyance!V13,"")</f>
        <v>1</v>
      </c>
      <c r="W13" s="11">
        <f>IF(annoyance!W13&gt;0,annoyance!W13,"")</f>
        <v>1</v>
      </c>
      <c r="X13" s="11">
        <f>IF(annoyance!X13&gt;0,annoyance!X13,"")</f>
        <v>1</v>
      </c>
      <c r="Y13" s="11" t="str">
        <f>IF(annoyance!Y13&gt;0,annoyance!Y13,"")</f>
        <v/>
      </c>
      <c r="Z13" s="11">
        <f>IF(annoyance!Z13&gt;0,annoyance!Z13,"")</f>
        <v>1</v>
      </c>
      <c r="AA13" s="11" t="str">
        <f>IF(annoyance!AA13&gt;0,annoyance!AA13,"")</f>
        <v/>
      </c>
      <c r="AB13" s="11" t="str">
        <f>IF(annoyance!AB13&gt;0,annoyance!AB13,"")</f>
        <v/>
      </c>
      <c r="AC13" s="11" t="str">
        <f>IF(annoyance!AC13&gt;0,annoyance!AC13,"")</f>
        <v/>
      </c>
      <c r="AD13" s="11" t="str">
        <f>IF(annoyance!AD13&gt;0,annoyance!AD13,"")</f>
        <v/>
      </c>
      <c r="AE13" s="11" t="str">
        <f>IF(annoyance!AE13&gt;0,annoyance!AE13,"")</f>
        <v/>
      </c>
      <c r="AF13" s="11" t="str">
        <f>IF(annoyance!AF13&gt;0,annoyance!AF13,"")</f>
        <v/>
      </c>
      <c r="AG13" s="11">
        <f>IF(annoyance!AG13&gt;0,annoyance!AG13,"")</f>
        <v>1</v>
      </c>
      <c r="AH13" s="11">
        <f>IF(annoyance!AH13&gt;0,annoyance!AH13,"")</f>
        <v>1</v>
      </c>
      <c r="AI13" s="11">
        <f>IF(annoyance!AI13&gt;0,annoyance!AI13,"")</f>
        <v>1</v>
      </c>
      <c r="AJ13" s="11">
        <f>IF(annoyance!AJ13&gt;0,annoyance!AJ13,"")</f>
        <v>2</v>
      </c>
      <c r="AK13" s="11" t="str">
        <f>IF(annoyance!AK13&gt;0,annoyance!AK13,"")</f>
        <v/>
      </c>
      <c r="AL13" s="11">
        <f>IF(annoyance!AL13&gt;0,annoyance!AL13,"")</f>
        <v>2</v>
      </c>
      <c r="AM13" s="11">
        <f>IF(annoyance!AM13&gt;0,annoyance!AM13,"")</f>
        <v>2</v>
      </c>
      <c r="AN13" s="11" t="str">
        <f>IF(annoyance!AN13&gt;0,annoyance!AN13,"")</f>
        <v/>
      </c>
      <c r="AO13" s="11">
        <f>IF(annoyance!AO13&gt;0,annoyance!AO13,"")</f>
        <v>3</v>
      </c>
      <c r="AP13" s="11" t="str">
        <f>IF(annoyance!AP13&gt;0,annoyance!AP13,"")</f>
        <v/>
      </c>
      <c r="AQ13" s="11">
        <f>IF(annoyance!AQ13&gt;0,annoyance!AQ13,"")</f>
        <v>5</v>
      </c>
      <c r="AR13" s="11">
        <f>IF(annoyance!AR13&gt;0,annoyance!AR13,"")</f>
        <v>2</v>
      </c>
      <c r="AS13" s="11">
        <f>IF(annoyance!AS13&gt;0,annoyance!AS13,"")</f>
        <v>2</v>
      </c>
      <c r="AT13" s="11">
        <f>IF(annoyance!AT13&gt;0,annoyance!AT13,"")</f>
        <v>5</v>
      </c>
      <c r="AU13" s="11">
        <f>IF(annoyance!AU13&gt;0,annoyance!AU13,"")</f>
        <v>1</v>
      </c>
      <c r="AV13" s="11">
        <f>IF(annoyance!AV13&gt;0,annoyance!AV13,"")</f>
        <v>2</v>
      </c>
      <c r="AW13" s="11">
        <f>IF(annoyance!AW13&gt;0,annoyance!AW13,"")</f>
        <v>1</v>
      </c>
      <c r="AX13" s="11">
        <f>IF(annoyance!AX13&gt;0,annoyance!AX13,"")</f>
        <v>1</v>
      </c>
      <c r="AY13" s="11" t="str">
        <f>IF(annoyance!AY13&gt;0,annoyance!AY13,"")</f>
        <v/>
      </c>
      <c r="AZ13" s="11">
        <f>IF(annoyance!AZ13&gt;0,annoyance!AZ13,"")</f>
        <v>1</v>
      </c>
    </row>
    <row r="14" spans="1:52" x14ac:dyDescent="0.25">
      <c r="A14">
        <f>annoyance!A14</f>
        <v>12</v>
      </c>
      <c r="C14" s="11" t="str">
        <f>IF(annoyance!C14&gt;0,annoyance!C14,"")</f>
        <v/>
      </c>
      <c r="D14" s="11" t="str">
        <f>IF(annoyance!D14&gt;0,annoyance!D14,"")</f>
        <v/>
      </c>
      <c r="E14" s="11" t="str">
        <f>IF(annoyance!E14&gt;0,annoyance!E14,"")</f>
        <v/>
      </c>
      <c r="F14" s="11" t="str">
        <f>IF(annoyance!F14&gt;0,annoyance!F14,"")</f>
        <v/>
      </c>
      <c r="G14" s="11" t="str">
        <f>IF(annoyance!G14&gt;0,annoyance!G14,"")</f>
        <v/>
      </c>
      <c r="H14" s="11">
        <f>IF(annoyance!H14&gt;0,annoyance!H14,"")</f>
        <v>3</v>
      </c>
      <c r="I14" s="11">
        <f>IF(annoyance!I14&gt;0,annoyance!I14,"")</f>
        <v>3</v>
      </c>
      <c r="J14" s="11" t="str">
        <f>IF(annoyance!J14&gt;0,annoyance!J14,"")</f>
        <v/>
      </c>
      <c r="K14" s="11">
        <f>IF(annoyance!K14&gt;0,annoyance!K14,"")</f>
        <v>3</v>
      </c>
      <c r="L14" s="11" t="str">
        <f>IF(annoyance!L14&gt;0,annoyance!L14,"")</f>
        <v/>
      </c>
      <c r="M14" s="11">
        <f>IF(annoyance!M14&gt;0,annoyance!M14,"")</f>
        <v>5</v>
      </c>
      <c r="N14" s="11">
        <f>IF(annoyance!N14&gt;0,annoyance!N14,"")</f>
        <v>4</v>
      </c>
      <c r="O14" s="11" t="str">
        <f>IF(annoyance!O14&gt;0,annoyance!O14,"")</f>
        <v/>
      </c>
      <c r="P14" s="11">
        <f>IF(annoyance!P14&gt;0,annoyance!P14,"")</f>
        <v>4</v>
      </c>
      <c r="Q14" s="11">
        <f>IF(annoyance!Q14&gt;0,annoyance!Q14,"")</f>
        <v>2</v>
      </c>
      <c r="R14" s="11">
        <f>IF(annoyance!R14&gt;0,annoyance!R14,"")</f>
        <v>5</v>
      </c>
      <c r="S14" s="11">
        <f>IF(annoyance!S14&gt;0,annoyance!S14,"")</f>
        <v>5</v>
      </c>
      <c r="T14" s="11">
        <f>IF(annoyance!T14&gt;0,annoyance!T14,"")</f>
        <v>4</v>
      </c>
      <c r="U14" s="11">
        <f>IF(annoyance!U14&gt;0,annoyance!U14,"")</f>
        <v>5</v>
      </c>
      <c r="V14" s="11">
        <f>IF(annoyance!V14&gt;0,annoyance!V14,"")</f>
        <v>4</v>
      </c>
      <c r="W14" s="11">
        <f>IF(annoyance!W14&gt;0,annoyance!W14,"")</f>
        <v>4</v>
      </c>
      <c r="X14" s="11" t="str">
        <f>IF(annoyance!X14&gt;0,annoyance!X14,"")</f>
        <v/>
      </c>
      <c r="Y14" s="11" t="str">
        <f>IF(annoyance!Y14&gt;0,annoyance!Y14,"")</f>
        <v/>
      </c>
      <c r="Z14" s="11">
        <f>IF(annoyance!Z14&gt;0,annoyance!Z14,"")</f>
        <v>3</v>
      </c>
      <c r="AA14" s="11" t="str">
        <f>IF(annoyance!AA14&gt;0,annoyance!AA14,"")</f>
        <v/>
      </c>
      <c r="AB14" s="11" t="str">
        <f>IF(annoyance!AB14&gt;0,annoyance!AB14,"")</f>
        <v/>
      </c>
      <c r="AC14" s="11" t="str">
        <f>IF(annoyance!AC14&gt;0,annoyance!AC14,"")</f>
        <v/>
      </c>
      <c r="AD14" s="11" t="str">
        <f>IF(annoyance!AD14&gt;0,annoyance!AD14,"")</f>
        <v/>
      </c>
      <c r="AE14" s="11" t="str">
        <f>IF(annoyance!AE14&gt;0,annoyance!AE14,"")</f>
        <v/>
      </c>
      <c r="AF14" s="11" t="str">
        <f>IF(annoyance!AF14&gt;0,annoyance!AF14,"")</f>
        <v/>
      </c>
      <c r="AG14" s="11">
        <f>IF(annoyance!AG14&gt;0,annoyance!AG14,"")</f>
        <v>4</v>
      </c>
      <c r="AH14" s="11">
        <f>IF(annoyance!AH14&gt;0,annoyance!AH14,"")</f>
        <v>2</v>
      </c>
      <c r="AI14" s="11" t="str">
        <f>IF(annoyance!AI14&gt;0,annoyance!AI14,"")</f>
        <v/>
      </c>
      <c r="AJ14" s="11">
        <f>IF(annoyance!AJ14&gt;0,annoyance!AJ14,"")</f>
        <v>5</v>
      </c>
      <c r="AK14" s="11" t="str">
        <f>IF(annoyance!AK14&gt;0,annoyance!AK14,"")</f>
        <v/>
      </c>
      <c r="AL14" s="11">
        <f>IF(annoyance!AL14&gt;0,annoyance!AL14,"")</f>
        <v>5</v>
      </c>
      <c r="AM14" s="11">
        <f>IF(annoyance!AM14&gt;0,annoyance!AM14,"")</f>
        <v>2</v>
      </c>
      <c r="AN14" s="11">
        <f>IF(annoyance!AN14&gt;0,annoyance!AN14,"")</f>
        <v>2</v>
      </c>
      <c r="AO14" s="11">
        <f>IF(annoyance!AO14&gt;0,annoyance!AO14,"")</f>
        <v>5</v>
      </c>
      <c r="AP14" s="11">
        <f>IF(annoyance!AP14&gt;0,annoyance!AP14,"")</f>
        <v>3</v>
      </c>
      <c r="AQ14" s="11">
        <f>IF(annoyance!AQ14&gt;0,annoyance!AQ14,"")</f>
        <v>5</v>
      </c>
      <c r="AR14" s="11">
        <f>IF(annoyance!AR14&gt;0,annoyance!AR14,"")</f>
        <v>5</v>
      </c>
      <c r="AS14" s="11">
        <f>IF(annoyance!AS14&gt;0,annoyance!AS14,"")</f>
        <v>3</v>
      </c>
      <c r="AT14" s="11">
        <f>IF(annoyance!AT14&gt;0,annoyance!AT14,"")</f>
        <v>5</v>
      </c>
      <c r="AU14" s="11">
        <f>IF(annoyance!AU14&gt;0,annoyance!AU14,"")</f>
        <v>4</v>
      </c>
      <c r="AV14" s="11">
        <f>IF(annoyance!AV14&gt;0,annoyance!AV14,"")</f>
        <v>5</v>
      </c>
      <c r="AW14" s="11">
        <f>IF(annoyance!AW14&gt;0,annoyance!AW14,"")</f>
        <v>2</v>
      </c>
      <c r="AX14" s="11" t="str">
        <f>IF(annoyance!AX14&gt;0,annoyance!AX14,"")</f>
        <v/>
      </c>
      <c r="AY14" s="11">
        <f>IF(annoyance!AY14&gt;0,annoyance!AY14,"")</f>
        <v>3</v>
      </c>
      <c r="AZ14" s="11" t="str">
        <f>IF(annoyance!AZ14&gt;0,annoyance!AZ14,"")</f>
        <v/>
      </c>
    </row>
    <row r="15" spans="1:52" x14ac:dyDescent="0.25">
      <c r="A15">
        <f>annoyance!A15</f>
        <v>13</v>
      </c>
      <c r="C15" s="11" t="str">
        <f>IF(annoyance!C15&gt;0,annoyance!C15,"")</f>
        <v/>
      </c>
      <c r="D15" s="11" t="str">
        <f>IF(annoyance!D15&gt;0,annoyance!D15,"")</f>
        <v/>
      </c>
      <c r="E15" s="11" t="str">
        <f>IF(annoyance!E15&gt;0,annoyance!E15,"")</f>
        <v/>
      </c>
      <c r="F15" s="11" t="str">
        <f>IF(annoyance!F15&gt;0,annoyance!F15,"")</f>
        <v/>
      </c>
      <c r="G15" s="11" t="str">
        <f>IF(annoyance!G15&gt;0,annoyance!G15,"")</f>
        <v/>
      </c>
      <c r="H15" s="11">
        <f>IF(annoyance!H15&gt;0,annoyance!H15,"")</f>
        <v>5</v>
      </c>
      <c r="I15" s="11">
        <f>IF(annoyance!I15&gt;0,annoyance!I15,"")</f>
        <v>3</v>
      </c>
      <c r="J15" s="11">
        <f>IF(annoyance!J15&gt;0,annoyance!J15,"")</f>
        <v>4</v>
      </c>
      <c r="K15" s="11">
        <f>IF(annoyance!K15&gt;0,annoyance!K15,"")</f>
        <v>3</v>
      </c>
      <c r="L15" s="11" t="str">
        <f>IF(annoyance!L15&gt;0,annoyance!L15,"")</f>
        <v/>
      </c>
      <c r="M15" s="11">
        <f>IF(annoyance!M15&gt;0,annoyance!M15,"")</f>
        <v>3</v>
      </c>
      <c r="N15" s="11">
        <f>IF(annoyance!N15&gt;0,annoyance!N15,"")</f>
        <v>4</v>
      </c>
      <c r="O15" s="11">
        <f>IF(annoyance!O15&gt;0,annoyance!O15,"")</f>
        <v>4</v>
      </c>
      <c r="P15" s="11">
        <f>IF(annoyance!P15&gt;0,annoyance!P15,"")</f>
        <v>4</v>
      </c>
      <c r="Q15" s="11">
        <f>IF(annoyance!Q15&gt;0,annoyance!Q15,"")</f>
        <v>2</v>
      </c>
      <c r="R15" s="11">
        <f>IF(annoyance!R15&gt;0,annoyance!R15,"")</f>
        <v>4</v>
      </c>
      <c r="S15" s="11">
        <f>IF(annoyance!S15&gt;0,annoyance!S15,"")</f>
        <v>3</v>
      </c>
      <c r="T15" s="11">
        <f>IF(annoyance!T15&gt;0,annoyance!T15,"")</f>
        <v>3</v>
      </c>
      <c r="U15" s="11">
        <f>IF(annoyance!U15&gt;0,annoyance!U15,"")</f>
        <v>3</v>
      </c>
      <c r="V15" s="11">
        <f>IF(annoyance!V15&gt;0,annoyance!V15,"")</f>
        <v>4</v>
      </c>
      <c r="W15" s="11">
        <f>IF(annoyance!W15&gt;0,annoyance!W15,"")</f>
        <v>3</v>
      </c>
      <c r="X15" s="11">
        <f>IF(annoyance!X15&gt;0,annoyance!X15,"")</f>
        <v>2</v>
      </c>
      <c r="Y15" s="11">
        <f>IF(annoyance!Y15&gt;0,annoyance!Y15,"")</f>
        <v>3</v>
      </c>
      <c r="Z15" s="11">
        <f>IF(annoyance!Z15&gt;0,annoyance!Z15,"")</f>
        <v>2</v>
      </c>
      <c r="AA15" s="11" t="str">
        <f>IF(annoyance!AA15&gt;0,annoyance!AA15,"")</f>
        <v/>
      </c>
      <c r="AB15" s="11" t="str">
        <f>IF(annoyance!AB15&gt;0,annoyance!AB15,"")</f>
        <v/>
      </c>
      <c r="AC15" s="11" t="str">
        <f>IF(annoyance!AC15&gt;0,annoyance!AC15,"")</f>
        <v/>
      </c>
      <c r="AD15" s="11" t="str">
        <f>IF(annoyance!AD15&gt;0,annoyance!AD15,"")</f>
        <v/>
      </c>
      <c r="AE15" s="11" t="str">
        <f>IF(annoyance!AE15&gt;0,annoyance!AE15,"")</f>
        <v/>
      </c>
      <c r="AF15" s="11" t="str">
        <f>IF(annoyance!AF15&gt;0,annoyance!AF15,"")</f>
        <v/>
      </c>
      <c r="AG15" s="11">
        <f>IF(annoyance!AG15&gt;0,annoyance!AG15,"")</f>
        <v>3</v>
      </c>
      <c r="AH15" s="11">
        <f>IF(annoyance!AH15&gt;0,annoyance!AH15,"")</f>
        <v>4</v>
      </c>
      <c r="AI15" s="11" t="str">
        <f>IF(annoyance!AI15&gt;0,annoyance!AI15,"")</f>
        <v/>
      </c>
      <c r="AJ15" s="11">
        <f>IF(annoyance!AJ15&gt;0,annoyance!AJ15,"")</f>
        <v>4</v>
      </c>
      <c r="AK15" s="11">
        <f>IF(annoyance!AK15&gt;0,annoyance!AK15,"")</f>
        <v>3</v>
      </c>
      <c r="AL15" s="11">
        <f>IF(annoyance!AL15&gt;0,annoyance!AL15,"")</f>
        <v>4</v>
      </c>
      <c r="AM15" s="11">
        <f>IF(annoyance!AM15&gt;0,annoyance!AM15,"")</f>
        <v>3</v>
      </c>
      <c r="AN15" s="11">
        <f>IF(annoyance!AN15&gt;0,annoyance!AN15,"")</f>
        <v>3</v>
      </c>
      <c r="AO15" s="11">
        <f>IF(annoyance!AO15&gt;0,annoyance!AO15,"")</f>
        <v>4</v>
      </c>
      <c r="AP15" s="11">
        <f>IF(annoyance!AP15&gt;0,annoyance!AP15,"")</f>
        <v>2</v>
      </c>
      <c r="AQ15" s="11">
        <f>IF(annoyance!AQ15&gt;0,annoyance!AQ15,"")</f>
        <v>5</v>
      </c>
      <c r="AR15" s="11">
        <f>IF(annoyance!AR15&gt;0,annoyance!AR15,"")</f>
        <v>4</v>
      </c>
      <c r="AS15" s="11">
        <f>IF(annoyance!AS15&gt;0,annoyance!AS15,"")</f>
        <v>3</v>
      </c>
      <c r="AT15" s="11">
        <f>IF(annoyance!AT15&gt;0,annoyance!AT15,"")</f>
        <v>4</v>
      </c>
      <c r="AU15" s="11">
        <f>IF(annoyance!AU15&gt;0,annoyance!AU15,"")</f>
        <v>3</v>
      </c>
      <c r="AV15" s="11" t="str">
        <f>IF(annoyance!AV15&gt;0,annoyance!AV15,"")</f>
        <v/>
      </c>
      <c r="AW15" s="11">
        <f>IF(annoyance!AW15&gt;0,annoyance!AW15,"")</f>
        <v>3</v>
      </c>
      <c r="AX15" s="11" t="str">
        <f>IF(annoyance!AX15&gt;0,annoyance!AX15,"")</f>
        <v/>
      </c>
      <c r="AY15" s="11">
        <f>IF(annoyance!AY15&gt;0,annoyance!AY15,"")</f>
        <v>4</v>
      </c>
      <c r="AZ15" s="11" t="str">
        <f>IF(annoyance!AZ15&gt;0,annoyance!AZ15,"")</f>
        <v/>
      </c>
    </row>
    <row r="16" spans="1:52" x14ac:dyDescent="0.25">
      <c r="A16">
        <f>annoyance!A16</f>
        <v>14</v>
      </c>
      <c r="C16" s="11" t="str">
        <f>IF(annoyance!C16&gt;0,annoyance!C16,"")</f>
        <v/>
      </c>
      <c r="D16" s="11" t="str">
        <f>IF(annoyance!D16&gt;0,annoyance!D16,"")</f>
        <v/>
      </c>
      <c r="E16" s="11" t="str">
        <f>IF(annoyance!E16&gt;0,annoyance!E16,"")</f>
        <v/>
      </c>
      <c r="F16" s="11" t="str">
        <f>IF(annoyance!F16&gt;0,annoyance!F16,"")</f>
        <v/>
      </c>
      <c r="G16" s="11" t="str">
        <f>IF(annoyance!G16&gt;0,annoyance!G16,"")</f>
        <v/>
      </c>
      <c r="H16" s="11">
        <f>IF(annoyance!H16&gt;0,annoyance!H16,"")</f>
        <v>3</v>
      </c>
      <c r="I16" s="11">
        <f>IF(annoyance!I16&gt;0,annoyance!I16,"")</f>
        <v>4</v>
      </c>
      <c r="J16" s="11">
        <f>IF(annoyance!J16&gt;0,annoyance!J16,"")</f>
        <v>2</v>
      </c>
      <c r="K16" s="11">
        <f>IF(annoyance!K16&gt;0,annoyance!K16,"")</f>
        <v>4</v>
      </c>
      <c r="L16" s="11">
        <f>IF(annoyance!L16&gt;0,annoyance!L16,"")</f>
        <v>2</v>
      </c>
      <c r="M16" s="11">
        <f>IF(annoyance!M16&gt;0,annoyance!M16,"")</f>
        <v>5</v>
      </c>
      <c r="N16" s="11">
        <f>IF(annoyance!N16&gt;0,annoyance!N16,"")</f>
        <v>4</v>
      </c>
      <c r="O16" s="11">
        <f>IF(annoyance!O16&gt;0,annoyance!O16,"")</f>
        <v>3</v>
      </c>
      <c r="P16" s="11">
        <f>IF(annoyance!P16&gt;0,annoyance!P16,"")</f>
        <v>5</v>
      </c>
      <c r="Q16" s="11">
        <f>IF(annoyance!Q16&gt;0,annoyance!Q16,"")</f>
        <v>2</v>
      </c>
      <c r="R16" s="11">
        <f>IF(annoyance!R16&gt;0,annoyance!R16,"")</f>
        <v>5</v>
      </c>
      <c r="S16" s="11">
        <f>IF(annoyance!S16&gt;0,annoyance!S16,"")</f>
        <v>4</v>
      </c>
      <c r="T16" s="11">
        <f>IF(annoyance!T16&gt;0,annoyance!T16,"")</f>
        <v>5</v>
      </c>
      <c r="U16" s="11">
        <f>IF(annoyance!U16&gt;0,annoyance!U16,"")</f>
        <v>5</v>
      </c>
      <c r="V16" s="11">
        <f>IF(annoyance!V16&gt;0,annoyance!V16,"")</f>
        <v>4</v>
      </c>
      <c r="W16" s="11" t="str">
        <f>IF(annoyance!W16&gt;0,annoyance!W16,"")</f>
        <v/>
      </c>
      <c r="X16" s="11">
        <f>IF(annoyance!X16&gt;0,annoyance!X16,"")</f>
        <v>4</v>
      </c>
      <c r="Y16" s="11">
        <f>IF(annoyance!Y16&gt;0,annoyance!Y16,"")</f>
        <v>2</v>
      </c>
      <c r="Z16" s="11">
        <f>IF(annoyance!Z16&gt;0,annoyance!Z16,"")</f>
        <v>5</v>
      </c>
      <c r="AA16" s="11">
        <f>IF(annoyance!AA16&gt;0,annoyance!AA16,"")</f>
        <v>2</v>
      </c>
      <c r="AB16" s="11" t="str">
        <f>IF(annoyance!AB16&gt;0,annoyance!AB16,"")</f>
        <v/>
      </c>
      <c r="AC16" s="11" t="str">
        <f>IF(annoyance!AC16&gt;0,annoyance!AC16,"")</f>
        <v/>
      </c>
      <c r="AD16" s="11" t="str">
        <f>IF(annoyance!AD16&gt;0,annoyance!AD16,"")</f>
        <v/>
      </c>
      <c r="AE16" s="11" t="str">
        <f>IF(annoyance!AE16&gt;0,annoyance!AE16,"")</f>
        <v/>
      </c>
      <c r="AF16" s="11" t="str">
        <f>IF(annoyance!AF16&gt;0,annoyance!AF16,"")</f>
        <v/>
      </c>
      <c r="AG16" s="11">
        <f>IF(annoyance!AG16&gt;0,annoyance!AG16,"")</f>
        <v>4</v>
      </c>
      <c r="AH16" s="11">
        <f>IF(annoyance!AH16&gt;0,annoyance!AH16,"")</f>
        <v>3</v>
      </c>
      <c r="AI16" s="11">
        <f>IF(annoyance!AI16&gt;0,annoyance!AI16,"")</f>
        <v>3</v>
      </c>
      <c r="AJ16" s="11">
        <f>IF(annoyance!AJ16&gt;0,annoyance!AJ16,"")</f>
        <v>4</v>
      </c>
      <c r="AK16" s="11">
        <f>IF(annoyance!AK16&gt;0,annoyance!AK16,"")</f>
        <v>3</v>
      </c>
      <c r="AL16" s="11">
        <f>IF(annoyance!AL16&gt;0,annoyance!AL16,"")</f>
        <v>5</v>
      </c>
      <c r="AM16" s="11">
        <f>IF(annoyance!AM16&gt;0,annoyance!AM16,"")</f>
        <v>5</v>
      </c>
      <c r="AN16" s="11">
        <f>IF(annoyance!AN16&gt;0,annoyance!AN16,"")</f>
        <v>4</v>
      </c>
      <c r="AO16" s="11">
        <f>IF(annoyance!AO16&gt;0,annoyance!AO16,"")</f>
        <v>5</v>
      </c>
      <c r="AP16" s="11">
        <f>IF(annoyance!AP16&gt;0,annoyance!AP16,"")</f>
        <v>3</v>
      </c>
      <c r="AQ16" s="11">
        <f>IF(annoyance!AQ16&gt;0,annoyance!AQ16,"")</f>
        <v>5</v>
      </c>
      <c r="AR16" s="11">
        <f>IF(annoyance!AR16&gt;0,annoyance!AR16,"")</f>
        <v>5</v>
      </c>
      <c r="AS16" s="11">
        <f>IF(annoyance!AS16&gt;0,annoyance!AS16,"")</f>
        <v>5</v>
      </c>
      <c r="AT16" s="11">
        <f>IF(annoyance!AT16&gt;0,annoyance!AT16,"")</f>
        <v>5</v>
      </c>
      <c r="AU16" s="11">
        <f>IF(annoyance!AU16&gt;0,annoyance!AU16,"")</f>
        <v>3</v>
      </c>
      <c r="AV16" s="11">
        <f>IF(annoyance!AV16&gt;0,annoyance!AV16,"")</f>
        <v>3</v>
      </c>
      <c r="AW16" s="11">
        <f>IF(annoyance!AW16&gt;0,annoyance!AW16,"")</f>
        <v>4</v>
      </c>
      <c r="AX16" s="11" t="str">
        <f>IF(annoyance!AX16&gt;0,annoyance!AX16,"")</f>
        <v/>
      </c>
      <c r="AY16" s="11">
        <f>IF(annoyance!AY16&gt;0,annoyance!AY16,"")</f>
        <v>4</v>
      </c>
      <c r="AZ16" s="11" t="str">
        <f>IF(annoyance!AZ16&gt;0,annoyance!AZ16,"")</f>
        <v/>
      </c>
    </row>
    <row r="21" spans="1:27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27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27" x14ac:dyDescent="0.25">
      <c r="A23" s="14">
        <f t="shared" ref="A23:A31" si="0">A4</f>
        <v>1</v>
      </c>
      <c r="B23" s="14"/>
      <c r="C23" s="14" t="str">
        <f t="shared" ref="C23:C32" si="1">IF(ISERROR(AVERAGE(C4,AB4)),"",AVERAGE(C4,AB4))</f>
        <v/>
      </c>
      <c r="D23" s="14" t="str">
        <f t="shared" ref="D23:D32" si="2">IF(ISERROR(AVERAGE(D4,AC4)),"",AVERAGE(D4,AC4))</f>
        <v/>
      </c>
      <c r="E23" s="14" t="str">
        <f t="shared" ref="E23:E32" si="3">IF(ISERROR(AVERAGE(E4,AD4)),"",AVERAGE(E4,AD4))</f>
        <v/>
      </c>
      <c r="F23" s="14" t="str">
        <f t="shared" ref="F23:F32" si="4">IF(ISERROR(AVERAGE(F4,AE4)),"",AVERAGE(F4,AE4))</f>
        <v/>
      </c>
      <c r="G23" s="14" t="str">
        <f t="shared" ref="G23:G32" si="5">IF(ISERROR(AVERAGE(G4,AF4)),"",AVERAGE(G4,AF4))</f>
        <v/>
      </c>
      <c r="H23" s="14">
        <f t="shared" ref="H23:H32" si="6">IF(ISERROR(AVERAGE(H4,AG4)),"",AVERAGE(H4,AG4))</f>
        <v>2</v>
      </c>
      <c r="I23" s="14">
        <f t="shared" ref="I23:I32" si="7">IF(ISERROR(AVERAGE(I4,AH4)),"",AVERAGE(I4,AH4))</f>
        <v>3</v>
      </c>
      <c r="J23" s="14">
        <f t="shared" ref="J23:J32" si="8">IF(ISERROR(AVERAGE(J4,AI4)),"",AVERAGE(J4,AI4))</f>
        <v>2.5</v>
      </c>
      <c r="K23" s="14">
        <f t="shared" ref="K23:K32" si="9">IF(ISERROR(AVERAGE(K4,AJ4)),"",AVERAGE(K4,AJ4))</f>
        <v>4.5</v>
      </c>
      <c r="L23" s="14">
        <f t="shared" ref="L23:L32" si="10">IF(ISERROR(AVERAGE(L4,AK4)),"",AVERAGE(L4,AK4))</f>
        <v>2</v>
      </c>
      <c r="M23" s="14">
        <f t="shared" ref="M23:M32" si="11">IF(ISERROR(AVERAGE(M4,AL4)),"",AVERAGE(M4,AL4))</f>
        <v>5</v>
      </c>
      <c r="N23" s="14">
        <f t="shared" ref="N23:N32" si="12">IF(ISERROR(AVERAGE(N4,AM4)),"",AVERAGE(N4,AM4))</f>
        <v>4.5</v>
      </c>
      <c r="O23" s="14">
        <f t="shared" ref="O23:O32" si="13">IF(ISERROR(AVERAGE(O4,AN4)),"",AVERAGE(O4,AN4))</f>
        <v>2.5</v>
      </c>
      <c r="P23" s="14">
        <f t="shared" ref="P23:P32" si="14">IF(ISERROR(AVERAGE(P4,AO4)),"",AVERAGE(P4,AO4))</f>
        <v>3.5</v>
      </c>
      <c r="Q23" s="14">
        <f t="shared" ref="Q23:Q32" si="15">IF(ISERROR(AVERAGE(Q4,AP4)),"",AVERAGE(Q4,AP4))</f>
        <v>2</v>
      </c>
      <c r="R23" s="14">
        <f t="shared" ref="R23:R32" si="16">IF(ISERROR(AVERAGE(R4,AQ4)),"",AVERAGE(R4,AQ4))</f>
        <v>2.5</v>
      </c>
      <c r="S23" s="14">
        <f t="shared" ref="S23:S32" si="17">IF(ISERROR(AVERAGE(S4,AR4)),"",AVERAGE(S4,AR4))</f>
        <v>4.5</v>
      </c>
      <c r="T23" s="14">
        <f t="shared" ref="T23:T32" si="18">IF(ISERROR(AVERAGE(T4,AS4)),"",AVERAGE(T4,AS4))</f>
        <v>5</v>
      </c>
      <c r="U23" s="14">
        <f t="shared" ref="U23:U32" si="19">IF(ISERROR(AVERAGE(U4,AT4)),"",AVERAGE(U4,AT4))</f>
        <v>2</v>
      </c>
      <c r="V23" s="14">
        <f t="shared" ref="V23:V32" si="20">IF(ISERROR(AVERAGE(V4,AU4)),"",AVERAGE(V4,AU4))</f>
        <v>2</v>
      </c>
      <c r="W23" s="14">
        <f t="shared" ref="W23:W32" si="21">IF(ISERROR(AVERAGE(W4,AV4)),"",AVERAGE(W4,AV4))</f>
        <v>3</v>
      </c>
      <c r="X23" s="14">
        <f t="shared" ref="X23:X32" si="22">IF(ISERROR(AVERAGE(X4,AW4)),"",AVERAGE(X4,AW4))</f>
        <v>3</v>
      </c>
      <c r="Y23" s="14">
        <f t="shared" ref="Y23:Y32" si="23">IF(ISERROR(AVERAGE(Y4,AX4)),"",AVERAGE(Y4,AX4))</f>
        <v>1</v>
      </c>
      <c r="Z23" s="14">
        <f t="shared" ref="Z23:Z32" si="24">IF(ISERROR(AVERAGE(Z4,AY4)),"",AVERAGE(Z4,AY4))</f>
        <v>3.5</v>
      </c>
      <c r="AA23" s="14">
        <f t="shared" ref="AA23:AA32" si="25">IF(ISERROR(AVERAGE(AA4,AZ4)),"",AVERAGE(AA4,AZ4))</f>
        <v>2</v>
      </c>
    </row>
    <row r="24" spans="1:27" x14ac:dyDescent="0.25">
      <c r="A24" s="14">
        <f t="shared" si="0"/>
        <v>2</v>
      </c>
      <c r="B24" s="14"/>
      <c r="C24" s="14" t="str">
        <f t="shared" si="1"/>
        <v/>
      </c>
      <c r="D24" s="14" t="str">
        <f t="shared" si="2"/>
        <v/>
      </c>
      <c r="E24" s="14" t="str">
        <f t="shared" si="3"/>
        <v/>
      </c>
      <c r="F24" s="14" t="str">
        <f t="shared" si="4"/>
        <v/>
      </c>
      <c r="G24" s="14" t="str">
        <f t="shared" si="5"/>
        <v/>
      </c>
      <c r="H24" s="14">
        <f t="shared" si="6"/>
        <v>4</v>
      </c>
      <c r="I24" s="14">
        <f t="shared" si="7"/>
        <v>3</v>
      </c>
      <c r="J24" s="14">
        <f t="shared" si="8"/>
        <v>3</v>
      </c>
      <c r="K24" s="14">
        <f t="shared" si="9"/>
        <v>5</v>
      </c>
      <c r="L24" s="14">
        <f t="shared" si="10"/>
        <v>1</v>
      </c>
      <c r="M24" s="14">
        <f t="shared" si="11"/>
        <v>5</v>
      </c>
      <c r="N24" s="14">
        <f t="shared" si="12"/>
        <v>5</v>
      </c>
      <c r="O24" s="14">
        <f t="shared" si="13"/>
        <v>4.5</v>
      </c>
      <c r="P24" s="14">
        <f t="shared" si="14"/>
        <v>4.5</v>
      </c>
      <c r="Q24" s="14">
        <f t="shared" si="15"/>
        <v>4</v>
      </c>
      <c r="R24" s="14">
        <f t="shared" si="16"/>
        <v>3.5</v>
      </c>
      <c r="S24" s="14">
        <f t="shared" si="17"/>
        <v>5</v>
      </c>
      <c r="T24" s="14">
        <f t="shared" si="18"/>
        <v>5</v>
      </c>
      <c r="U24" s="14">
        <f t="shared" si="19"/>
        <v>2</v>
      </c>
      <c r="V24" s="14">
        <f t="shared" si="20"/>
        <v>2.5</v>
      </c>
      <c r="W24" s="14">
        <f t="shared" si="21"/>
        <v>4</v>
      </c>
      <c r="X24" s="14">
        <f t="shared" si="22"/>
        <v>3</v>
      </c>
      <c r="Y24" s="14">
        <f t="shared" si="23"/>
        <v>2</v>
      </c>
      <c r="Z24" s="14">
        <f t="shared" si="24"/>
        <v>5</v>
      </c>
      <c r="AA24" s="14" t="str">
        <f t="shared" si="25"/>
        <v/>
      </c>
    </row>
    <row r="25" spans="1:27" x14ac:dyDescent="0.25">
      <c r="A25">
        <f t="shared" si="0"/>
        <v>3</v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 s="11">
        <f t="shared" si="6"/>
        <v>4</v>
      </c>
      <c r="I25" s="11">
        <f t="shared" si="7"/>
        <v>2.5</v>
      </c>
      <c r="J25" s="11">
        <f t="shared" si="8"/>
        <v>2</v>
      </c>
      <c r="K25" s="11">
        <f t="shared" si="9"/>
        <v>4</v>
      </c>
      <c r="L25" s="11">
        <f t="shared" si="10"/>
        <v>1</v>
      </c>
      <c r="M25" s="11">
        <f t="shared" si="11"/>
        <v>4</v>
      </c>
      <c r="N25" s="11">
        <f t="shared" si="12"/>
        <v>3</v>
      </c>
      <c r="O25" s="11">
        <f t="shared" si="13"/>
        <v>3</v>
      </c>
      <c r="P25" s="11">
        <f t="shared" si="14"/>
        <v>4.5</v>
      </c>
      <c r="Q25" s="11">
        <f t="shared" si="15"/>
        <v>1.5</v>
      </c>
      <c r="R25" s="11">
        <f t="shared" si="16"/>
        <v>5</v>
      </c>
      <c r="S25" s="11">
        <f t="shared" si="17"/>
        <v>4</v>
      </c>
      <c r="T25" s="11">
        <f t="shared" si="18"/>
        <v>3</v>
      </c>
      <c r="U25" s="11">
        <f t="shared" si="19"/>
        <v>5</v>
      </c>
      <c r="V25" s="11">
        <f t="shared" si="20"/>
        <v>3</v>
      </c>
      <c r="W25" s="11">
        <f t="shared" si="21"/>
        <v>3</v>
      </c>
      <c r="X25" s="11">
        <f t="shared" si="22"/>
        <v>2</v>
      </c>
      <c r="Y25" s="11">
        <f t="shared" si="23"/>
        <v>2</v>
      </c>
      <c r="Z25" s="11">
        <f t="shared" si="24"/>
        <v>3</v>
      </c>
      <c r="AA25" s="11">
        <f t="shared" si="25"/>
        <v>1</v>
      </c>
    </row>
    <row r="26" spans="1:27" x14ac:dyDescent="0.25">
      <c r="A26">
        <f t="shared" si="0"/>
        <v>4</v>
      </c>
      <c r="C26" t="str">
        <f t="shared" si="1"/>
        <v/>
      </c>
      <c r="D26">
        <f t="shared" si="2"/>
        <v>2</v>
      </c>
      <c r="E26" t="str">
        <f t="shared" si="3"/>
        <v/>
      </c>
      <c r="F26">
        <f t="shared" si="4"/>
        <v>1</v>
      </c>
      <c r="G26">
        <f t="shared" si="5"/>
        <v>1</v>
      </c>
      <c r="H26" s="11">
        <f t="shared" si="6"/>
        <v>4.5</v>
      </c>
      <c r="I26" s="11">
        <f t="shared" si="7"/>
        <v>5</v>
      </c>
      <c r="J26" s="11">
        <f t="shared" si="8"/>
        <v>3.5</v>
      </c>
      <c r="K26" s="11">
        <f t="shared" si="9"/>
        <v>4</v>
      </c>
      <c r="L26" s="11">
        <f t="shared" si="10"/>
        <v>1.5</v>
      </c>
      <c r="M26" s="11">
        <f t="shared" si="11"/>
        <v>4.5</v>
      </c>
      <c r="N26" s="11">
        <f t="shared" si="12"/>
        <v>4</v>
      </c>
      <c r="O26" s="11">
        <f t="shared" si="13"/>
        <v>3</v>
      </c>
      <c r="P26" s="11">
        <f t="shared" si="14"/>
        <v>5</v>
      </c>
      <c r="Q26" s="11">
        <f t="shared" si="15"/>
        <v>2.5</v>
      </c>
      <c r="R26" s="11">
        <f t="shared" si="16"/>
        <v>5</v>
      </c>
      <c r="S26" s="11">
        <f t="shared" si="17"/>
        <v>5</v>
      </c>
      <c r="T26" s="11">
        <f t="shared" si="18"/>
        <v>4.5</v>
      </c>
      <c r="U26" s="11">
        <f t="shared" si="19"/>
        <v>5</v>
      </c>
      <c r="V26" s="11">
        <f t="shared" si="20"/>
        <v>5</v>
      </c>
      <c r="W26" s="11">
        <f t="shared" si="21"/>
        <v>4</v>
      </c>
      <c r="X26" s="11">
        <f t="shared" si="22"/>
        <v>2</v>
      </c>
      <c r="Y26" s="11" t="str">
        <f t="shared" si="23"/>
        <v/>
      </c>
      <c r="Z26" s="11">
        <f t="shared" si="24"/>
        <v>2.5</v>
      </c>
      <c r="AA26" s="11">
        <f t="shared" si="25"/>
        <v>3</v>
      </c>
    </row>
    <row r="27" spans="1:27" x14ac:dyDescent="0.25">
      <c r="A27">
        <f t="shared" si="0"/>
        <v>5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 s="11">
        <f t="shared" si="6"/>
        <v>2</v>
      </c>
      <c r="I27" s="11">
        <f t="shared" si="7"/>
        <v>1.5</v>
      </c>
      <c r="J27" s="11">
        <f t="shared" si="8"/>
        <v>1.5</v>
      </c>
      <c r="K27" s="11">
        <f t="shared" si="9"/>
        <v>3</v>
      </c>
      <c r="L27" s="11" t="str">
        <f t="shared" si="10"/>
        <v/>
      </c>
      <c r="M27" s="11">
        <f t="shared" si="11"/>
        <v>3</v>
      </c>
      <c r="N27" s="11">
        <f t="shared" si="12"/>
        <v>3</v>
      </c>
      <c r="O27" s="11">
        <f t="shared" si="13"/>
        <v>2</v>
      </c>
      <c r="P27" s="11">
        <f t="shared" si="14"/>
        <v>3.5</v>
      </c>
      <c r="Q27" s="11">
        <f t="shared" si="15"/>
        <v>1</v>
      </c>
      <c r="R27" s="11">
        <f t="shared" si="16"/>
        <v>5</v>
      </c>
      <c r="S27" s="11">
        <f t="shared" si="17"/>
        <v>4.5</v>
      </c>
      <c r="T27" s="11">
        <f t="shared" si="18"/>
        <v>3.5</v>
      </c>
      <c r="U27" s="11">
        <f t="shared" si="19"/>
        <v>5</v>
      </c>
      <c r="V27" s="11">
        <f t="shared" si="20"/>
        <v>2.5</v>
      </c>
      <c r="W27" s="11">
        <f t="shared" si="21"/>
        <v>1.5</v>
      </c>
      <c r="X27" s="11">
        <f t="shared" si="22"/>
        <v>1.5</v>
      </c>
      <c r="Y27" s="11">
        <f t="shared" si="23"/>
        <v>1.5</v>
      </c>
      <c r="Z27" s="11">
        <f t="shared" si="24"/>
        <v>2.5</v>
      </c>
      <c r="AA27" s="11" t="str">
        <f t="shared" si="25"/>
        <v/>
      </c>
    </row>
    <row r="28" spans="1:27" x14ac:dyDescent="0.25">
      <c r="A28">
        <f t="shared" si="0"/>
        <v>6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 s="11">
        <f t="shared" si="6"/>
        <v>1.5</v>
      </c>
      <c r="I28" s="11">
        <f t="shared" si="7"/>
        <v>1</v>
      </c>
      <c r="J28" s="11">
        <f t="shared" si="8"/>
        <v>1</v>
      </c>
      <c r="K28" s="11">
        <f t="shared" si="9"/>
        <v>2</v>
      </c>
      <c r="L28" s="11">
        <f t="shared" si="10"/>
        <v>1</v>
      </c>
      <c r="M28" s="11">
        <f t="shared" si="11"/>
        <v>3</v>
      </c>
      <c r="N28" s="11">
        <f t="shared" si="12"/>
        <v>1.5</v>
      </c>
      <c r="O28" s="11">
        <f t="shared" si="13"/>
        <v>1.5</v>
      </c>
      <c r="P28" s="11">
        <f t="shared" si="14"/>
        <v>3</v>
      </c>
      <c r="Q28" s="11">
        <f t="shared" si="15"/>
        <v>1</v>
      </c>
      <c r="R28" s="11">
        <f t="shared" si="16"/>
        <v>4.5</v>
      </c>
      <c r="S28" s="11">
        <f t="shared" si="17"/>
        <v>4</v>
      </c>
      <c r="T28" s="11">
        <f t="shared" si="18"/>
        <v>2</v>
      </c>
      <c r="U28" s="11">
        <f t="shared" si="19"/>
        <v>5</v>
      </c>
      <c r="V28" s="11">
        <f t="shared" si="20"/>
        <v>1.5</v>
      </c>
      <c r="W28" s="11">
        <f t="shared" si="21"/>
        <v>1</v>
      </c>
      <c r="X28" s="11">
        <f t="shared" si="22"/>
        <v>1</v>
      </c>
      <c r="Y28" s="11" t="str">
        <f t="shared" si="23"/>
        <v/>
      </c>
      <c r="Z28" s="11">
        <f t="shared" si="24"/>
        <v>1</v>
      </c>
      <c r="AA28" s="11" t="str">
        <f t="shared" si="25"/>
        <v/>
      </c>
    </row>
    <row r="29" spans="1:27" x14ac:dyDescent="0.25">
      <c r="A29">
        <f t="shared" si="0"/>
        <v>7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 s="11">
        <f t="shared" si="6"/>
        <v>1</v>
      </c>
      <c r="I29" s="11">
        <f t="shared" si="7"/>
        <v>1.5</v>
      </c>
      <c r="J29" s="11" t="str">
        <f t="shared" si="8"/>
        <v/>
      </c>
      <c r="K29" s="11">
        <f t="shared" si="9"/>
        <v>2.5</v>
      </c>
      <c r="L29" s="11" t="str">
        <f t="shared" si="10"/>
        <v/>
      </c>
      <c r="M29" s="11">
        <f t="shared" si="11"/>
        <v>3</v>
      </c>
      <c r="N29" s="11">
        <f t="shared" si="12"/>
        <v>1.5</v>
      </c>
      <c r="O29" s="11">
        <f t="shared" si="13"/>
        <v>2</v>
      </c>
      <c r="P29" s="11">
        <f t="shared" si="14"/>
        <v>3.5</v>
      </c>
      <c r="Q29" s="11" t="str">
        <f t="shared" si="15"/>
        <v/>
      </c>
      <c r="R29" s="11">
        <f t="shared" si="16"/>
        <v>4.5</v>
      </c>
      <c r="S29" s="11">
        <f t="shared" si="17"/>
        <v>3</v>
      </c>
      <c r="T29" s="11">
        <f t="shared" si="18"/>
        <v>2</v>
      </c>
      <c r="U29" s="11">
        <f t="shared" si="19"/>
        <v>4.5</v>
      </c>
      <c r="V29" s="11">
        <f t="shared" si="20"/>
        <v>1.5</v>
      </c>
      <c r="W29" s="11">
        <f t="shared" si="21"/>
        <v>1.5</v>
      </c>
      <c r="X29" s="11">
        <f t="shared" si="22"/>
        <v>1</v>
      </c>
      <c r="Y29" s="11" t="str">
        <f t="shared" si="23"/>
        <v/>
      </c>
      <c r="Z29" s="11">
        <f t="shared" si="24"/>
        <v>3</v>
      </c>
      <c r="AA29" s="11">
        <f t="shared" si="25"/>
        <v>1</v>
      </c>
    </row>
    <row r="30" spans="1:27" x14ac:dyDescent="0.25">
      <c r="A30">
        <f t="shared" si="0"/>
        <v>8</v>
      </c>
      <c r="C30" t="str">
        <f t="shared" si="1"/>
        <v/>
      </c>
      <c r="D30" t="str">
        <f t="shared" si="2"/>
        <v/>
      </c>
      <c r="E30">
        <f t="shared" si="3"/>
        <v>5</v>
      </c>
      <c r="F30">
        <f t="shared" si="4"/>
        <v>1</v>
      </c>
      <c r="G30" t="str">
        <f t="shared" si="5"/>
        <v/>
      </c>
      <c r="H30" s="11">
        <f t="shared" si="6"/>
        <v>2</v>
      </c>
      <c r="I30" s="11">
        <f t="shared" si="7"/>
        <v>1.5</v>
      </c>
      <c r="J30" s="11">
        <f t="shared" si="8"/>
        <v>2</v>
      </c>
      <c r="K30" s="11">
        <f t="shared" si="9"/>
        <v>4</v>
      </c>
      <c r="L30" s="11">
        <f t="shared" si="10"/>
        <v>1</v>
      </c>
      <c r="M30" s="11">
        <f t="shared" si="11"/>
        <v>3.5</v>
      </c>
      <c r="N30" s="11">
        <f t="shared" si="12"/>
        <v>1.5</v>
      </c>
      <c r="O30" s="11">
        <f t="shared" si="13"/>
        <v>1.5</v>
      </c>
      <c r="P30" s="11">
        <f t="shared" si="14"/>
        <v>4.5</v>
      </c>
      <c r="Q30" s="11">
        <f t="shared" si="15"/>
        <v>2.5</v>
      </c>
      <c r="R30" s="11">
        <f t="shared" si="16"/>
        <v>4</v>
      </c>
      <c r="S30" s="11">
        <f t="shared" si="17"/>
        <v>2</v>
      </c>
      <c r="T30" s="11">
        <f t="shared" si="18"/>
        <v>2</v>
      </c>
      <c r="U30" s="11">
        <f t="shared" si="19"/>
        <v>4.5</v>
      </c>
      <c r="V30" s="11">
        <f t="shared" si="20"/>
        <v>1.5</v>
      </c>
      <c r="W30" s="11">
        <f t="shared" si="21"/>
        <v>2</v>
      </c>
      <c r="X30" s="11">
        <f t="shared" si="22"/>
        <v>4</v>
      </c>
      <c r="Y30" s="11">
        <f t="shared" si="23"/>
        <v>3</v>
      </c>
      <c r="Z30" s="11">
        <f t="shared" si="24"/>
        <v>4</v>
      </c>
      <c r="AA30" s="11">
        <f t="shared" si="25"/>
        <v>4</v>
      </c>
    </row>
    <row r="31" spans="1:27" x14ac:dyDescent="0.25">
      <c r="A31">
        <f t="shared" si="0"/>
        <v>9</v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 s="11">
        <f t="shared" si="6"/>
        <v>3</v>
      </c>
      <c r="I31" s="11">
        <f t="shared" si="7"/>
        <v>3</v>
      </c>
      <c r="J31" s="11">
        <f t="shared" si="8"/>
        <v>2</v>
      </c>
      <c r="K31" s="11">
        <f t="shared" si="9"/>
        <v>4.5</v>
      </c>
      <c r="L31" s="11">
        <f t="shared" si="10"/>
        <v>1.5</v>
      </c>
      <c r="M31" s="11">
        <f t="shared" si="11"/>
        <v>4</v>
      </c>
      <c r="N31" s="11">
        <f t="shared" si="12"/>
        <v>1</v>
      </c>
      <c r="O31" s="11">
        <f t="shared" si="13"/>
        <v>2</v>
      </c>
      <c r="P31" s="11">
        <f t="shared" si="14"/>
        <v>4</v>
      </c>
      <c r="Q31" s="11">
        <f t="shared" si="15"/>
        <v>2.5</v>
      </c>
      <c r="R31" s="11">
        <f t="shared" si="16"/>
        <v>4</v>
      </c>
      <c r="S31" s="11">
        <f t="shared" si="17"/>
        <v>2.5</v>
      </c>
      <c r="T31" s="11">
        <f t="shared" si="18"/>
        <v>3.5</v>
      </c>
      <c r="U31" s="11">
        <f t="shared" si="19"/>
        <v>5</v>
      </c>
      <c r="V31" s="11">
        <f t="shared" si="20"/>
        <v>3</v>
      </c>
      <c r="W31" s="11">
        <f t="shared" si="21"/>
        <v>2</v>
      </c>
      <c r="X31" s="11">
        <f t="shared" si="22"/>
        <v>1</v>
      </c>
      <c r="Y31" s="11">
        <f t="shared" si="23"/>
        <v>2</v>
      </c>
      <c r="Z31" s="11">
        <f t="shared" si="24"/>
        <v>4</v>
      </c>
      <c r="AA31" s="11" t="str">
        <f t="shared" si="25"/>
        <v/>
      </c>
    </row>
    <row r="32" spans="1:27" x14ac:dyDescent="0.25">
      <c r="A32">
        <f t="shared" ref="A32:A35" si="26">A13</f>
        <v>11</v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 s="11">
        <f t="shared" si="6"/>
        <v>1.5</v>
      </c>
      <c r="I32" s="11">
        <f t="shared" si="7"/>
        <v>1</v>
      </c>
      <c r="J32" s="11">
        <f t="shared" si="8"/>
        <v>1</v>
      </c>
      <c r="K32" s="11">
        <f t="shared" si="9"/>
        <v>2</v>
      </c>
      <c r="L32" s="11">
        <f t="shared" si="10"/>
        <v>1</v>
      </c>
      <c r="M32" s="11">
        <f t="shared" si="11"/>
        <v>2.5</v>
      </c>
      <c r="N32" s="11">
        <f t="shared" si="12"/>
        <v>2</v>
      </c>
      <c r="O32" s="11">
        <f t="shared" si="13"/>
        <v>1</v>
      </c>
      <c r="P32" s="11">
        <f t="shared" si="14"/>
        <v>3</v>
      </c>
      <c r="Q32" s="11">
        <f t="shared" si="15"/>
        <v>1</v>
      </c>
      <c r="R32" s="11">
        <f t="shared" si="16"/>
        <v>4</v>
      </c>
      <c r="S32" s="11">
        <f t="shared" si="17"/>
        <v>2.5</v>
      </c>
      <c r="T32" s="11">
        <f t="shared" si="18"/>
        <v>1.5</v>
      </c>
      <c r="U32" s="11">
        <f t="shared" si="19"/>
        <v>4.5</v>
      </c>
      <c r="V32" s="11">
        <f t="shared" si="20"/>
        <v>1</v>
      </c>
      <c r="W32" s="11">
        <f t="shared" si="21"/>
        <v>1.5</v>
      </c>
      <c r="X32" s="11">
        <f t="shared" si="22"/>
        <v>1</v>
      </c>
      <c r="Y32" s="11">
        <f t="shared" si="23"/>
        <v>1</v>
      </c>
      <c r="Z32" s="11">
        <f t="shared" si="24"/>
        <v>1</v>
      </c>
      <c r="AA32" s="11">
        <f t="shared" si="25"/>
        <v>1</v>
      </c>
    </row>
    <row r="33" spans="1:76" x14ac:dyDescent="0.25">
      <c r="A33">
        <f t="shared" si="26"/>
        <v>12</v>
      </c>
      <c r="C33" t="str">
        <f t="shared" ref="C33:AA33" si="27">IF(ISERROR(AVERAGE(C14,AB14)),"",AVERAGE(C14,AB14))</f>
        <v/>
      </c>
      <c r="D33" t="str">
        <f t="shared" si="27"/>
        <v/>
      </c>
      <c r="E33" t="str">
        <f t="shared" si="27"/>
        <v/>
      </c>
      <c r="F33" t="str">
        <f t="shared" si="27"/>
        <v/>
      </c>
      <c r="G33" t="str">
        <f t="shared" si="27"/>
        <v/>
      </c>
      <c r="H33" s="11">
        <f t="shared" si="27"/>
        <v>3.5</v>
      </c>
      <c r="I33" s="11">
        <f t="shared" si="27"/>
        <v>2.5</v>
      </c>
      <c r="J33" s="11" t="str">
        <f t="shared" si="27"/>
        <v/>
      </c>
      <c r="K33" s="11">
        <f t="shared" si="27"/>
        <v>4</v>
      </c>
      <c r="L33" s="11" t="str">
        <f t="shared" si="27"/>
        <v/>
      </c>
      <c r="M33" s="11">
        <f t="shared" si="27"/>
        <v>5</v>
      </c>
      <c r="N33" s="11">
        <f t="shared" si="27"/>
        <v>3</v>
      </c>
      <c r="O33" s="11">
        <f t="shared" si="27"/>
        <v>2</v>
      </c>
      <c r="P33" s="11">
        <f t="shared" si="27"/>
        <v>4.5</v>
      </c>
      <c r="Q33" s="11">
        <f t="shared" si="27"/>
        <v>2.5</v>
      </c>
      <c r="R33" s="11">
        <f t="shared" si="27"/>
        <v>5</v>
      </c>
      <c r="S33" s="11">
        <f t="shared" si="27"/>
        <v>5</v>
      </c>
      <c r="T33" s="11">
        <f t="shared" si="27"/>
        <v>3.5</v>
      </c>
      <c r="U33" s="11">
        <f t="shared" si="27"/>
        <v>5</v>
      </c>
      <c r="V33" s="11">
        <f t="shared" si="27"/>
        <v>4</v>
      </c>
      <c r="W33" s="11">
        <f t="shared" si="27"/>
        <v>4.5</v>
      </c>
      <c r="X33" s="11">
        <f t="shared" si="27"/>
        <v>2</v>
      </c>
      <c r="Y33" s="11" t="str">
        <f t="shared" si="27"/>
        <v/>
      </c>
      <c r="Z33" s="11">
        <f t="shared" si="27"/>
        <v>3</v>
      </c>
      <c r="AA33" s="11" t="str">
        <f t="shared" si="27"/>
        <v/>
      </c>
    </row>
    <row r="34" spans="1:76" x14ac:dyDescent="0.25">
      <c r="A34">
        <f t="shared" si="26"/>
        <v>13</v>
      </c>
      <c r="C34" t="str">
        <f t="shared" ref="C34:AA34" si="28">IF(ISERROR(AVERAGE(C15,AB15)),"",AVERAGE(C15,AB15))</f>
        <v/>
      </c>
      <c r="D34" t="str">
        <f t="shared" si="28"/>
        <v/>
      </c>
      <c r="E34" t="str">
        <f t="shared" si="28"/>
        <v/>
      </c>
      <c r="F34" t="str">
        <f t="shared" si="28"/>
        <v/>
      </c>
      <c r="G34" t="str">
        <f t="shared" si="28"/>
        <v/>
      </c>
      <c r="H34" s="11">
        <f t="shared" si="28"/>
        <v>4</v>
      </c>
      <c r="I34" s="11">
        <f t="shared" si="28"/>
        <v>3.5</v>
      </c>
      <c r="J34" s="11">
        <f t="shared" si="28"/>
        <v>4</v>
      </c>
      <c r="K34" s="11">
        <f t="shared" si="28"/>
        <v>3.5</v>
      </c>
      <c r="L34" s="11">
        <f t="shared" si="28"/>
        <v>3</v>
      </c>
      <c r="M34" s="11">
        <f t="shared" si="28"/>
        <v>3.5</v>
      </c>
      <c r="N34" s="11">
        <f t="shared" si="28"/>
        <v>3.5</v>
      </c>
      <c r="O34" s="11">
        <f t="shared" si="28"/>
        <v>3.5</v>
      </c>
      <c r="P34" s="11">
        <f t="shared" si="28"/>
        <v>4</v>
      </c>
      <c r="Q34" s="11">
        <f t="shared" si="28"/>
        <v>2</v>
      </c>
      <c r="R34" s="11">
        <f t="shared" si="28"/>
        <v>4.5</v>
      </c>
      <c r="S34" s="11">
        <f t="shared" si="28"/>
        <v>3.5</v>
      </c>
      <c r="T34" s="11">
        <f t="shared" si="28"/>
        <v>3</v>
      </c>
      <c r="U34" s="11">
        <f t="shared" si="28"/>
        <v>3.5</v>
      </c>
      <c r="V34" s="11">
        <f t="shared" si="28"/>
        <v>3.5</v>
      </c>
      <c r="W34" s="11">
        <f t="shared" si="28"/>
        <v>3</v>
      </c>
      <c r="X34" s="11">
        <f t="shared" si="28"/>
        <v>2.5</v>
      </c>
      <c r="Y34" s="11">
        <f t="shared" si="28"/>
        <v>3</v>
      </c>
      <c r="Z34" s="11">
        <f t="shared" si="28"/>
        <v>3</v>
      </c>
      <c r="AA34" s="11" t="str">
        <f t="shared" si="28"/>
        <v/>
      </c>
    </row>
    <row r="35" spans="1:76" x14ac:dyDescent="0.25">
      <c r="A35">
        <f t="shared" si="26"/>
        <v>14</v>
      </c>
      <c r="C35" t="str">
        <f t="shared" ref="C35:AA35" si="29">IF(ISERROR(AVERAGE(C16,AB16)),"",AVERAGE(C16,AB16))</f>
        <v/>
      </c>
      <c r="D35" t="str">
        <f t="shared" si="29"/>
        <v/>
      </c>
      <c r="E35" t="str">
        <f t="shared" si="29"/>
        <v/>
      </c>
      <c r="F35" t="str">
        <f t="shared" si="29"/>
        <v/>
      </c>
      <c r="G35" t="str">
        <f t="shared" si="29"/>
        <v/>
      </c>
      <c r="H35" s="11">
        <f t="shared" si="29"/>
        <v>3.5</v>
      </c>
      <c r="I35" s="11">
        <f t="shared" si="29"/>
        <v>3.5</v>
      </c>
      <c r="J35" s="11">
        <f t="shared" si="29"/>
        <v>2.5</v>
      </c>
      <c r="K35" s="11">
        <f t="shared" si="29"/>
        <v>4</v>
      </c>
      <c r="L35" s="11">
        <f t="shared" si="29"/>
        <v>2.5</v>
      </c>
      <c r="M35" s="11">
        <f t="shared" si="29"/>
        <v>5</v>
      </c>
      <c r="N35" s="11">
        <f t="shared" si="29"/>
        <v>4.5</v>
      </c>
      <c r="O35" s="11">
        <f t="shared" si="29"/>
        <v>3.5</v>
      </c>
      <c r="P35" s="11">
        <f t="shared" si="29"/>
        <v>5</v>
      </c>
      <c r="Q35" s="11">
        <f t="shared" si="29"/>
        <v>2.5</v>
      </c>
      <c r="R35" s="11">
        <f t="shared" si="29"/>
        <v>5</v>
      </c>
      <c r="S35" s="11">
        <f t="shared" si="29"/>
        <v>4.5</v>
      </c>
      <c r="T35" s="11">
        <f t="shared" si="29"/>
        <v>5</v>
      </c>
      <c r="U35" s="11">
        <f t="shared" si="29"/>
        <v>5</v>
      </c>
      <c r="V35" s="11">
        <f t="shared" si="29"/>
        <v>3.5</v>
      </c>
      <c r="W35" s="11">
        <f t="shared" si="29"/>
        <v>3</v>
      </c>
      <c r="X35" s="11">
        <f t="shared" si="29"/>
        <v>4</v>
      </c>
      <c r="Y35" s="11">
        <f t="shared" si="29"/>
        <v>2</v>
      </c>
      <c r="Z35" s="11">
        <f t="shared" si="29"/>
        <v>4.5</v>
      </c>
      <c r="AA35" s="11">
        <f t="shared" si="29"/>
        <v>2</v>
      </c>
    </row>
    <row r="37" spans="1:76" x14ac:dyDescent="0.25">
      <c r="C37" t="e">
        <f>AVERAGE(C25:C35)</f>
        <v>#DIV/0!</v>
      </c>
      <c r="D37">
        <f t="shared" ref="D37:AA37" si="30">AVERAGE(D25:D35)</f>
        <v>2</v>
      </c>
      <c r="E37">
        <f t="shared" si="30"/>
        <v>5</v>
      </c>
      <c r="F37">
        <f t="shared" si="30"/>
        <v>1</v>
      </c>
      <c r="G37">
        <f t="shared" si="30"/>
        <v>1</v>
      </c>
      <c r="H37">
        <f t="shared" si="30"/>
        <v>2.7727272727272729</v>
      </c>
      <c r="I37">
        <f t="shared" si="30"/>
        <v>2.4090909090909092</v>
      </c>
      <c r="J37">
        <f t="shared" si="30"/>
        <v>2.1666666666666665</v>
      </c>
      <c r="K37">
        <f t="shared" si="30"/>
        <v>3.4090909090909092</v>
      </c>
      <c r="L37">
        <f t="shared" si="30"/>
        <v>1.5625</v>
      </c>
      <c r="M37">
        <f t="shared" si="30"/>
        <v>3.7272727272727271</v>
      </c>
      <c r="N37">
        <f t="shared" si="30"/>
        <v>2.5909090909090908</v>
      </c>
      <c r="O37">
        <f t="shared" si="30"/>
        <v>2.2727272727272729</v>
      </c>
      <c r="P37">
        <f t="shared" si="30"/>
        <v>4.0454545454545459</v>
      </c>
      <c r="Q37">
        <f t="shared" si="30"/>
        <v>1.9</v>
      </c>
      <c r="R37">
        <f t="shared" si="30"/>
        <v>4.5909090909090908</v>
      </c>
      <c r="S37">
        <f t="shared" si="30"/>
        <v>3.6818181818181817</v>
      </c>
      <c r="T37">
        <f t="shared" si="30"/>
        <v>3.0454545454545454</v>
      </c>
      <c r="U37">
        <f t="shared" si="30"/>
        <v>4.7272727272727275</v>
      </c>
      <c r="V37">
        <f t="shared" si="30"/>
        <v>2.7272727272727271</v>
      </c>
      <c r="W37">
        <f t="shared" si="30"/>
        <v>2.4545454545454546</v>
      </c>
      <c r="X37">
        <f t="shared" si="30"/>
        <v>2</v>
      </c>
      <c r="Y37">
        <f t="shared" si="30"/>
        <v>2.0714285714285716</v>
      </c>
      <c r="Z37">
        <f t="shared" si="30"/>
        <v>2.8636363636363638</v>
      </c>
      <c r="AA37">
        <f t="shared" si="30"/>
        <v>2</v>
      </c>
    </row>
    <row r="41" spans="1:76" x14ac:dyDescent="0.25">
      <c r="C41" t="s">
        <v>56</v>
      </c>
    </row>
    <row r="43" spans="1:76" ht="15.75" thickBot="1" x14ac:dyDescent="0.3">
      <c r="C43">
        <f>target!D46</f>
        <v>6</v>
      </c>
      <c r="D43">
        <f>target!E46</f>
        <v>12</v>
      </c>
      <c r="E43">
        <f>target!F46</f>
        <v>24</v>
      </c>
      <c r="F43">
        <f>target!G46</f>
        <v>48</v>
      </c>
      <c r="AC43">
        <v>1</v>
      </c>
      <c r="AD43">
        <v>2</v>
      </c>
      <c r="AE43">
        <v>3</v>
      </c>
      <c r="AF43">
        <v>4</v>
      </c>
    </row>
    <row r="44" spans="1:76" ht="16.5" thickTop="1" thickBot="1" x14ac:dyDescent="0.3">
      <c r="B44">
        <f>target!B47</f>
        <v>800</v>
      </c>
      <c r="C44">
        <f>AA37</f>
        <v>2</v>
      </c>
      <c r="D44">
        <f>L37</f>
        <v>1.5625</v>
      </c>
      <c r="E44">
        <f>Q37</f>
        <v>1.9</v>
      </c>
      <c r="F44" s="9">
        <f>V37</f>
        <v>2.7272727272727271</v>
      </c>
      <c r="H44">
        <f>AVERAGE(C44:F44)</f>
        <v>2.0474431818181817</v>
      </c>
      <c r="AC44">
        <v>-1.391</v>
      </c>
      <c r="AD44">
        <v>-0.20200000000000001</v>
      </c>
      <c r="AE44">
        <v>1.105</v>
      </c>
      <c r="AF44">
        <v>2.3220000000000001</v>
      </c>
    </row>
    <row r="45" spans="1:76" ht="15.75" thickTop="1" x14ac:dyDescent="0.25">
      <c r="B45">
        <f>target!B48</f>
        <v>400</v>
      </c>
      <c r="C45">
        <f>Y37</f>
        <v>2.0714285714285716</v>
      </c>
      <c r="D45" s="2">
        <f>J37</f>
        <v>2.1666666666666665</v>
      </c>
      <c r="E45" s="3">
        <f>O37</f>
        <v>2.2727272727272729</v>
      </c>
      <c r="F45" s="7">
        <f>T37</f>
        <v>3.0454545454545454</v>
      </c>
      <c r="H45">
        <f t="shared" ref="H45:H48" si="31">AVERAGE(C45:F45)</f>
        <v>2.3890692640692639</v>
      </c>
    </row>
    <row r="46" spans="1:76" x14ac:dyDescent="0.25">
      <c r="B46">
        <f>target!B49</f>
        <v>200</v>
      </c>
      <c r="C46">
        <f>X37</f>
        <v>2</v>
      </c>
      <c r="D46" s="4">
        <f>I37</f>
        <v>2.4090909090909092</v>
      </c>
      <c r="E46" s="1">
        <f>N37</f>
        <v>2.5909090909090908</v>
      </c>
      <c r="F46" s="7">
        <f>S37</f>
        <v>3.6818181818181817</v>
      </c>
      <c r="H46">
        <f t="shared" si="31"/>
        <v>2.6704545454545454</v>
      </c>
    </row>
    <row r="47" spans="1:76" x14ac:dyDescent="0.25">
      <c r="B47">
        <f>target!B50</f>
        <v>100</v>
      </c>
      <c r="C47">
        <f>W37</f>
        <v>2.4545454545454546</v>
      </c>
      <c r="D47" s="4">
        <f>H37</f>
        <v>2.7727272727272729</v>
      </c>
      <c r="E47" s="1">
        <f>M37</f>
        <v>3.7272727272727271</v>
      </c>
      <c r="F47" s="7">
        <f>R37</f>
        <v>4.5909090909090908</v>
      </c>
      <c r="H47">
        <f t="shared" si="31"/>
        <v>3.3863636363636367</v>
      </c>
      <c r="AC47">
        <f>AC61</f>
        <v>1</v>
      </c>
      <c r="AD47">
        <f t="shared" ref="AD47:BX47" si="32">AD61</f>
        <v>2</v>
      </c>
      <c r="AE47">
        <f t="shared" si="32"/>
        <v>3</v>
      </c>
      <c r="AF47">
        <f t="shared" si="32"/>
        <v>4</v>
      </c>
      <c r="AG47">
        <f t="shared" si="32"/>
        <v>5</v>
      </c>
      <c r="AH47">
        <f t="shared" si="32"/>
        <v>6</v>
      </c>
      <c r="AI47">
        <f t="shared" si="32"/>
        <v>7</v>
      </c>
      <c r="AJ47">
        <f t="shared" si="32"/>
        <v>8</v>
      </c>
      <c r="AK47">
        <f t="shared" si="32"/>
        <v>9</v>
      </c>
      <c r="AL47">
        <f t="shared" si="32"/>
        <v>10</v>
      </c>
      <c r="AM47">
        <f t="shared" si="32"/>
        <v>11</v>
      </c>
      <c r="AN47">
        <f t="shared" si="32"/>
        <v>12</v>
      </c>
      <c r="AO47">
        <f t="shared" si="32"/>
        <v>13</v>
      </c>
      <c r="AP47">
        <f t="shared" si="32"/>
        <v>14</v>
      </c>
      <c r="AQ47">
        <f t="shared" si="32"/>
        <v>15</v>
      </c>
      <c r="AR47">
        <f t="shared" si="32"/>
        <v>16</v>
      </c>
      <c r="AS47">
        <f t="shared" si="32"/>
        <v>17</v>
      </c>
      <c r="AT47">
        <f t="shared" si="32"/>
        <v>18</v>
      </c>
      <c r="AU47">
        <f t="shared" si="32"/>
        <v>19</v>
      </c>
      <c r="AV47">
        <f t="shared" si="32"/>
        <v>20</v>
      </c>
      <c r="AW47">
        <f t="shared" si="32"/>
        <v>21</v>
      </c>
      <c r="AX47">
        <f t="shared" si="32"/>
        <v>22</v>
      </c>
      <c r="AY47">
        <f t="shared" si="32"/>
        <v>23</v>
      </c>
      <c r="AZ47">
        <f t="shared" si="32"/>
        <v>24</v>
      </c>
      <c r="BA47">
        <f t="shared" si="32"/>
        <v>25</v>
      </c>
      <c r="BB47">
        <f t="shared" si="32"/>
        <v>26</v>
      </c>
      <c r="BC47">
        <f t="shared" si="32"/>
        <v>27</v>
      </c>
      <c r="BD47">
        <f t="shared" si="32"/>
        <v>28</v>
      </c>
      <c r="BE47">
        <f t="shared" si="32"/>
        <v>29</v>
      </c>
      <c r="BF47">
        <f t="shared" si="32"/>
        <v>30</v>
      </c>
      <c r="BG47">
        <f t="shared" si="32"/>
        <v>31</v>
      </c>
      <c r="BH47">
        <f t="shared" si="32"/>
        <v>32</v>
      </c>
      <c r="BI47">
        <f t="shared" si="32"/>
        <v>33</v>
      </c>
      <c r="BJ47">
        <f t="shared" si="32"/>
        <v>34</v>
      </c>
      <c r="BK47">
        <f t="shared" si="32"/>
        <v>35</v>
      </c>
      <c r="BL47">
        <f t="shared" si="32"/>
        <v>36</v>
      </c>
      <c r="BM47">
        <f t="shared" si="32"/>
        <v>37</v>
      </c>
      <c r="BN47">
        <f t="shared" si="32"/>
        <v>38</v>
      </c>
      <c r="BO47">
        <f t="shared" si="32"/>
        <v>39</v>
      </c>
      <c r="BP47">
        <f t="shared" si="32"/>
        <v>40</v>
      </c>
      <c r="BQ47">
        <f t="shared" si="32"/>
        <v>41</v>
      </c>
      <c r="BR47">
        <f t="shared" si="32"/>
        <v>42</v>
      </c>
      <c r="BS47">
        <f t="shared" si="32"/>
        <v>43</v>
      </c>
      <c r="BT47">
        <f t="shared" si="32"/>
        <v>44</v>
      </c>
      <c r="BU47">
        <f t="shared" si="32"/>
        <v>45</v>
      </c>
      <c r="BV47">
        <f t="shared" si="32"/>
        <v>46</v>
      </c>
      <c r="BW47">
        <f t="shared" si="32"/>
        <v>47</v>
      </c>
      <c r="BX47">
        <f t="shared" si="32"/>
        <v>48</v>
      </c>
    </row>
    <row r="48" spans="1:76" ht="15.75" thickBot="1" x14ac:dyDescent="0.3">
      <c r="B48">
        <f>target!B51</f>
        <v>50</v>
      </c>
      <c r="C48">
        <f>Z37</f>
        <v>2.8636363636363638</v>
      </c>
      <c r="D48" s="5">
        <f>K37</f>
        <v>3.4090909090909092</v>
      </c>
      <c r="E48" s="6">
        <f>P37</f>
        <v>4.0454545454545459</v>
      </c>
      <c r="F48" s="8">
        <f>U37</f>
        <v>4.7272727272727275</v>
      </c>
      <c r="H48">
        <f t="shared" si="31"/>
        <v>3.7613636363636367</v>
      </c>
      <c r="AB48">
        <f>AB62</f>
        <v>800</v>
      </c>
      <c r="AC48">
        <f>0.059*AC$47-0.004*$AB48</f>
        <v>-3.141</v>
      </c>
      <c r="AD48">
        <f t="shared" ref="AD48:BX52" si="33">0.059*AD$47-0.004*$AB48</f>
        <v>-3.0820000000000003</v>
      </c>
      <c r="AE48">
        <f t="shared" si="33"/>
        <v>-3.0230000000000001</v>
      </c>
      <c r="AF48">
        <f t="shared" si="33"/>
        <v>-2.9640000000000004</v>
      </c>
      <c r="AG48">
        <f t="shared" si="33"/>
        <v>-2.9050000000000002</v>
      </c>
      <c r="AH48">
        <f t="shared" si="33"/>
        <v>-2.8460000000000001</v>
      </c>
      <c r="AI48">
        <f t="shared" si="33"/>
        <v>-2.7870000000000004</v>
      </c>
      <c r="AJ48">
        <f t="shared" si="33"/>
        <v>-2.7280000000000002</v>
      </c>
      <c r="AK48">
        <f t="shared" si="33"/>
        <v>-2.6690000000000005</v>
      </c>
      <c r="AL48">
        <f t="shared" si="33"/>
        <v>-2.6100000000000003</v>
      </c>
      <c r="AM48">
        <f t="shared" si="33"/>
        <v>-2.5510000000000002</v>
      </c>
      <c r="AN48">
        <f t="shared" si="33"/>
        <v>-2.492</v>
      </c>
      <c r="AO48">
        <f t="shared" si="33"/>
        <v>-2.4330000000000003</v>
      </c>
      <c r="AP48">
        <f t="shared" si="33"/>
        <v>-2.3740000000000001</v>
      </c>
      <c r="AQ48">
        <f t="shared" si="33"/>
        <v>-2.3150000000000004</v>
      </c>
      <c r="AR48">
        <f t="shared" si="33"/>
        <v>-2.2560000000000002</v>
      </c>
      <c r="AS48">
        <f t="shared" si="33"/>
        <v>-2.1970000000000001</v>
      </c>
      <c r="AT48">
        <f t="shared" si="33"/>
        <v>-2.1380000000000003</v>
      </c>
      <c r="AU48">
        <f t="shared" si="33"/>
        <v>-2.0790000000000002</v>
      </c>
      <c r="AV48">
        <f t="shared" si="33"/>
        <v>-2.0200000000000005</v>
      </c>
      <c r="AW48">
        <f t="shared" si="33"/>
        <v>-1.9610000000000003</v>
      </c>
      <c r="AX48">
        <f t="shared" si="33"/>
        <v>-1.9020000000000001</v>
      </c>
      <c r="AY48">
        <f t="shared" si="33"/>
        <v>-1.8430000000000002</v>
      </c>
      <c r="AZ48">
        <f t="shared" si="33"/>
        <v>-1.7840000000000003</v>
      </c>
      <c r="BA48">
        <f t="shared" si="33"/>
        <v>-1.7250000000000003</v>
      </c>
      <c r="BB48">
        <f t="shared" si="33"/>
        <v>-1.6660000000000004</v>
      </c>
      <c r="BC48">
        <f t="shared" si="33"/>
        <v>-1.6070000000000002</v>
      </c>
      <c r="BD48">
        <f t="shared" si="33"/>
        <v>-1.5480000000000003</v>
      </c>
      <c r="BE48">
        <f t="shared" si="33"/>
        <v>-1.4890000000000003</v>
      </c>
      <c r="BF48">
        <f t="shared" si="33"/>
        <v>-1.4300000000000002</v>
      </c>
      <c r="BG48">
        <f t="shared" si="33"/>
        <v>-1.3710000000000002</v>
      </c>
      <c r="BH48">
        <f t="shared" si="33"/>
        <v>-1.3120000000000003</v>
      </c>
      <c r="BI48">
        <f t="shared" si="33"/>
        <v>-1.2530000000000003</v>
      </c>
      <c r="BJ48">
        <f t="shared" si="33"/>
        <v>-1.1940000000000004</v>
      </c>
      <c r="BK48">
        <f t="shared" si="33"/>
        <v>-1.1350000000000002</v>
      </c>
      <c r="BL48">
        <f t="shared" si="33"/>
        <v>-1.0760000000000005</v>
      </c>
      <c r="BM48">
        <f t="shared" si="33"/>
        <v>-1.0170000000000003</v>
      </c>
      <c r="BN48">
        <f t="shared" si="33"/>
        <v>-0.95800000000000018</v>
      </c>
      <c r="BO48">
        <f t="shared" si="33"/>
        <v>-0.89900000000000047</v>
      </c>
      <c r="BP48">
        <f t="shared" si="33"/>
        <v>-0.8400000000000003</v>
      </c>
      <c r="BQ48">
        <f t="shared" si="33"/>
        <v>-0.78100000000000014</v>
      </c>
      <c r="BR48">
        <f t="shared" si="33"/>
        <v>-0.72200000000000042</v>
      </c>
      <c r="BS48">
        <f t="shared" si="33"/>
        <v>-0.66300000000000026</v>
      </c>
      <c r="BT48">
        <f t="shared" si="33"/>
        <v>-0.60400000000000009</v>
      </c>
      <c r="BU48">
        <f t="shared" si="33"/>
        <v>-0.54500000000000037</v>
      </c>
      <c r="BV48">
        <f t="shared" si="33"/>
        <v>-0.48600000000000021</v>
      </c>
      <c r="BW48">
        <f t="shared" si="33"/>
        <v>-0.42700000000000049</v>
      </c>
      <c r="BX48">
        <f t="shared" si="33"/>
        <v>-0.36800000000000033</v>
      </c>
    </row>
    <row r="49" spans="3:76" ht="15.75" thickTop="1" x14ac:dyDescent="0.25">
      <c r="AB49">
        <f t="shared" ref="AB49:AB52" si="34">AB63</f>
        <v>400</v>
      </c>
      <c r="AC49">
        <f t="shared" ref="AC49:AR52" si="35">0.059*AC$47-0.004*$AB49</f>
        <v>-1.5410000000000001</v>
      </c>
      <c r="AD49">
        <f t="shared" si="35"/>
        <v>-1.4820000000000002</v>
      </c>
      <c r="AE49">
        <f t="shared" si="35"/>
        <v>-1.423</v>
      </c>
      <c r="AF49">
        <f t="shared" si="35"/>
        <v>-1.3640000000000001</v>
      </c>
      <c r="AG49">
        <f t="shared" si="35"/>
        <v>-1.3050000000000002</v>
      </c>
      <c r="AH49">
        <f t="shared" si="35"/>
        <v>-1.246</v>
      </c>
      <c r="AI49">
        <f t="shared" si="35"/>
        <v>-1.1870000000000001</v>
      </c>
      <c r="AJ49">
        <f t="shared" si="35"/>
        <v>-1.1280000000000001</v>
      </c>
      <c r="AK49">
        <f t="shared" si="35"/>
        <v>-1.0690000000000002</v>
      </c>
      <c r="AL49">
        <f t="shared" si="35"/>
        <v>-1.0100000000000002</v>
      </c>
      <c r="AM49">
        <f t="shared" si="35"/>
        <v>-0.95100000000000007</v>
      </c>
      <c r="AN49">
        <f t="shared" si="35"/>
        <v>-0.89200000000000013</v>
      </c>
      <c r="AO49">
        <f t="shared" si="35"/>
        <v>-0.83300000000000018</v>
      </c>
      <c r="AP49">
        <f t="shared" si="35"/>
        <v>-0.77400000000000013</v>
      </c>
      <c r="AQ49">
        <f t="shared" si="35"/>
        <v>-0.71500000000000008</v>
      </c>
      <c r="AR49">
        <f t="shared" si="35"/>
        <v>-0.65600000000000014</v>
      </c>
      <c r="AS49">
        <f t="shared" si="33"/>
        <v>-0.5970000000000002</v>
      </c>
      <c r="AT49">
        <f t="shared" si="33"/>
        <v>-0.53800000000000026</v>
      </c>
      <c r="AU49">
        <f t="shared" si="33"/>
        <v>-0.47900000000000009</v>
      </c>
      <c r="AV49">
        <f t="shared" si="33"/>
        <v>-0.42000000000000015</v>
      </c>
      <c r="AW49">
        <f t="shared" si="33"/>
        <v>-0.36100000000000021</v>
      </c>
      <c r="AX49">
        <f t="shared" si="33"/>
        <v>-0.30200000000000005</v>
      </c>
      <c r="AY49">
        <f t="shared" si="33"/>
        <v>-0.2430000000000001</v>
      </c>
      <c r="AZ49">
        <f t="shared" si="33"/>
        <v>-0.18400000000000016</v>
      </c>
      <c r="BA49">
        <f t="shared" si="33"/>
        <v>-0.12500000000000022</v>
      </c>
      <c r="BB49">
        <f t="shared" si="33"/>
        <v>-6.6000000000000281E-2</v>
      </c>
      <c r="BC49">
        <f t="shared" si="33"/>
        <v>-7.0000000000001172E-3</v>
      </c>
      <c r="BD49">
        <f t="shared" si="33"/>
        <v>5.1999999999999824E-2</v>
      </c>
      <c r="BE49">
        <f t="shared" si="33"/>
        <v>0.11099999999999977</v>
      </c>
      <c r="BF49">
        <f t="shared" si="33"/>
        <v>0.16999999999999993</v>
      </c>
      <c r="BG49">
        <f t="shared" si="33"/>
        <v>0.22899999999999987</v>
      </c>
      <c r="BH49">
        <f t="shared" si="33"/>
        <v>0.28799999999999981</v>
      </c>
      <c r="BI49">
        <f t="shared" si="33"/>
        <v>0.34699999999999975</v>
      </c>
      <c r="BJ49">
        <f t="shared" si="33"/>
        <v>0.40599999999999969</v>
      </c>
      <c r="BK49">
        <f t="shared" si="33"/>
        <v>0.46499999999999986</v>
      </c>
      <c r="BL49">
        <f t="shared" si="33"/>
        <v>0.52399999999999958</v>
      </c>
      <c r="BM49">
        <f t="shared" si="33"/>
        <v>0.58299999999999974</v>
      </c>
      <c r="BN49">
        <f t="shared" si="33"/>
        <v>0.6419999999999999</v>
      </c>
      <c r="BO49">
        <f t="shared" si="33"/>
        <v>0.70099999999999962</v>
      </c>
      <c r="BP49">
        <f t="shared" si="33"/>
        <v>0.75999999999999979</v>
      </c>
      <c r="BQ49">
        <f t="shared" si="33"/>
        <v>0.81899999999999995</v>
      </c>
      <c r="BR49">
        <f t="shared" si="33"/>
        <v>0.87799999999999967</v>
      </c>
      <c r="BS49">
        <f t="shared" si="33"/>
        <v>0.93699999999999983</v>
      </c>
      <c r="BT49">
        <f t="shared" si="33"/>
        <v>0.996</v>
      </c>
      <c r="BU49">
        <f t="shared" si="33"/>
        <v>1.0549999999999997</v>
      </c>
      <c r="BV49">
        <f t="shared" si="33"/>
        <v>1.1139999999999999</v>
      </c>
      <c r="BW49">
        <f t="shared" si="33"/>
        <v>1.1729999999999996</v>
      </c>
      <c r="BX49">
        <f t="shared" si="33"/>
        <v>1.2319999999999998</v>
      </c>
    </row>
    <row r="50" spans="3:76" x14ac:dyDescent="0.25">
      <c r="C50">
        <f>AVERAGE(C44:C48)</f>
        <v>2.2779220779220779</v>
      </c>
      <c r="D50">
        <f t="shared" ref="D50:F50" si="36">AVERAGE(D44:D48)</f>
        <v>2.4640151515151514</v>
      </c>
      <c r="E50">
        <f t="shared" si="36"/>
        <v>2.9072727272727272</v>
      </c>
      <c r="F50">
        <f t="shared" si="36"/>
        <v>3.754545454545454</v>
      </c>
      <c r="AB50">
        <f t="shared" si="34"/>
        <v>200</v>
      </c>
      <c r="AC50">
        <f t="shared" si="35"/>
        <v>-0.7410000000000001</v>
      </c>
      <c r="AD50">
        <f t="shared" si="33"/>
        <v>-0.68200000000000005</v>
      </c>
      <c r="AE50">
        <f t="shared" si="33"/>
        <v>-0.623</v>
      </c>
      <c r="AF50">
        <f t="shared" si="33"/>
        <v>-0.56400000000000006</v>
      </c>
      <c r="AG50">
        <f t="shared" si="33"/>
        <v>-0.50500000000000012</v>
      </c>
      <c r="AH50">
        <f t="shared" si="33"/>
        <v>-0.44600000000000006</v>
      </c>
      <c r="AI50">
        <f t="shared" si="33"/>
        <v>-0.38700000000000007</v>
      </c>
      <c r="AJ50">
        <f t="shared" si="33"/>
        <v>-0.32800000000000007</v>
      </c>
      <c r="AK50">
        <f t="shared" si="33"/>
        <v>-0.26900000000000013</v>
      </c>
      <c r="AL50">
        <f t="shared" si="33"/>
        <v>-0.21000000000000008</v>
      </c>
      <c r="AM50">
        <f t="shared" si="33"/>
        <v>-0.15100000000000002</v>
      </c>
      <c r="AN50">
        <f t="shared" si="33"/>
        <v>-9.2000000000000082E-2</v>
      </c>
      <c r="AO50">
        <f t="shared" si="33"/>
        <v>-3.300000000000014E-2</v>
      </c>
      <c r="AP50">
        <f t="shared" si="33"/>
        <v>2.5999999999999912E-2</v>
      </c>
      <c r="AQ50">
        <f t="shared" si="33"/>
        <v>8.4999999999999964E-2</v>
      </c>
      <c r="AR50">
        <f t="shared" si="33"/>
        <v>0.14399999999999991</v>
      </c>
      <c r="AS50">
        <f t="shared" si="33"/>
        <v>0.20299999999999985</v>
      </c>
      <c r="AT50">
        <f t="shared" si="33"/>
        <v>0.26199999999999979</v>
      </c>
      <c r="AU50">
        <f t="shared" si="33"/>
        <v>0.32099999999999995</v>
      </c>
      <c r="AV50">
        <f t="shared" si="33"/>
        <v>0.37999999999999989</v>
      </c>
      <c r="AW50">
        <f t="shared" si="33"/>
        <v>0.43899999999999983</v>
      </c>
      <c r="AX50">
        <f t="shared" si="33"/>
        <v>0.498</v>
      </c>
      <c r="AY50">
        <f t="shared" si="33"/>
        <v>0.55699999999999994</v>
      </c>
      <c r="AZ50">
        <f t="shared" si="33"/>
        <v>0.61599999999999988</v>
      </c>
      <c r="BA50">
        <f t="shared" si="33"/>
        <v>0.67499999999999982</v>
      </c>
      <c r="BB50">
        <f t="shared" si="33"/>
        <v>0.73399999999999976</v>
      </c>
      <c r="BC50">
        <f t="shared" si="33"/>
        <v>0.79299999999999993</v>
      </c>
      <c r="BD50">
        <f t="shared" si="33"/>
        <v>0.85199999999999987</v>
      </c>
      <c r="BE50">
        <f t="shared" si="33"/>
        <v>0.91099999999999981</v>
      </c>
      <c r="BF50">
        <f t="shared" si="33"/>
        <v>0.97</v>
      </c>
      <c r="BG50">
        <f t="shared" si="33"/>
        <v>1.0289999999999999</v>
      </c>
      <c r="BH50">
        <f t="shared" si="33"/>
        <v>1.0879999999999999</v>
      </c>
      <c r="BI50">
        <f t="shared" si="33"/>
        <v>1.1469999999999998</v>
      </c>
      <c r="BJ50">
        <f t="shared" si="33"/>
        <v>1.2059999999999997</v>
      </c>
      <c r="BK50">
        <f t="shared" si="33"/>
        <v>1.2649999999999999</v>
      </c>
      <c r="BL50">
        <f t="shared" si="33"/>
        <v>1.3239999999999996</v>
      </c>
      <c r="BM50">
        <f t="shared" si="33"/>
        <v>1.3829999999999998</v>
      </c>
      <c r="BN50">
        <f t="shared" si="33"/>
        <v>1.4419999999999999</v>
      </c>
      <c r="BO50">
        <f t="shared" si="33"/>
        <v>1.5009999999999997</v>
      </c>
      <c r="BP50">
        <f t="shared" si="33"/>
        <v>1.5599999999999998</v>
      </c>
      <c r="BQ50">
        <f t="shared" si="33"/>
        <v>1.619</v>
      </c>
      <c r="BR50">
        <f t="shared" si="33"/>
        <v>1.6779999999999997</v>
      </c>
      <c r="BS50">
        <f t="shared" si="33"/>
        <v>1.7369999999999999</v>
      </c>
      <c r="BT50">
        <f t="shared" si="33"/>
        <v>1.796</v>
      </c>
      <c r="BU50">
        <f t="shared" si="33"/>
        <v>1.8549999999999998</v>
      </c>
      <c r="BV50">
        <f t="shared" si="33"/>
        <v>1.9139999999999999</v>
      </c>
      <c r="BW50">
        <f t="shared" si="33"/>
        <v>1.9729999999999996</v>
      </c>
      <c r="BX50">
        <f t="shared" si="33"/>
        <v>2.032</v>
      </c>
    </row>
    <row r="51" spans="3:76" x14ac:dyDescent="0.25">
      <c r="AB51">
        <f t="shared" si="34"/>
        <v>100</v>
      </c>
      <c r="AC51">
        <f t="shared" si="35"/>
        <v>-0.34100000000000003</v>
      </c>
      <c r="AD51">
        <f t="shared" si="33"/>
        <v>-0.28200000000000003</v>
      </c>
      <c r="AE51">
        <f t="shared" si="33"/>
        <v>-0.22300000000000003</v>
      </c>
      <c r="AF51">
        <f t="shared" si="33"/>
        <v>-0.16400000000000003</v>
      </c>
      <c r="AG51">
        <f t="shared" si="33"/>
        <v>-0.10500000000000004</v>
      </c>
      <c r="AH51">
        <f t="shared" si="33"/>
        <v>-4.6000000000000041E-2</v>
      </c>
      <c r="AI51">
        <f t="shared" si="33"/>
        <v>1.2999999999999956E-2</v>
      </c>
      <c r="AJ51">
        <f t="shared" si="33"/>
        <v>7.1999999999999953E-2</v>
      </c>
      <c r="AK51">
        <f t="shared" si="33"/>
        <v>0.13099999999999989</v>
      </c>
      <c r="AL51">
        <f t="shared" si="33"/>
        <v>0.18999999999999995</v>
      </c>
      <c r="AM51">
        <f t="shared" si="33"/>
        <v>0.249</v>
      </c>
      <c r="AN51">
        <f t="shared" si="33"/>
        <v>0.30799999999999994</v>
      </c>
      <c r="AO51">
        <f t="shared" si="33"/>
        <v>0.36699999999999988</v>
      </c>
      <c r="AP51">
        <f t="shared" si="33"/>
        <v>0.42599999999999993</v>
      </c>
      <c r="AQ51">
        <f t="shared" si="33"/>
        <v>0.48499999999999999</v>
      </c>
      <c r="AR51">
        <f t="shared" si="33"/>
        <v>0.54399999999999993</v>
      </c>
      <c r="AS51">
        <f t="shared" si="33"/>
        <v>0.60299999999999987</v>
      </c>
      <c r="AT51">
        <f t="shared" si="33"/>
        <v>0.66199999999999981</v>
      </c>
      <c r="AU51">
        <f t="shared" si="33"/>
        <v>0.72099999999999997</v>
      </c>
      <c r="AV51">
        <f t="shared" si="33"/>
        <v>0.77999999999999992</v>
      </c>
      <c r="AW51">
        <f t="shared" si="33"/>
        <v>0.83899999999999986</v>
      </c>
      <c r="AX51">
        <f t="shared" si="33"/>
        <v>0.89800000000000002</v>
      </c>
      <c r="AY51">
        <f t="shared" si="33"/>
        <v>0.95699999999999996</v>
      </c>
      <c r="AZ51">
        <f t="shared" si="33"/>
        <v>1.016</v>
      </c>
      <c r="BA51">
        <f t="shared" si="33"/>
        <v>1.0749999999999997</v>
      </c>
      <c r="BB51">
        <f t="shared" si="33"/>
        <v>1.1339999999999999</v>
      </c>
      <c r="BC51">
        <f t="shared" si="33"/>
        <v>1.1930000000000001</v>
      </c>
      <c r="BD51">
        <f t="shared" si="33"/>
        <v>1.2519999999999998</v>
      </c>
      <c r="BE51">
        <f t="shared" si="33"/>
        <v>1.3109999999999999</v>
      </c>
      <c r="BF51">
        <f t="shared" si="33"/>
        <v>1.37</v>
      </c>
      <c r="BG51">
        <f t="shared" si="33"/>
        <v>1.4289999999999998</v>
      </c>
      <c r="BH51">
        <f t="shared" si="33"/>
        <v>1.488</v>
      </c>
      <c r="BI51">
        <f t="shared" si="33"/>
        <v>1.5469999999999997</v>
      </c>
      <c r="BJ51">
        <f t="shared" si="33"/>
        <v>1.6059999999999999</v>
      </c>
      <c r="BK51">
        <f t="shared" si="33"/>
        <v>1.665</v>
      </c>
      <c r="BL51">
        <f t="shared" si="33"/>
        <v>1.7239999999999998</v>
      </c>
      <c r="BM51">
        <f t="shared" si="33"/>
        <v>1.7829999999999999</v>
      </c>
      <c r="BN51">
        <f t="shared" si="33"/>
        <v>1.8420000000000001</v>
      </c>
      <c r="BO51">
        <f t="shared" si="33"/>
        <v>1.9009999999999998</v>
      </c>
      <c r="BP51">
        <f t="shared" si="33"/>
        <v>1.96</v>
      </c>
      <c r="BQ51">
        <f t="shared" si="33"/>
        <v>2.0190000000000001</v>
      </c>
      <c r="BR51">
        <f t="shared" si="33"/>
        <v>2.0779999999999998</v>
      </c>
      <c r="BS51">
        <f t="shared" si="33"/>
        <v>2.137</v>
      </c>
      <c r="BT51">
        <f t="shared" si="33"/>
        <v>2.1960000000000002</v>
      </c>
      <c r="BU51">
        <f t="shared" si="33"/>
        <v>2.2549999999999999</v>
      </c>
      <c r="BV51">
        <f t="shared" si="33"/>
        <v>2.3140000000000001</v>
      </c>
      <c r="BW51">
        <f t="shared" si="33"/>
        <v>2.3729999999999998</v>
      </c>
      <c r="BX51">
        <f t="shared" si="33"/>
        <v>2.4319999999999999</v>
      </c>
    </row>
    <row r="52" spans="3:76" x14ac:dyDescent="0.25">
      <c r="AB52">
        <f t="shared" si="34"/>
        <v>50</v>
      </c>
      <c r="AC52">
        <f t="shared" si="35"/>
        <v>-0.14100000000000001</v>
      </c>
      <c r="AD52">
        <f t="shared" si="33"/>
        <v>-8.2000000000000017E-2</v>
      </c>
      <c r="AE52">
        <f t="shared" si="33"/>
        <v>-2.300000000000002E-2</v>
      </c>
      <c r="AF52">
        <f t="shared" si="33"/>
        <v>3.5999999999999976E-2</v>
      </c>
      <c r="AG52">
        <f t="shared" si="33"/>
        <v>9.4999999999999973E-2</v>
      </c>
      <c r="AH52">
        <f t="shared" si="33"/>
        <v>0.15399999999999997</v>
      </c>
      <c r="AI52">
        <f t="shared" si="33"/>
        <v>0.21299999999999997</v>
      </c>
      <c r="AJ52">
        <f t="shared" si="33"/>
        <v>0.27199999999999996</v>
      </c>
      <c r="AK52">
        <f t="shared" si="33"/>
        <v>0.33099999999999991</v>
      </c>
      <c r="AL52">
        <f t="shared" si="33"/>
        <v>0.38999999999999996</v>
      </c>
      <c r="AM52">
        <f t="shared" si="33"/>
        <v>0.44900000000000001</v>
      </c>
      <c r="AN52">
        <f t="shared" si="33"/>
        <v>0.50800000000000001</v>
      </c>
      <c r="AO52">
        <f t="shared" si="33"/>
        <v>0.56699999999999995</v>
      </c>
      <c r="AP52">
        <f t="shared" si="33"/>
        <v>0.62599999999999989</v>
      </c>
      <c r="AQ52">
        <f t="shared" si="33"/>
        <v>0.68500000000000005</v>
      </c>
      <c r="AR52">
        <f t="shared" si="33"/>
        <v>0.74399999999999999</v>
      </c>
      <c r="AS52">
        <f t="shared" si="33"/>
        <v>0.80299999999999994</v>
      </c>
      <c r="AT52">
        <f t="shared" si="33"/>
        <v>0.86199999999999988</v>
      </c>
      <c r="AU52">
        <f t="shared" si="33"/>
        <v>0.92100000000000004</v>
      </c>
      <c r="AV52">
        <f t="shared" si="33"/>
        <v>0.98</v>
      </c>
      <c r="AW52">
        <f t="shared" si="33"/>
        <v>1.0389999999999999</v>
      </c>
      <c r="AX52">
        <f t="shared" si="33"/>
        <v>1.0980000000000001</v>
      </c>
      <c r="AY52">
        <f t="shared" si="33"/>
        <v>1.157</v>
      </c>
      <c r="AZ52">
        <f t="shared" si="33"/>
        <v>1.216</v>
      </c>
      <c r="BA52">
        <f t="shared" si="33"/>
        <v>1.2749999999999999</v>
      </c>
      <c r="BB52">
        <f t="shared" si="33"/>
        <v>1.3339999999999999</v>
      </c>
      <c r="BC52">
        <f t="shared" si="33"/>
        <v>1.393</v>
      </c>
      <c r="BD52">
        <f t="shared" si="33"/>
        <v>1.452</v>
      </c>
      <c r="BE52">
        <f t="shared" si="33"/>
        <v>1.5109999999999999</v>
      </c>
      <c r="BF52">
        <f t="shared" si="33"/>
        <v>1.57</v>
      </c>
      <c r="BG52">
        <f t="shared" si="33"/>
        <v>1.629</v>
      </c>
      <c r="BH52">
        <f t="shared" si="33"/>
        <v>1.6879999999999999</v>
      </c>
      <c r="BI52">
        <f t="shared" si="33"/>
        <v>1.7469999999999999</v>
      </c>
      <c r="BJ52">
        <f t="shared" si="33"/>
        <v>1.8059999999999998</v>
      </c>
      <c r="BK52">
        <f t="shared" si="33"/>
        <v>1.865</v>
      </c>
      <c r="BL52">
        <f t="shared" si="33"/>
        <v>1.9239999999999997</v>
      </c>
      <c r="BM52">
        <f t="shared" si="33"/>
        <v>1.9829999999999999</v>
      </c>
      <c r="BN52">
        <f t="shared" si="33"/>
        <v>2.0419999999999998</v>
      </c>
      <c r="BO52">
        <f t="shared" si="33"/>
        <v>2.1009999999999995</v>
      </c>
      <c r="BP52">
        <f t="shared" si="33"/>
        <v>2.1599999999999997</v>
      </c>
      <c r="BQ52">
        <f t="shared" si="33"/>
        <v>2.2189999999999999</v>
      </c>
      <c r="BR52">
        <f t="shared" si="33"/>
        <v>2.2779999999999996</v>
      </c>
      <c r="BS52">
        <f t="shared" si="33"/>
        <v>2.3369999999999997</v>
      </c>
      <c r="BT52">
        <f t="shared" si="33"/>
        <v>2.3959999999999999</v>
      </c>
      <c r="BU52">
        <f t="shared" si="33"/>
        <v>2.4549999999999996</v>
      </c>
      <c r="BV52">
        <f t="shared" si="33"/>
        <v>2.5139999999999998</v>
      </c>
      <c r="BW52">
        <f t="shared" si="33"/>
        <v>2.5729999999999995</v>
      </c>
      <c r="BX52">
        <f t="shared" si="33"/>
        <v>2.6319999999999997</v>
      </c>
    </row>
    <row r="59" spans="3:76" x14ac:dyDescent="0.25">
      <c r="AC59" t="s">
        <v>70</v>
      </c>
      <c r="AG59" t="s">
        <v>71</v>
      </c>
    </row>
    <row r="61" spans="3:76" x14ac:dyDescent="0.25">
      <c r="AC61">
        <v>1</v>
      </c>
      <c r="AD61">
        <f>AC61+1</f>
        <v>2</v>
      </c>
      <c r="AE61">
        <f t="shared" ref="AE61:BX61" si="37">AD61+1</f>
        <v>3</v>
      </c>
      <c r="AF61">
        <f t="shared" si="37"/>
        <v>4</v>
      </c>
      <c r="AG61">
        <f t="shared" si="37"/>
        <v>5</v>
      </c>
      <c r="AH61">
        <f t="shared" si="37"/>
        <v>6</v>
      </c>
      <c r="AI61">
        <f t="shared" si="37"/>
        <v>7</v>
      </c>
      <c r="AJ61">
        <f t="shared" si="37"/>
        <v>8</v>
      </c>
      <c r="AK61">
        <f t="shared" si="37"/>
        <v>9</v>
      </c>
      <c r="AL61">
        <f t="shared" si="37"/>
        <v>10</v>
      </c>
      <c r="AM61">
        <f t="shared" si="37"/>
        <v>11</v>
      </c>
      <c r="AN61">
        <f t="shared" si="37"/>
        <v>12</v>
      </c>
      <c r="AO61">
        <f t="shared" si="37"/>
        <v>13</v>
      </c>
      <c r="AP61">
        <f t="shared" si="37"/>
        <v>14</v>
      </c>
      <c r="AQ61">
        <f t="shared" si="37"/>
        <v>15</v>
      </c>
      <c r="AR61">
        <f t="shared" si="37"/>
        <v>16</v>
      </c>
      <c r="AS61">
        <f t="shared" si="37"/>
        <v>17</v>
      </c>
      <c r="AT61">
        <f t="shared" si="37"/>
        <v>18</v>
      </c>
      <c r="AU61">
        <f t="shared" si="37"/>
        <v>19</v>
      </c>
      <c r="AV61">
        <f t="shared" si="37"/>
        <v>20</v>
      </c>
      <c r="AW61">
        <f t="shared" si="37"/>
        <v>21</v>
      </c>
      <c r="AX61">
        <f t="shared" si="37"/>
        <v>22</v>
      </c>
      <c r="AY61">
        <f t="shared" si="37"/>
        <v>23</v>
      </c>
      <c r="AZ61">
        <f t="shared" si="37"/>
        <v>24</v>
      </c>
      <c r="BA61">
        <f t="shared" si="37"/>
        <v>25</v>
      </c>
      <c r="BB61">
        <f t="shared" si="37"/>
        <v>26</v>
      </c>
      <c r="BC61">
        <f t="shared" si="37"/>
        <v>27</v>
      </c>
      <c r="BD61">
        <f t="shared" si="37"/>
        <v>28</v>
      </c>
      <c r="BE61">
        <f t="shared" si="37"/>
        <v>29</v>
      </c>
      <c r="BF61">
        <f t="shared" si="37"/>
        <v>30</v>
      </c>
      <c r="BG61">
        <f t="shared" si="37"/>
        <v>31</v>
      </c>
      <c r="BH61">
        <f t="shared" si="37"/>
        <v>32</v>
      </c>
      <c r="BI61">
        <f t="shared" si="37"/>
        <v>33</v>
      </c>
      <c r="BJ61">
        <f t="shared" si="37"/>
        <v>34</v>
      </c>
      <c r="BK61">
        <f t="shared" si="37"/>
        <v>35</v>
      </c>
      <c r="BL61">
        <f t="shared" si="37"/>
        <v>36</v>
      </c>
      <c r="BM61">
        <f t="shared" si="37"/>
        <v>37</v>
      </c>
      <c r="BN61">
        <f t="shared" si="37"/>
        <v>38</v>
      </c>
      <c r="BO61">
        <f t="shared" si="37"/>
        <v>39</v>
      </c>
      <c r="BP61">
        <f t="shared" si="37"/>
        <v>40</v>
      </c>
      <c r="BQ61">
        <f t="shared" si="37"/>
        <v>41</v>
      </c>
      <c r="BR61">
        <f t="shared" si="37"/>
        <v>42</v>
      </c>
      <c r="BS61">
        <f>BR61+1</f>
        <v>43</v>
      </c>
      <c r="BT61">
        <f t="shared" si="37"/>
        <v>44</v>
      </c>
      <c r="BU61">
        <f t="shared" si="37"/>
        <v>45</v>
      </c>
      <c r="BV61">
        <f t="shared" si="37"/>
        <v>46</v>
      </c>
      <c r="BW61">
        <f>BV61+1</f>
        <v>47</v>
      </c>
      <c r="BX61">
        <f t="shared" si="37"/>
        <v>48</v>
      </c>
    </row>
    <row r="62" spans="3:76" x14ac:dyDescent="0.25">
      <c r="AB62">
        <v>800</v>
      </c>
      <c r="AC62">
        <f>5.598+0.037*AC$61-0.679*LN($AB62)</f>
        <v>1.096148636913477</v>
      </c>
      <c r="AD62">
        <f t="shared" ref="AD62:BX66" si="38">5.598+0.037*AD$61-0.679*LN($AB62)</f>
        <v>1.1331486369134769</v>
      </c>
      <c r="AE62">
        <f t="shared" si="38"/>
        <v>1.1701486369134768</v>
      </c>
      <c r="AF62">
        <f t="shared" si="38"/>
        <v>1.2071486369134767</v>
      </c>
      <c r="AG62">
        <f t="shared" si="38"/>
        <v>1.2441486369134767</v>
      </c>
      <c r="AH62">
        <f t="shared" si="38"/>
        <v>1.2811486369134775</v>
      </c>
      <c r="AI62">
        <f t="shared" si="38"/>
        <v>1.3181486369134774</v>
      </c>
      <c r="AJ62">
        <f t="shared" si="38"/>
        <v>1.3551486369134773</v>
      </c>
      <c r="AK62">
        <f t="shared" si="38"/>
        <v>1.3921486369134772</v>
      </c>
      <c r="AL62">
        <f t="shared" si="38"/>
        <v>1.4291486369134772</v>
      </c>
      <c r="AM62">
        <f t="shared" si="38"/>
        <v>1.4661486369134771</v>
      </c>
      <c r="AN62">
        <f t="shared" si="38"/>
        <v>1.503148636913477</v>
      </c>
      <c r="AO62">
        <f t="shared" si="38"/>
        <v>1.5401486369134769</v>
      </c>
      <c r="AP62">
        <f t="shared" si="38"/>
        <v>1.5771486369134768</v>
      </c>
      <c r="AQ62">
        <f t="shared" si="38"/>
        <v>1.6141486369134768</v>
      </c>
      <c r="AR62">
        <f t="shared" si="38"/>
        <v>1.6511486369134767</v>
      </c>
      <c r="AS62">
        <f t="shared" si="38"/>
        <v>1.6881486369134775</v>
      </c>
      <c r="AT62">
        <f t="shared" si="38"/>
        <v>1.7251486369134765</v>
      </c>
      <c r="AU62">
        <f t="shared" si="38"/>
        <v>1.7621486369134773</v>
      </c>
      <c r="AV62">
        <f t="shared" si="38"/>
        <v>1.7991486369134773</v>
      </c>
      <c r="AW62">
        <f t="shared" si="38"/>
        <v>1.8361486369134772</v>
      </c>
      <c r="AX62">
        <f t="shared" si="38"/>
        <v>1.8731486369134771</v>
      </c>
      <c r="AY62">
        <f t="shared" si="38"/>
        <v>1.910148636913477</v>
      </c>
      <c r="AZ62">
        <f t="shared" si="38"/>
        <v>1.9471486369134769</v>
      </c>
      <c r="BA62">
        <f t="shared" si="38"/>
        <v>1.9841486369134769</v>
      </c>
      <c r="BB62">
        <f t="shared" si="38"/>
        <v>2.0211486369134768</v>
      </c>
      <c r="BC62">
        <f t="shared" si="38"/>
        <v>2.0581486369134767</v>
      </c>
      <c r="BD62">
        <f t="shared" si="38"/>
        <v>2.0951486369134775</v>
      </c>
      <c r="BE62">
        <f t="shared" si="38"/>
        <v>2.1321486369134766</v>
      </c>
      <c r="BF62">
        <f t="shared" si="38"/>
        <v>2.1691486369134774</v>
      </c>
      <c r="BG62">
        <f t="shared" si="38"/>
        <v>2.2061486369134773</v>
      </c>
      <c r="BH62">
        <f t="shared" si="38"/>
        <v>2.2431486369134772</v>
      </c>
      <c r="BI62">
        <f t="shared" si="38"/>
        <v>2.2801486369134771</v>
      </c>
      <c r="BJ62">
        <f t="shared" si="38"/>
        <v>2.3171486369134771</v>
      </c>
      <c r="BK62">
        <f t="shared" si="38"/>
        <v>2.354148636913477</v>
      </c>
      <c r="BL62">
        <f t="shared" si="38"/>
        <v>2.3911486369134769</v>
      </c>
      <c r="BM62">
        <f t="shared" si="38"/>
        <v>2.4281486369134768</v>
      </c>
      <c r="BN62">
        <f t="shared" si="38"/>
        <v>2.4651486369134767</v>
      </c>
      <c r="BO62">
        <f t="shared" si="38"/>
        <v>2.5021486369134767</v>
      </c>
      <c r="BP62">
        <f t="shared" si="38"/>
        <v>2.5391486369134766</v>
      </c>
      <c r="BQ62">
        <f t="shared" si="38"/>
        <v>2.5761486369134774</v>
      </c>
      <c r="BR62">
        <f t="shared" si="38"/>
        <v>2.6131486369134764</v>
      </c>
      <c r="BS62">
        <f t="shared" si="38"/>
        <v>2.6501486369134772</v>
      </c>
      <c r="BT62">
        <f t="shared" si="38"/>
        <v>2.6871486369134772</v>
      </c>
      <c r="BU62">
        <f t="shared" si="38"/>
        <v>2.7241486369134771</v>
      </c>
      <c r="BV62">
        <f t="shared" si="38"/>
        <v>2.761148636913477</v>
      </c>
      <c r="BW62">
        <f t="shared" si="38"/>
        <v>2.7981486369134769</v>
      </c>
      <c r="BX62">
        <f t="shared" si="38"/>
        <v>2.8351486369134768</v>
      </c>
    </row>
    <row r="63" spans="3:76" x14ac:dyDescent="0.25">
      <c r="AB63">
        <f>AB62/2</f>
        <v>400</v>
      </c>
      <c r="AC63">
        <f t="shared" ref="AC63:AR66" si="39">5.598+0.037*AC$61-0.679*LN($AB63)</f>
        <v>1.56679557251368</v>
      </c>
      <c r="AD63">
        <f t="shared" si="39"/>
        <v>1.6037955725136799</v>
      </c>
      <c r="AE63">
        <f t="shared" si="39"/>
        <v>1.6407955725136798</v>
      </c>
      <c r="AF63">
        <f t="shared" si="39"/>
        <v>1.6777955725136797</v>
      </c>
      <c r="AG63">
        <f t="shared" si="39"/>
        <v>1.7147955725136796</v>
      </c>
      <c r="AH63">
        <f t="shared" si="39"/>
        <v>1.7517955725136805</v>
      </c>
      <c r="AI63">
        <f t="shared" si="39"/>
        <v>1.7887955725136804</v>
      </c>
      <c r="AJ63">
        <f t="shared" si="39"/>
        <v>1.8257955725136803</v>
      </c>
      <c r="AK63">
        <f t="shared" si="39"/>
        <v>1.8627955725136802</v>
      </c>
      <c r="AL63">
        <f t="shared" si="39"/>
        <v>1.8997955725136801</v>
      </c>
      <c r="AM63">
        <f t="shared" si="39"/>
        <v>1.9367955725136801</v>
      </c>
      <c r="AN63">
        <f t="shared" si="39"/>
        <v>1.97379557251368</v>
      </c>
      <c r="AO63">
        <f t="shared" si="39"/>
        <v>2.0107955725136799</v>
      </c>
      <c r="AP63">
        <f t="shared" si="39"/>
        <v>2.0477955725136798</v>
      </c>
      <c r="AQ63">
        <f t="shared" si="39"/>
        <v>2.0847955725136798</v>
      </c>
      <c r="AR63">
        <f t="shared" si="39"/>
        <v>2.1217955725136797</v>
      </c>
      <c r="AS63">
        <f t="shared" si="38"/>
        <v>2.1587955725136805</v>
      </c>
      <c r="AT63">
        <f t="shared" si="38"/>
        <v>2.1957955725136795</v>
      </c>
      <c r="AU63">
        <f t="shared" si="38"/>
        <v>2.2327955725136803</v>
      </c>
      <c r="AV63">
        <f t="shared" si="38"/>
        <v>2.2697955725136802</v>
      </c>
      <c r="AW63">
        <f t="shared" si="38"/>
        <v>2.3067955725136802</v>
      </c>
      <c r="AX63">
        <f t="shared" si="38"/>
        <v>2.3437955725136801</v>
      </c>
      <c r="AY63">
        <f t="shared" si="38"/>
        <v>2.38079557251368</v>
      </c>
      <c r="AZ63">
        <f t="shared" si="38"/>
        <v>2.4177955725136799</v>
      </c>
      <c r="BA63">
        <f t="shared" si="38"/>
        <v>2.4547955725136799</v>
      </c>
      <c r="BB63">
        <f t="shared" si="38"/>
        <v>2.4917955725136798</v>
      </c>
      <c r="BC63">
        <f t="shared" si="38"/>
        <v>2.5287955725136797</v>
      </c>
      <c r="BD63">
        <f t="shared" si="38"/>
        <v>2.5657955725136805</v>
      </c>
      <c r="BE63">
        <f t="shared" si="38"/>
        <v>2.6027955725136795</v>
      </c>
      <c r="BF63">
        <f t="shared" si="38"/>
        <v>2.6397955725136804</v>
      </c>
      <c r="BG63">
        <f t="shared" si="38"/>
        <v>2.6767955725136803</v>
      </c>
      <c r="BH63">
        <f t="shared" si="38"/>
        <v>2.7137955725136802</v>
      </c>
      <c r="BI63">
        <f t="shared" si="38"/>
        <v>2.7507955725136801</v>
      </c>
      <c r="BJ63">
        <f t="shared" si="38"/>
        <v>2.78779557251368</v>
      </c>
      <c r="BK63">
        <f t="shared" si="38"/>
        <v>2.82479557251368</v>
      </c>
      <c r="BL63">
        <f t="shared" si="38"/>
        <v>2.8617955725136799</v>
      </c>
      <c r="BM63">
        <f t="shared" si="38"/>
        <v>2.8987955725136798</v>
      </c>
      <c r="BN63">
        <f t="shared" si="38"/>
        <v>2.9357955725136797</v>
      </c>
      <c r="BO63">
        <f t="shared" si="38"/>
        <v>2.9727955725136797</v>
      </c>
      <c r="BP63">
        <f t="shared" si="38"/>
        <v>3.0097955725136796</v>
      </c>
      <c r="BQ63">
        <f t="shared" si="38"/>
        <v>3.0467955725136804</v>
      </c>
      <c r="BR63">
        <f t="shared" si="38"/>
        <v>3.0837955725136794</v>
      </c>
      <c r="BS63">
        <f t="shared" si="38"/>
        <v>3.1207955725136802</v>
      </c>
      <c r="BT63">
        <f t="shared" si="38"/>
        <v>3.1577955725136801</v>
      </c>
      <c r="BU63">
        <f t="shared" si="38"/>
        <v>3.1947955725136801</v>
      </c>
      <c r="BV63">
        <f t="shared" si="38"/>
        <v>3.23179557251368</v>
      </c>
      <c r="BW63">
        <f t="shared" si="38"/>
        <v>3.2687955725136799</v>
      </c>
      <c r="BX63">
        <f t="shared" si="38"/>
        <v>3.3057955725136798</v>
      </c>
    </row>
    <row r="64" spans="3:76" x14ac:dyDescent="0.25">
      <c r="AB64">
        <f t="shared" ref="AB64:AB66" si="40">AB63/2</f>
        <v>200</v>
      </c>
      <c r="AC64">
        <f t="shared" si="39"/>
        <v>2.0374425081138829</v>
      </c>
      <c r="AD64">
        <f t="shared" si="38"/>
        <v>2.0744425081138829</v>
      </c>
      <c r="AE64">
        <f t="shared" si="38"/>
        <v>2.1114425081138828</v>
      </c>
      <c r="AF64">
        <f t="shared" si="38"/>
        <v>2.1484425081138827</v>
      </c>
      <c r="AG64">
        <f t="shared" si="38"/>
        <v>2.1854425081138826</v>
      </c>
      <c r="AH64">
        <f t="shared" si="38"/>
        <v>2.2224425081138834</v>
      </c>
      <c r="AI64">
        <f t="shared" si="38"/>
        <v>2.2594425081138834</v>
      </c>
      <c r="AJ64">
        <f t="shared" si="38"/>
        <v>2.2964425081138833</v>
      </c>
      <c r="AK64">
        <f t="shared" si="38"/>
        <v>2.3334425081138832</v>
      </c>
      <c r="AL64">
        <f t="shared" si="38"/>
        <v>2.3704425081138831</v>
      </c>
      <c r="AM64">
        <f t="shared" si="38"/>
        <v>2.4074425081138831</v>
      </c>
      <c r="AN64">
        <f t="shared" si="38"/>
        <v>2.444442508113883</v>
      </c>
      <c r="AO64">
        <f t="shared" si="38"/>
        <v>2.4814425081138829</v>
      </c>
      <c r="AP64">
        <f t="shared" si="38"/>
        <v>2.5184425081138828</v>
      </c>
      <c r="AQ64">
        <f t="shared" si="38"/>
        <v>2.5554425081138827</v>
      </c>
      <c r="AR64">
        <f t="shared" si="38"/>
        <v>2.5924425081138827</v>
      </c>
      <c r="AS64">
        <f t="shared" si="38"/>
        <v>2.6294425081138835</v>
      </c>
      <c r="AT64">
        <f t="shared" si="38"/>
        <v>2.6664425081138825</v>
      </c>
      <c r="AU64">
        <f t="shared" si="38"/>
        <v>2.7034425081138833</v>
      </c>
      <c r="AV64">
        <f t="shared" si="38"/>
        <v>2.7404425081138832</v>
      </c>
      <c r="AW64">
        <f t="shared" si="38"/>
        <v>2.7774425081138832</v>
      </c>
      <c r="AX64">
        <f t="shared" si="38"/>
        <v>2.8144425081138831</v>
      </c>
      <c r="AY64">
        <f t="shared" si="38"/>
        <v>2.851442508113883</v>
      </c>
      <c r="AZ64">
        <f t="shared" si="38"/>
        <v>2.8884425081138829</v>
      </c>
      <c r="BA64">
        <f t="shared" si="38"/>
        <v>2.9254425081138828</v>
      </c>
      <c r="BB64">
        <f t="shared" si="38"/>
        <v>2.9624425081138828</v>
      </c>
      <c r="BC64">
        <f t="shared" si="38"/>
        <v>2.9994425081138827</v>
      </c>
      <c r="BD64">
        <f t="shared" si="38"/>
        <v>3.0364425081138835</v>
      </c>
      <c r="BE64">
        <f t="shared" si="38"/>
        <v>3.0734425081138825</v>
      </c>
      <c r="BF64">
        <f t="shared" si="38"/>
        <v>3.1104425081138833</v>
      </c>
      <c r="BG64">
        <f t="shared" si="38"/>
        <v>3.1474425081138833</v>
      </c>
      <c r="BH64">
        <f t="shared" si="38"/>
        <v>3.1844425081138832</v>
      </c>
      <c r="BI64">
        <f t="shared" si="38"/>
        <v>3.2214425081138831</v>
      </c>
      <c r="BJ64">
        <f t="shared" si="38"/>
        <v>3.258442508113883</v>
      </c>
      <c r="BK64">
        <f t="shared" si="38"/>
        <v>3.295442508113883</v>
      </c>
      <c r="BL64">
        <f t="shared" si="38"/>
        <v>3.3324425081138829</v>
      </c>
      <c r="BM64">
        <f t="shared" si="38"/>
        <v>3.3694425081138828</v>
      </c>
      <c r="BN64">
        <f t="shared" si="38"/>
        <v>3.4064425081138827</v>
      </c>
      <c r="BO64">
        <f t="shared" si="38"/>
        <v>3.4434425081138826</v>
      </c>
      <c r="BP64">
        <f t="shared" si="38"/>
        <v>3.4804425081138826</v>
      </c>
      <c r="BQ64">
        <f t="shared" si="38"/>
        <v>3.5174425081138834</v>
      </c>
      <c r="BR64">
        <f t="shared" si="38"/>
        <v>3.5544425081138824</v>
      </c>
      <c r="BS64">
        <f t="shared" si="38"/>
        <v>3.5914425081138832</v>
      </c>
      <c r="BT64">
        <f t="shared" si="38"/>
        <v>3.6284425081138831</v>
      </c>
      <c r="BU64">
        <f t="shared" si="38"/>
        <v>3.6654425081138831</v>
      </c>
      <c r="BV64">
        <f t="shared" si="38"/>
        <v>3.702442508113883</v>
      </c>
      <c r="BW64">
        <f t="shared" si="38"/>
        <v>3.7394425081138829</v>
      </c>
      <c r="BX64">
        <f t="shared" si="38"/>
        <v>3.7764425081138828</v>
      </c>
    </row>
    <row r="65" spans="28:76" x14ac:dyDescent="0.25">
      <c r="AB65">
        <f t="shared" si="40"/>
        <v>100</v>
      </c>
      <c r="AC65">
        <f t="shared" si="39"/>
        <v>2.508089443714085</v>
      </c>
      <c r="AD65">
        <f t="shared" si="38"/>
        <v>2.545089443714085</v>
      </c>
      <c r="AE65">
        <f t="shared" si="38"/>
        <v>2.5820894437140849</v>
      </c>
      <c r="AF65">
        <f t="shared" si="38"/>
        <v>2.6190894437140848</v>
      </c>
      <c r="AG65">
        <f t="shared" si="38"/>
        <v>2.6560894437140847</v>
      </c>
      <c r="AH65">
        <f t="shared" si="38"/>
        <v>2.6930894437140855</v>
      </c>
      <c r="AI65">
        <f t="shared" si="38"/>
        <v>2.7300894437140855</v>
      </c>
      <c r="AJ65">
        <f t="shared" si="38"/>
        <v>2.7670894437140854</v>
      </c>
      <c r="AK65">
        <f t="shared" si="38"/>
        <v>2.8040894437140853</v>
      </c>
      <c r="AL65">
        <f t="shared" si="38"/>
        <v>2.8410894437140852</v>
      </c>
      <c r="AM65">
        <f t="shared" si="38"/>
        <v>2.8780894437140851</v>
      </c>
      <c r="AN65">
        <f t="shared" si="38"/>
        <v>2.9150894437140851</v>
      </c>
      <c r="AO65">
        <f t="shared" si="38"/>
        <v>2.952089443714085</v>
      </c>
      <c r="AP65">
        <f t="shared" si="38"/>
        <v>2.9890894437140849</v>
      </c>
      <c r="AQ65">
        <f t="shared" si="38"/>
        <v>3.0260894437140848</v>
      </c>
      <c r="AR65">
        <f t="shared" si="38"/>
        <v>3.0630894437140848</v>
      </c>
      <c r="AS65">
        <f t="shared" si="38"/>
        <v>3.1000894437140856</v>
      </c>
      <c r="AT65">
        <f t="shared" si="38"/>
        <v>3.1370894437140846</v>
      </c>
      <c r="AU65">
        <f t="shared" si="38"/>
        <v>3.1740894437140854</v>
      </c>
      <c r="AV65">
        <f t="shared" si="38"/>
        <v>3.2110894437140853</v>
      </c>
      <c r="AW65">
        <f t="shared" si="38"/>
        <v>3.2480894437140853</v>
      </c>
      <c r="AX65">
        <f t="shared" si="38"/>
        <v>3.2850894437140852</v>
      </c>
      <c r="AY65">
        <f t="shared" si="38"/>
        <v>3.3220894437140851</v>
      </c>
      <c r="AZ65">
        <f t="shared" si="38"/>
        <v>3.359089443714085</v>
      </c>
      <c r="BA65">
        <f t="shared" si="38"/>
        <v>3.3960894437140849</v>
      </c>
      <c r="BB65">
        <f t="shared" si="38"/>
        <v>3.4330894437140849</v>
      </c>
      <c r="BC65">
        <f t="shared" si="38"/>
        <v>3.4700894437140848</v>
      </c>
      <c r="BD65">
        <f t="shared" si="38"/>
        <v>3.5070894437140856</v>
      </c>
      <c r="BE65">
        <f t="shared" si="38"/>
        <v>3.5440894437140846</v>
      </c>
      <c r="BF65">
        <f t="shared" si="38"/>
        <v>3.5810894437140854</v>
      </c>
      <c r="BG65">
        <f t="shared" si="38"/>
        <v>3.6180894437140854</v>
      </c>
      <c r="BH65">
        <f t="shared" si="38"/>
        <v>3.6550894437140853</v>
      </c>
      <c r="BI65">
        <f t="shared" si="38"/>
        <v>3.6920894437140852</v>
      </c>
      <c r="BJ65">
        <f t="shared" si="38"/>
        <v>3.7290894437140851</v>
      </c>
      <c r="BK65">
        <f t="shared" si="38"/>
        <v>3.766089443714085</v>
      </c>
      <c r="BL65">
        <f t="shared" si="38"/>
        <v>3.803089443714085</v>
      </c>
      <c r="BM65">
        <f t="shared" si="38"/>
        <v>3.8400894437140849</v>
      </c>
      <c r="BN65">
        <f t="shared" si="38"/>
        <v>3.8770894437140848</v>
      </c>
      <c r="BO65">
        <f t="shared" si="38"/>
        <v>3.9140894437140847</v>
      </c>
      <c r="BP65">
        <f t="shared" si="38"/>
        <v>3.9510894437140847</v>
      </c>
      <c r="BQ65">
        <f t="shared" si="38"/>
        <v>3.9880894437140855</v>
      </c>
      <c r="BR65">
        <f t="shared" si="38"/>
        <v>4.0250894437140845</v>
      </c>
      <c r="BS65">
        <f t="shared" si="38"/>
        <v>4.0620894437140853</v>
      </c>
      <c r="BT65">
        <f t="shared" si="38"/>
        <v>4.0990894437140852</v>
      </c>
      <c r="BU65">
        <f t="shared" si="38"/>
        <v>4.1360894437140852</v>
      </c>
      <c r="BV65">
        <f t="shared" si="38"/>
        <v>4.1730894437140851</v>
      </c>
      <c r="BW65">
        <f t="shared" si="38"/>
        <v>4.210089443714085</v>
      </c>
      <c r="BX65">
        <f t="shared" si="38"/>
        <v>4.2470894437140849</v>
      </c>
    </row>
    <row r="66" spans="28:76" ht="15.75" thickBot="1" x14ac:dyDescent="0.3">
      <c r="AB66">
        <f t="shared" si="40"/>
        <v>50</v>
      </c>
      <c r="AC66">
        <f t="shared" si="39"/>
        <v>2.9787363793142885</v>
      </c>
      <c r="AD66">
        <f t="shared" si="38"/>
        <v>3.0157363793142884</v>
      </c>
      <c r="AE66">
        <f t="shared" si="38"/>
        <v>3.0527363793142883</v>
      </c>
      <c r="AF66">
        <f t="shared" si="38"/>
        <v>3.0897363793142882</v>
      </c>
      <c r="AG66">
        <f t="shared" si="38"/>
        <v>3.1267363793142882</v>
      </c>
      <c r="AH66">
        <f t="shared" si="38"/>
        <v>3.163736379314289</v>
      </c>
      <c r="AI66">
        <f t="shared" si="38"/>
        <v>3.2007363793142889</v>
      </c>
      <c r="AJ66">
        <f t="shared" si="38"/>
        <v>3.2377363793142888</v>
      </c>
      <c r="AK66">
        <f t="shared" si="38"/>
        <v>3.2747363793142887</v>
      </c>
      <c r="AL66">
        <f t="shared" si="38"/>
        <v>3.3117363793142887</v>
      </c>
      <c r="AM66">
        <f t="shared" si="38"/>
        <v>3.3487363793142886</v>
      </c>
      <c r="AN66">
        <f t="shared" si="38"/>
        <v>3.3857363793142885</v>
      </c>
      <c r="AO66">
        <f t="shared" si="38"/>
        <v>3.4227363793142884</v>
      </c>
      <c r="AP66">
        <f t="shared" si="38"/>
        <v>3.4597363793142883</v>
      </c>
      <c r="AQ66">
        <f t="shared" si="38"/>
        <v>3.4967363793142883</v>
      </c>
      <c r="AR66">
        <f t="shared" si="38"/>
        <v>3.5337363793142882</v>
      </c>
      <c r="AS66">
        <f t="shared" si="38"/>
        <v>3.570736379314289</v>
      </c>
      <c r="AT66">
        <f t="shared" si="38"/>
        <v>3.607736379314288</v>
      </c>
      <c r="AU66">
        <f t="shared" si="38"/>
        <v>3.6447363793142888</v>
      </c>
      <c r="AV66">
        <f t="shared" si="38"/>
        <v>3.6817363793142888</v>
      </c>
      <c r="AW66">
        <f t="shared" si="38"/>
        <v>3.7187363793142887</v>
      </c>
      <c r="AX66">
        <f t="shared" si="38"/>
        <v>3.7557363793142886</v>
      </c>
      <c r="AY66">
        <f t="shared" si="38"/>
        <v>3.7927363793142885</v>
      </c>
      <c r="AZ66">
        <f t="shared" si="38"/>
        <v>3.8297363793142885</v>
      </c>
      <c r="BA66">
        <f t="shared" si="38"/>
        <v>3.8667363793142884</v>
      </c>
      <c r="BB66">
        <f t="shared" si="38"/>
        <v>3.9037363793142883</v>
      </c>
      <c r="BC66">
        <f t="shared" si="38"/>
        <v>3.9407363793142882</v>
      </c>
      <c r="BD66">
        <f t="shared" si="38"/>
        <v>3.977736379314289</v>
      </c>
      <c r="BE66">
        <f t="shared" si="38"/>
        <v>4.0147363793142876</v>
      </c>
      <c r="BF66">
        <f t="shared" si="38"/>
        <v>4.0517363793142884</v>
      </c>
      <c r="BG66">
        <f t="shared" si="38"/>
        <v>4.0887363793142892</v>
      </c>
      <c r="BH66">
        <f t="shared" si="38"/>
        <v>4.1257363793142883</v>
      </c>
      <c r="BI66">
        <f t="shared" si="38"/>
        <v>4.1627363793142891</v>
      </c>
      <c r="BJ66">
        <f t="shared" si="38"/>
        <v>4.1997363793142881</v>
      </c>
      <c r="BK66">
        <f t="shared" si="38"/>
        <v>4.2367363793142889</v>
      </c>
      <c r="BL66">
        <f t="shared" si="38"/>
        <v>4.273736379314288</v>
      </c>
      <c r="BM66">
        <f t="shared" si="38"/>
        <v>4.3107363793142888</v>
      </c>
      <c r="BN66">
        <f t="shared" si="38"/>
        <v>4.3477363793142878</v>
      </c>
      <c r="BO66">
        <f t="shared" si="38"/>
        <v>4.3847363793142886</v>
      </c>
      <c r="BP66">
        <f t="shared" si="38"/>
        <v>4.4217363793142876</v>
      </c>
      <c r="BQ66">
        <f t="shared" si="38"/>
        <v>4.4587363793142885</v>
      </c>
      <c r="BR66">
        <f t="shared" si="38"/>
        <v>4.4957363793142875</v>
      </c>
      <c r="BS66">
        <f t="shared" si="38"/>
        <v>4.5327363793142883</v>
      </c>
      <c r="BT66">
        <f t="shared" si="38"/>
        <v>4.5697363793142891</v>
      </c>
      <c r="BU66">
        <f t="shared" si="38"/>
        <v>4.6067363793142881</v>
      </c>
      <c r="BV66">
        <f t="shared" si="38"/>
        <v>4.643736379314289</v>
      </c>
      <c r="BW66">
        <f t="shared" si="38"/>
        <v>4.680736379314288</v>
      </c>
      <c r="BX66">
        <f t="shared" si="38"/>
        <v>4.7177363793142888</v>
      </c>
    </row>
    <row r="67" spans="28:76" ht="16.5" thickTop="1" thickBot="1" x14ac:dyDescent="0.3">
      <c r="AB67">
        <f>AB62</f>
        <v>800</v>
      </c>
      <c r="AC67">
        <f t="shared" ref="AC67:AF71" si="41">AD67</f>
        <v>2</v>
      </c>
      <c r="AD67">
        <f t="shared" si="41"/>
        <v>2</v>
      </c>
      <c r="AE67">
        <f t="shared" si="41"/>
        <v>2</v>
      </c>
      <c r="AF67">
        <f t="shared" si="41"/>
        <v>2</v>
      </c>
      <c r="AG67">
        <f>AH67</f>
        <v>2</v>
      </c>
      <c r="AH67">
        <v>2</v>
      </c>
      <c r="AI67">
        <f>AH67</f>
        <v>2</v>
      </c>
      <c r="AJ67">
        <f>AI67</f>
        <v>2</v>
      </c>
      <c r="AK67">
        <f t="shared" ref="AK67:AL71" si="42">AL67</f>
        <v>1.5625</v>
      </c>
      <c r="AL67">
        <f t="shared" si="42"/>
        <v>1.5625</v>
      </c>
      <c r="AM67">
        <f>AN67</f>
        <v>1.5625</v>
      </c>
      <c r="AN67">
        <v>1.5625</v>
      </c>
      <c r="AO67">
        <f>AN67</f>
        <v>1.5625</v>
      </c>
      <c r="AP67">
        <f t="shared" ref="AP67:AT67" si="43">AO67</f>
        <v>1.5625</v>
      </c>
      <c r="AQ67">
        <f t="shared" si="43"/>
        <v>1.5625</v>
      </c>
      <c r="AR67">
        <f t="shared" si="43"/>
        <v>1.5625</v>
      </c>
      <c r="AS67">
        <f t="shared" si="43"/>
        <v>1.5625</v>
      </c>
      <c r="AT67">
        <f t="shared" si="43"/>
        <v>1.5625</v>
      </c>
      <c r="AU67">
        <f t="shared" ref="AU67:AX71" si="44">AV67</f>
        <v>1.9</v>
      </c>
      <c r="AV67">
        <f t="shared" si="44"/>
        <v>1.9</v>
      </c>
      <c r="AW67">
        <f t="shared" si="44"/>
        <v>1.9</v>
      </c>
      <c r="AX67">
        <f t="shared" si="44"/>
        <v>1.9</v>
      </c>
      <c r="AY67">
        <f>AZ67</f>
        <v>1.9</v>
      </c>
      <c r="AZ67">
        <v>1.9</v>
      </c>
      <c r="BA67">
        <f>AZ67</f>
        <v>1.9</v>
      </c>
      <c r="BB67">
        <f t="shared" ref="BB67:BL67" si="45">BA67</f>
        <v>1.9</v>
      </c>
      <c r="BC67">
        <f t="shared" si="45"/>
        <v>1.9</v>
      </c>
      <c r="BD67">
        <f t="shared" si="45"/>
        <v>1.9</v>
      </c>
      <c r="BE67">
        <f t="shared" si="45"/>
        <v>1.9</v>
      </c>
      <c r="BF67">
        <f t="shared" si="45"/>
        <v>1.9</v>
      </c>
      <c r="BG67">
        <f t="shared" si="45"/>
        <v>1.9</v>
      </c>
      <c r="BH67">
        <f t="shared" si="45"/>
        <v>1.9</v>
      </c>
      <c r="BI67">
        <f t="shared" si="45"/>
        <v>1.9</v>
      </c>
      <c r="BJ67">
        <f t="shared" si="45"/>
        <v>1.9</v>
      </c>
      <c r="BK67">
        <f t="shared" si="45"/>
        <v>1.9</v>
      </c>
      <c r="BL67">
        <f t="shared" si="45"/>
        <v>1.9</v>
      </c>
      <c r="BM67">
        <f t="shared" ref="BM67:BV71" si="46">BN67</f>
        <v>2.7272727272727271</v>
      </c>
      <c r="BN67">
        <f t="shared" si="46"/>
        <v>2.7272727272727271</v>
      </c>
      <c r="BO67">
        <f t="shared" si="46"/>
        <v>2.7272727272727271</v>
      </c>
      <c r="BP67">
        <f t="shared" si="46"/>
        <v>2.7272727272727271</v>
      </c>
      <c r="BQ67">
        <f t="shared" si="46"/>
        <v>2.7272727272727271</v>
      </c>
      <c r="BR67">
        <f t="shared" si="46"/>
        <v>2.7272727272727271</v>
      </c>
      <c r="BS67">
        <f t="shared" si="46"/>
        <v>2.7272727272727271</v>
      </c>
      <c r="BT67">
        <f t="shared" si="46"/>
        <v>2.7272727272727271</v>
      </c>
      <c r="BU67">
        <f t="shared" si="46"/>
        <v>2.7272727272727271</v>
      </c>
      <c r="BV67">
        <f t="shared" si="46"/>
        <v>2.7272727272727271</v>
      </c>
      <c r="BW67">
        <f>BX67</f>
        <v>2.7272727272727271</v>
      </c>
      <c r="BX67" s="9">
        <v>2.7272727272727271</v>
      </c>
    </row>
    <row r="68" spans="28:76" ht="15.75" thickTop="1" x14ac:dyDescent="0.25">
      <c r="AB68">
        <f t="shared" ref="AB68:AB70" si="47">AB63</f>
        <v>400</v>
      </c>
      <c r="AC68">
        <f t="shared" si="41"/>
        <v>2.0714285714285716</v>
      </c>
      <c r="AD68">
        <f t="shared" si="41"/>
        <v>2.0714285714285716</v>
      </c>
      <c r="AE68">
        <f t="shared" si="41"/>
        <v>2.0714285714285716</v>
      </c>
      <c r="AF68">
        <f t="shared" si="41"/>
        <v>2.0714285714285716</v>
      </c>
      <c r="AG68">
        <f t="shared" ref="AG68:AG71" si="48">AH68</f>
        <v>2.0714285714285716</v>
      </c>
      <c r="AH68">
        <v>2.0714285714285716</v>
      </c>
      <c r="AI68">
        <f t="shared" ref="AI68:AJ71" si="49">AH68</f>
        <v>2.0714285714285716</v>
      </c>
      <c r="AJ68">
        <f t="shared" si="49"/>
        <v>2.0714285714285716</v>
      </c>
      <c r="AK68">
        <f t="shared" si="42"/>
        <v>2.1666666666666665</v>
      </c>
      <c r="AL68">
        <f t="shared" si="42"/>
        <v>2.1666666666666665</v>
      </c>
      <c r="AM68">
        <f t="shared" ref="AM68:AM71" si="50">AN68</f>
        <v>2.1666666666666665</v>
      </c>
      <c r="AN68" s="2">
        <v>2.1666666666666665</v>
      </c>
      <c r="AO68">
        <f t="shared" ref="AO68:AT71" si="51">AN68</f>
        <v>2.1666666666666665</v>
      </c>
      <c r="AP68">
        <f t="shared" si="51"/>
        <v>2.1666666666666665</v>
      </c>
      <c r="AQ68">
        <f t="shared" si="51"/>
        <v>2.1666666666666665</v>
      </c>
      <c r="AR68">
        <f t="shared" si="51"/>
        <v>2.1666666666666665</v>
      </c>
      <c r="AS68">
        <f t="shared" si="51"/>
        <v>2.1666666666666665</v>
      </c>
      <c r="AT68">
        <f t="shared" si="51"/>
        <v>2.1666666666666665</v>
      </c>
      <c r="AU68">
        <f t="shared" si="44"/>
        <v>2.2727272727272729</v>
      </c>
      <c r="AV68">
        <f t="shared" si="44"/>
        <v>2.2727272727272729</v>
      </c>
      <c r="AW68">
        <f t="shared" si="44"/>
        <v>2.2727272727272729</v>
      </c>
      <c r="AX68">
        <f t="shared" si="44"/>
        <v>2.2727272727272729</v>
      </c>
      <c r="AY68">
        <f t="shared" ref="AY68:AY71" si="52">AZ68</f>
        <v>2.2727272727272729</v>
      </c>
      <c r="AZ68" s="3">
        <v>2.2727272727272729</v>
      </c>
      <c r="BA68">
        <f t="shared" ref="BA68:BL71" si="53">AZ68</f>
        <v>2.2727272727272729</v>
      </c>
      <c r="BB68">
        <f t="shared" si="53"/>
        <v>2.2727272727272729</v>
      </c>
      <c r="BC68">
        <f t="shared" si="53"/>
        <v>2.2727272727272729</v>
      </c>
      <c r="BD68">
        <f t="shared" si="53"/>
        <v>2.2727272727272729</v>
      </c>
      <c r="BE68">
        <f t="shared" si="53"/>
        <v>2.2727272727272729</v>
      </c>
      <c r="BF68">
        <f t="shared" si="53"/>
        <v>2.2727272727272729</v>
      </c>
      <c r="BG68">
        <f t="shared" si="53"/>
        <v>2.2727272727272729</v>
      </c>
      <c r="BH68">
        <f t="shared" si="53"/>
        <v>2.2727272727272729</v>
      </c>
      <c r="BI68">
        <f t="shared" si="53"/>
        <v>2.2727272727272729</v>
      </c>
      <c r="BJ68">
        <f t="shared" si="53"/>
        <v>2.2727272727272729</v>
      </c>
      <c r="BK68">
        <f t="shared" si="53"/>
        <v>2.2727272727272729</v>
      </c>
      <c r="BL68">
        <f t="shared" si="53"/>
        <v>2.2727272727272729</v>
      </c>
      <c r="BM68">
        <f t="shared" si="46"/>
        <v>3.0454545454545454</v>
      </c>
      <c r="BN68">
        <f t="shared" si="46"/>
        <v>3.0454545454545454</v>
      </c>
      <c r="BO68">
        <f t="shared" si="46"/>
        <v>3.0454545454545454</v>
      </c>
      <c r="BP68">
        <f t="shared" si="46"/>
        <v>3.0454545454545454</v>
      </c>
      <c r="BQ68">
        <f t="shared" si="46"/>
        <v>3.0454545454545454</v>
      </c>
      <c r="BR68">
        <f t="shared" si="46"/>
        <v>3.0454545454545454</v>
      </c>
      <c r="BS68">
        <f t="shared" si="46"/>
        <v>3.0454545454545454</v>
      </c>
      <c r="BT68">
        <f t="shared" si="46"/>
        <v>3.0454545454545454</v>
      </c>
      <c r="BU68">
        <f t="shared" si="46"/>
        <v>3.0454545454545454</v>
      </c>
      <c r="BV68">
        <f t="shared" si="46"/>
        <v>3.0454545454545454</v>
      </c>
      <c r="BW68">
        <f t="shared" ref="BW68:BW71" si="54">BX68</f>
        <v>3.0454545454545454</v>
      </c>
      <c r="BX68" s="7">
        <v>3.0454545454545454</v>
      </c>
    </row>
    <row r="69" spans="28:76" x14ac:dyDescent="0.25">
      <c r="AB69">
        <f t="shared" si="47"/>
        <v>200</v>
      </c>
      <c r="AC69">
        <f t="shared" si="41"/>
        <v>2</v>
      </c>
      <c r="AD69">
        <f t="shared" si="41"/>
        <v>2</v>
      </c>
      <c r="AE69">
        <f t="shared" si="41"/>
        <v>2</v>
      </c>
      <c r="AF69">
        <f t="shared" si="41"/>
        <v>2</v>
      </c>
      <c r="AG69">
        <f t="shared" si="48"/>
        <v>2</v>
      </c>
      <c r="AH69">
        <v>2</v>
      </c>
      <c r="AI69">
        <f t="shared" si="49"/>
        <v>2</v>
      </c>
      <c r="AJ69">
        <f t="shared" si="49"/>
        <v>2</v>
      </c>
      <c r="AK69">
        <f t="shared" si="42"/>
        <v>2.4090909090909092</v>
      </c>
      <c r="AL69">
        <f t="shared" si="42"/>
        <v>2.4090909090909092</v>
      </c>
      <c r="AM69">
        <f t="shared" si="50"/>
        <v>2.4090909090909092</v>
      </c>
      <c r="AN69" s="4">
        <v>2.4090909090909092</v>
      </c>
      <c r="AO69">
        <f t="shared" si="51"/>
        <v>2.4090909090909092</v>
      </c>
      <c r="AP69">
        <f t="shared" si="51"/>
        <v>2.4090909090909092</v>
      </c>
      <c r="AQ69">
        <f t="shared" si="51"/>
        <v>2.4090909090909092</v>
      </c>
      <c r="AR69">
        <f t="shared" si="51"/>
        <v>2.4090909090909092</v>
      </c>
      <c r="AS69">
        <f t="shared" si="51"/>
        <v>2.4090909090909092</v>
      </c>
      <c r="AT69">
        <f t="shared" si="51"/>
        <v>2.4090909090909092</v>
      </c>
      <c r="AU69">
        <f t="shared" si="44"/>
        <v>2.5909090909090908</v>
      </c>
      <c r="AV69">
        <f t="shared" si="44"/>
        <v>2.5909090909090908</v>
      </c>
      <c r="AW69">
        <f t="shared" si="44"/>
        <v>2.5909090909090908</v>
      </c>
      <c r="AX69">
        <f t="shared" si="44"/>
        <v>2.5909090909090908</v>
      </c>
      <c r="AY69">
        <f t="shared" si="52"/>
        <v>2.5909090909090908</v>
      </c>
      <c r="AZ69" s="1">
        <v>2.5909090909090908</v>
      </c>
      <c r="BA69">
        <f t="shared" si="53"/>
        <v>2.5909090909090908</v>
      </c>
      <c r="BB69">
        <f t="shared" si="53"/>
        <v>2.5909090909090908</v>
      </c>
      <c r="BC69">
        <f t="shared" si="53"/>
        <v>2.5909090909090908</v>
      </c>
      <c r="BD69">
        <f t="shared" si="53"/>
        <v>2.5909090909090908</v>
      </c>
      <c r="BE69">
        <f t="shared" si="53"/>
        <v>2.5909090909090908</v>
      </c>
      <c r="BF69">
        <f t="shared" si="53"/>
        <v>2.5909090909090908</v>
      </c>
      <c r="BG69">
        <f t="shared" si="53"/>
        <v>2.5909090909090908</v>
      </c>
      <c r="BH69">
        <f t="shared" si="53"/>
        <v>2.5909090909090908</v>
      </c>
      <c r="BI69">
        <f t="shared" si="53"/>
        <v>2.5909090909090908</v>
      </c>
      <c r="BJ69">
        <f t="shared" si="53"/>
        <v>2.5909090909090908</v>
      </c>
      <c r="BK69">
        <f t="shared" si="53"/>
        <v>2.5909090909090908</v>
      </c>
      <c r="BL69">
        <f t="shared" si="53"/>
        <v>2.5909090909090908</v>
      </c>
      <c r="BM69">
        <f t="shared" si="46"/>
        <v>3.6818181818181817</v>
      </c>
      <c r="BN69">
        <f t="shared" si="46"/>
        <v>3.6818181818181817</v>
      </c>
      <c r="BO69">
        <f t="shared" si="46"/>
        <v>3.6818181818181817</v>
      </c>
      <c r="BP69">
        <f t="shared" si="46"/>
        <v>3.6818181818181817</v>
      </c>
      <c r="BQ69">
        <f t="shared" si="46"/>
        <v>3.6818181818181817</v>
      </c>
      <c r="BR69">
        <f t="shared" si="46"/>
        <v>3.6818181818181817</v>
      </c>
      <c r="BS69">
        <f t="shared" si="46"/>
        <v>3.6818181818181817</v>
      </c>
      <c r="BT69">
        <f t="shared" si="46"/>
        <v>3.6818181818181817</v>
      </c>
      <c r="BU69">
        <f t="shared" si="46"/>
        <v>3.6818181818181817</v>
      </c>
      <c r="BV69">
        <f t="shared" si="46"/>
        <v>3.6818181818181817</v>
      </c>
      <c r="BW69">
        <f t="shared" si="54"/>
        <v>3.6818181818181817</v>
      </c>
      <c r="BX69" s="7">
        <v>3.6818181818181817</v>
      </c>
    </row>
    <row r="70" spans="28:76" x14ac:dyDescent="0.25">
      <c r="AB70">
        <f t="shared" si="47"/>
        <v>100</v>
      </c>
      <c r="AC70">
        <f t="shared" si="41"/>
        <v>2.4545454545454546</v>
      </c>
      <c r="AD70">
        <f t="shared" si="41"/>
        <v>2.4545454545454546</v>
      </c>
      <c r="AE70">
        <f t="shared" si="41"/>
        <v>2.4545454545454546</v>
      </c>
      <c r="AF70">
        <f t="shared" si="41"/>
        <v>2.4545454545454546</v>
      </c>
      <c r="AG70">
        <f t="shared" si="48"/>
        <v>2.4545454545454546</v>
      </c>
      <c r="AH70">
        <v>2.4545454545454546</v>
      </c>
      <c r="AI70">
        <f t="shared" si="49"/>
        <v>2.4545454545454546</v>
      </c>
      <c r="AJ70">
        <f t="shared" si="49"/>
        <v>2.4545454545454546</v>
      </c>
      <c r="AK70">
        <f t="shared" si="42"/>
        <v>2.7727272727272729</v>
      </c>
      <c r="AL70">
        <f t="shared" si="42"/>
        <v>2.7727272727272729</v>
      </c>
      <c r="AM70">
        <f t="shared" si="50"/>
        <v>2.7727272727272729</v>
      </c>
      <c r="AN70" s="4">
        <v>2.7727272727272729</v>
      </c>
      <c r="AO70">
        <f t="shared" si="51"/>
        <v>2.7727272727272729</v>
      </c>
      <c r="AP70">
        <f t="shared" si="51"/>
        <v>2.7727272727272729</v>
      </c>
      <c r="AQ70">
        <f t="shared" si="51"/>
        <v>2.7727272727272729</v>
      </c>
      <c r="AR70">
        <f t="shared" si="51"/>
        <v>2.7727272727272729</v>
      </c>
      <c r="AS70">
        <f t="shared" si="51"/>
        <v>2.7727272727272729</v>
      </c>
      <c r="AT70">
        <f t="shared" si="51"/>
        <v>2.7727272727272729</v>
      </c>
      <c r="AU70">
        <f t="shared" si="44"/>
        <v>3.7272727272727271</v>
      </c>
      <c r="AV70">
        <f t="shared" si="44"/>
        <v>3.7272727272727271</v>
      </c>
      <c r="AW70">
        <f t="shared" si="44"/>
        <v>3.7272727272727271</v>
      </c>
      <c r="AX70">
        <f t="shared" si="44"/>
        <v>3.7272727272727271</v>
      </c>
      <c r="AY70">
        <f t="shared" si="52"/>
        <v>3.7272727272727271</v>
      </c>
      <c r="AZ70" s="1">
        <v>3.7272727272727271</v>
      </c>
      <c r="BA70">
        <f t="shared" si="53"/>
        <v>3.7272727272727271</v>
      </c>
      <c r="BB70">
        <f t="shared" si="53"/>
        <v>3.7272727272727271</v>
      </c>
      <c r="BC70">
        <f t="shared" si="53"/>
        <v>3.7272727272727271</v>
      </c>
      <c r="BD70">
        <f t="shared" si="53"/>
        <v>3.7272727272727271</v>
      </c>
      <c r="BE70">
        <f t="shared" si="53"/>
        <v>3.7272727272727271</v>
      </c>
      <c r="BF70">
        <f t="shared" si="53"/>
        <v>3.7272727272727271</v>
      </c>
      <c r="BG70">
        <f t="shared" si="53"/>
        <v>3.7272727272727271</v>
      </c>
      <c r="BH70">
        <f t="shared" si="53"/>
        <v>3.7272727272727271</v>
      </c>
      <c r="BI70">
        <f t="shared" si="53"/>
        <v>3.7272727272727271</v>
      </c>
      <c r="BJ70">
        <f t="shared" si="53"/>
        <v>3.7272727272727271</v>
      </c>
      <c r="BK70">
        <f t="shared" si="53"/>
        <v>3.7272727272727271</v>
      </c>
      <c r="BL70">
        <f t="shared" si="53"/>
        <v>3.7272727272727271</v>
      </c>
      <c r="BM70">
        <f t="shared" si="46"/>
        <v>4.5909090909090908</v>
      </c>
      <c r="BN70">
        <f t="shared" si="46"/>
        <v>4.5909090909090908</v>
      </c>
      <c r="BO70">
        <f t="shared" si="46"/>
        <v>4.5909090909090908</v>
      </c>
      <c r="BP70">
        <f t="shared" si="46"/>
        <v>4.5909090909090908</v>
      </c>
      <c r="BQ70">
        <f t="shared" si="46"/>
        <v>4.5909090909090908</v>
      </c>
      <c r="BR70">
        <f t="shared" si="46"/>
        <v>4.5909090909090908</v>
      </c>
      <c r="BS70">
        <f t="shared" si="46"/>
        <v>4.5909090909090908</v>
      </c>
      <c r="BT70">
        <f t="shared" si="46"/>
        <v>4.5909090909090908</v>
      </c>
      <c r="BU70">
        <f t="shared" si="46"/>
        <v>4.5909090909090908</v>
      </c>
      <c r="BV70">
        <f t="shared" si="46"/>
        <v>4.5909090909090908</v>
      </c>
      <c r="BW70">
        <f t="shared" si="54"/>
        <v>4.5909090909090908</v>
      </c>
      <c r="BX70" s="7">
        <v>4.5909090909090908</v>
      </c>
    </row>
    <row r="71" spans="28:76" ht="15.75" thickBot="1" x14ac:dyDescent="0.3">
      <c r="AB71">
        <f>AB66</f>
        <v>50</v>
      </c>
      <c r="AC71">
        <f t="shared" si="41"/>
        <v>2.8636363636363638</v>
      </c>
      <c r="AD71">
        <f t="shared" si="41"/>
        <v>2.8636363636363638</v>
      </c>
      <c r="AE71">
        <f t="shared" si="41"/>
        <v>2.8636363636363638</v>
      </c>
      <c r="AF71">
        <f t="shared" si="41"/>
        <v>2.8636363636363638</v>
      </c>
      <c r="AG71">
        <f t="shared" si="48"/>
        <v>2.8636363636363638</v>
      </c>
      <c r="AH71">
        <v>2.8636363636363638</v>
      </c>
      <c r="AI71">
        <f t="shared" si="49"/>
        <v>2.8636363636363638</v>
      </c>
      <c r="AJ71">
        <f t="shared" si="49"/>
        <v>2.8636363636363638</v>
      </c>
      <c r="AK71">
        <f t="shared" si="42"/>
        <v>3.4090909090909092</v>
      </c>
      <c r="AL71">
        <f t="shared" si="42"/>
        <v>3.4090909090909092</v>
      </c>
      <c r="AM71">
        <f t="shared" si="50"/>
        <v>3.4090909090909092</v>
      </c>
      <c r="AN71" s="5">
        <v>3.4090909090909092</v>
      </c>
      <c r="AO71">
        <f t="shared" si="51"/>
        <v>3.4090909090909092</v>
      </c>
      <c r="AP71">
        <f t="shared" si="51"/>
        <v>3.4090909090909092</v>
      </c>
      <c r="AQ71">
        <f t="shared" si="51"/>
        <v>3.4090909090909092</v>
      </c>
      <c r="AR71">
        <f t="shared" si="51"/>
        <v>3.4090909090909092</v>
      </c>
      <c r="AS71">
        <f t="shared" si="51"/>
        <v>3.4090909090909092</v>
      </c>
      <c r="AT71">
        <f t="shared" si="51"/>
        <v>3.4090909090909092</v>
      </c>
      <c r="AU71">
        <f t="shared" si="44"/>
        <v>4.0454545454545459</v>
      </c>
      <c r="AV71">
        <f t="shared" si="44"/>
        <v>4.0454545454545459</v>
      </c>
      <c r="AW71">
        <f t="shared" si="44"/>
        <v>4.0454545454545459</v>
      </c>
      <c r="AX71">
        <f t="shared" si="44"/>
        <v>4.0454545454545459</v>
      </c>
      <c r="AY71">
        <f t="shared" si="52"/>
        <v>4.0454545454545459</v>
      </c>
      <c r="AZ71" s="6">
        <v>4.0454545454545459</v>
      </c>
      <c r="BA71">
        <f t="shared" si="53"/>
        <v>4.0454545454545459</v>
      </c>
      <c r="BB71">
        <f t="shared" si="53"/>
        <v>4.0454545454545459</v>
      </c>
      <c r="BC71">
        <f t="shared" si="53"/>
        <v>4.0454545454545459</v>
      </c>
      <c r="BD71">
        <f t="shared" si="53"/>
        <v>4.0454545454545459</v>
      </c>
      <c r="BE71">
        <f t="shared" si="53"/>
        <v>4.0454545454545459</v>
      </c>
      <c r="BF71">
        <f t="shared" si="53"/>
        <v>4.0454545454545459</v>
      </c>
      <c r="BG71">
        <f t="shared" si="53"/>
        <v>4.0454545454545459</v>
      </c>
      <c r="BH71">
        <f t="shared" si="53"/>
        <v>4.0454545454545459</v>
      </c>
      <c r="BI71">
        <f t="shared" si="53"/>
        <v>4.0454545454545459</v>
      </c>
      <c r="BJ71">
        <f t="shared" si="53"/>
        <v>4.0454545454545459</v>
      </c>
      <c r="BK71">
        <f t="shared" si="53"/>
        <v>4.0454545454545459</v>
      </c>
      <c r="BL71">
        <f t="shared" si="53"/>
        <v>4.0454545454545459</v>
      </c>
      <c r="BM71">
        <f t="shared" si="46"/>
        <v>4.7272727272727275</v>
      </c>
      <c r="BN71">
        <f t="shared" si="46"/>
        <v>4.7272727272727275</v>
      </c>
      <c r="BO71">
        <f t="shared" si="46"/>
        <v>4.7272727272727275</v>
      </c>
      <c r="BP71">
        <f t="shared" si="46"/>
        <v>4.7272727272727275</v>
      </c>
      <c r="BQ71">
        <f t="shared" si="46"/>
        <v>4.7272727272727275</v>
      </c>
      <c r="BR71">
        <f t="shared" si="46"/>
        <v>4.7272727272727275</v>
      </c>
      <c r="BS71">
        <f t="shared" si="46"/>
        <v>4.7272727272727275</v>
      </c>
      <c r="BT71">
        <f t="shared" si="46"/>
        <v>4.7272727272727275</v>
      </c>
      <c r="BU71">
        <f t="shared" si="46"/>
        <v>4.7272727272727275</v>
      </c>
      <c r="BV71">
        <f t="shared" si="46"/>
        <v>4.7272727272727275</v>
      </c>
      <c r="BW71">
        <f t="shared" si="54"/>
        <v>4.7272727272727275</v>
      </c>
      <c r="BX71" s="8">
        <v>4.7272727272727275</v>
      </c>
    </row>
    <row r="72" spans="28:76" ht="15.75" thickTop="1" x14ac:dyDescent="0.25"/>
    <row r="104" spans="28:32" x14ac:dyDescent="0.25">
      <c r="AC104">
        <v>6</v>
      </c>
      <c r="AD104">
        <f>AC104*2</f>
        <v>12</v>
      </c>
      <c r="AE104">
        <f>AD104*2</f>
        <v>24</v>
      </c>
      <c r="AF104">
        <f>AE104*2</f>
        <v>48</v>
      </c>
    </row>
    <row r="105" spans="28:32" x14ac:dyDescent="0.25">
      <c r="AB105">
        <v>800</v>
      </c>
      <c r="AC105">
        <f t="shared" ref="AC105:AF135" si="55">2.713+0.037*AC$104-0.002*$AB105</f>
        <v>1.335</v>
      </c>
      <c r="AD105">
        <f t="shared" si="55"/>
        <v>1.5569999999999999</v>
      </c>
      <c r="AE105">
        <f t="shared" si="55"/>
        <v>2.0009999999999999</v>
      </c>
      <c r="AF105">
        <f t="shared" si="55"/>
        <v>2.8889999999999998</v>
      </c>
    </row>
    <row r="106" spans="28:32" x14ac:dyDescent="0.25">
      <c r="AB106">
        <f t="shared" ref="AB106:AB135" si="56">AB105-25</f>
        <v>775</v>
      </c>
      <c r="AC106">
        <f t="shared" si="55"/>
        <v>1.385</v>
      </c>
      <c r="AD106">
        <f t="shared" si="55"/>
        <v>1.607</v>
      </c>
      <c r="AE106">
        <f t="shared" si="55"/>
        <v>2.0510000000000002</v>
      </c>
      <c r="AF106">
        <f t="shared" si="55"/>
        <v>2.9390000000000001</v>
      </c>
    </row>
    <row r="107" spans="28:32" x14ac:dyDescent="0.25">
      <c r="AB107">
        <f t="shared" si="56"/>
        <v>750</v>
      </c>
      <c r="AC107">
        <f t="shared" si="55"/>
        <v>1.4350000000000001</v>
      </c>
      <c r="AD107">
        <f t="shared" si="55"/>
        <v>1.657</v>
      </c>
      <c r="AE107">
        <f t="shared" si="55"/>
        <v>2.101</v>
      </c>
      <c r="AF107">
        <f t="shared" si="55"/>
        <v>2.9889999999999999</v>
      </c>
    </row>
    <row r="108" spans="28:32" x14ac:dyDescent="0.25">
      <c r="AB108">
        <f t="shared" si="56"/>
        <v>725</v>
      </c>
      <c r="AC108">
        <f t="shared" si="55"/>
        <v>1.4850000000000001</v>
      </c>
      <c r="AD108">
        <f t="shared" si="55"/>
        <v>1.7070000000000001</v>
      </c>
      <c r="AE108">
        <f t="shared" si="55"/>
        <v>2.1509999999999998</v>
      </c>
      <c r="AF108">
        <f t="shared" si="55"/>
        <v>3.0389999999999997</v>
      </c>
    </row>
    <row r="109" spans="28:32" x14ac:dyDescent="0.25">
      <c r="AB109">
        <f t="shared" si="56"/>
        <v>700</v>
      </c>
      <c r="AC109">
        <f t="shared" si="55"/>
        <v>1.5349999999999999</v>
      </c>
      <c r="AD109">
        <f t="shared" si="55"/>
        <v>1.7569999999999999</v>
      </c>
      <c r="AE109">
        <f t="shared" si="55"/>
        <v>2.2009999999999996</v>
      </c>
      <c r="AF109">
        <f t="shared" si="55"/>
        <v>3.0889999999999995</v>
      </c>
    </row>
    <row r="110" spans="28:32" x14ac:dyDescent="0.25">
      <c r="AB110">
        <f t="shared" si="56"/>
        <v>675</v>
      </c>
      <c r="AC110">
        <f t="shared" si="55"/>
        <v>1.585</v>
      </c>
      <c r="AD110">
        <f t="shared" si="55"/>
        <v>1.8069999999999999</v>
      </c>
      <c r="AE110">
        <f t="shared" si="55"/>
        <v>2.2509999999999999</v>
      </c>
      <c r="AF110">
        <f t="shared" si="55"/>
        <v>3.1389999999999998</v>
      </c>
    </row>
    <row r="111" spans="28:32" x14ac:dyDescent="0.25">
      <c r="AB111">
        <f t="shared" si="56"/>
        <v>650</v>
      </c>
      <c r="AC111">
        <f t="shared" si="55"/>
        <v>1.635</v>
      </c>
      <c r="AD111">
        <f t="shared" si="55"/>
        <v>1.857</v>
      </c>
      <c r="AE111">
        <f t="shared" si="55"/>
        <v>2.3010000000000002</v>
      </c>
      <c r="AF111">
        <f t="shared" si="55"/>
        <v>3.1890000000000001</v>
      </c>
    </row>
    <row r="112" spans="28:32" x14ac:dyDescent="0.25">
      <c r="AB112">
        <f t="shared" si="56"/>
        <v>625</v>
      </c>
      <c r="AC112">
        <f t="shared" si="55"/>
        <v>1.6850000000000001</v>
      </c>
      <c r="AD112">
        <f t="shared" si="55"/>
        <v>1.907</v>
      </c>
      <c r="AE112">
        <f t="shared" si="55"/>
        <v>2.351</v>
      </c>
      <c r="AF112">
        <f t="shared" si="55"/>
        <v>3.2389999999999999</v>
      </c>
    </row>
    <row r="113" spans="28:32" x14ac:dyDescent="0.25">
      <c r="AB113">
        <f t="shared" si="56"/>
        <v>600</v>
      </c>
      <c r="AC113">
        <f t="shared" si="55"/>
        <v>1.7350000000000001</v>
      </c>
      <c r="AD113">
        <f t="shared" si="55"/>
        <v>1.9570000000000001</v>
      </c>
      <c r="AE113">
        <f t="shared" si="55"/>
        <v>2.4009999999999998</v>
      </c>
      <c r="AF113">
        <f t="shared" si="55"/>
        <v>3.2889999999999997</v>
      </c>
    </row>
    <row r="114" spans="28:32" x14ac:dyDescent="0.25">
      <c r="AB114">
        <f t="shared" si="56"/>
        <v>575</v>
      </c>
      <c r="AC114">
        <f t="shared" si="55"/>
        <v>1.7849999999999999</v>
      </c>
      <c r="AD114">
        <f t="shared" si="55"/>
        <v>2.0069999999999997</v>
      </c>
      <c r="AE114">
        <f t="shared" si="55"/>
        <v>2.4509999999999996</v>
      </c>
      <c r="AF114">
        <f t="shared" si="55"/>
        <v>3.3389999999999995</v>
      </c>
    </row>
    <row r="115" spans="28:32" x14ac:dyDescent="0.25">
      <c r="AB115">
        <f t="shared" si="56"/>
        <v>550</v>
      </c>
      <c r="AC115">
        <f t="shared" si="55"/>
        <v>1.835</v>
      </c>
      <c r="AD115">
        <f t="shared" si="55"/>
        <v>2.0569999999999999</v>
      </c>
      <c r="AE115">
        <f t="shared" si="55"/>
        <v>2.5009999999999999</v>
      </c>
      <c r="AF115">
        <f t="shared" si="55"/>
        <v>3.3889999999999998</v>
      </c>
    </row>
    <row r="116" spans="28:32" x14ac:dyDescent="0.25">
      <c r="AB116">
        <f t="shared" si="56"/>
        <v>525</v>
      </c>
      <c r="AC116">
        <f t="shared" si="55"/>
        <v>1.885</v>
      </c>
      <c r="AD116">
        <f t="shared" si="55"/>
        <v>2.1070000000000002</v>
      </c>
      <c r="AE116">
        <f t="shared" si="55"/>
        <v>2.5510000000000002</v>
      </c>
      <c r="AF116">
        <f t="shared" si="55"/>
        <v>3.4390000000000001</v>
      </c>
    </row>
    <row r="117" spans="28:32" x14ac:dyDescent="0.25">
      <c r="AB117">
        <f t="shared" si="56"/>
        <v>500</v>
      </c>
      <c r="AC117">
        <f t="shared" si="55"/>
        <v>1.9350000000000001</v>
      </c>
      <c r="AD117">
        <f t="shared" si="55"/>
        <v>2.157</v>
      </c>
      <c r="AE117">
        <f t="shared" si="55"/>
        <v>2.601</v>
      </c>
      <c r="AF117">
        <f t="shared" si="55"/>
        <v>3.4889999999999999</v>
      </c>
    </row>
    <row r="118" spans="28:32" x14ac:dyDescent="0.25">
      <c r="AB118">
        <f t="shared" si="56"/>
        <v>475</v>
      </c>
      <c r="AC118">
        <f t="shared" si="55"/>
        <v>1.9849999999999999</v>
      </c>
      <c r="AD118">
        <f t="shared" si="55"/>
        <v>2.2069999999999999</v>
      </c>
      <c r="AE118">
        <f t="shared" si="55"/>
        <v>2.6509999999999998</v>
      </c>
      <c r="AF118">
        <f t="shared" si="55"/>
        <v>3.5389999999999997</v>
      </c>
    </row>
    <row r="119" spans="28:32" x14ac:dyDescent="0.25">
      <c r="AB119">
        <f t="shared" si="56"/>
        <v>450</v>
      </c>
      <c r="AC119">
        <f t="shared" si="55"/>
        <v>2.0350000000000001</v>
      </c>
      <c r="AD119">
        <f t="shared" si="55"/>
        <v>2.2570000000000001</v>
      </c>
      <c r="AE119">
        <f t="shared" si="55"/>
        <v>2.7010000000000001</v>
      </c>
      <c r="AF119">
        <f t="shared" si="55"/>
        <v>3.589</v>
      </c>
    </row>
    <row r="120" spans="28:32" x14ac:dyDescent="0.25">
      <c r="AB120">
        <f t="shared" si="56"/>
        <v>425</v>
      </c>
      <c r="AC120">
        <f t="shared" si="55"/>
        <v>2.085</v>
      </c>
      <c r="AD120">
        <f t="shared" si="55"/>
        <v>2.3069999999999999</v>
      </c>
      <c r="AE120">
        <f t="shared" si="55"/>
        <v>2.7509999999999999</v>
      </c>
      <c r="AF120">
        <f t="shared" si="55"/>
        <v>3.6389999999999998</v>
      </c>
    </row>
    <row r="121" spans="28:32" x14ac:dyDescent="0.25">
      <c r="AB121">
        <f t="shared" si="56"/>
        <v>400</v>
      </c>
      <c r="AC121">
        <f t="shared" si="55"/>
        <v>2.1349999999999998</v>
      </c>
      <c r="AD121">
        <f t="shared" si="55"/>
        <v>2.3570000000000002</v>
      </c>
      <c r="AE121">
        <f t="shared" si="55"/>
        <v>2.8010000000000002</v>
      </c>
      <c r="AF121">
        <f t="shared" si="55"/>
        <v>3.6890000000000001</v>
      </c>
    </row>
    <row r="122" spans="28:32" x14ac:dyDescent="0.25">
      <c r="AB122">
        <f t="shared" si="56"/>
        <v>375</v>
      </c>
      <c r="AC122">
        <f t="shared" si="55"/>
        <v>2.1850000000000001</v>
      </c>
      <c r="AD122">
        <f t="shared" si="55"/>
        <v>2.407</v>
      </c>
      <c r="AE122">
        <f t="shared" si="55"/>
        <v>2.851</v>
      </c>
      <c r="AF122">
        <f t="shared" si="55"/>
        <v>3.7389999999999999</v>
      </c>
    </row>
    <row r="123" spans="28:32" x14ac:dyDescent="0.25">
      <c r="AB123">
        <f t="shared" si="56"/>
        <v>350</v>
      </c>
      <c r="AC123">
        <f t="shared" si="55"/>
        <v>2.2349999999999999</v>
      </c>
      <c r="AD123">
        <f t="shared" si="55"/>
        <v>2.4569999999999999</v>
      </c>
      <c r="AE123">
        <f t="shared" si="55"/>
        <v>2.9009999999999998</v>
      </c>
      <c r="AF123">
        <f t="shared" si="55"/>
        <v>3.7889999999999997</v>
      </c>
    </row>
    <row r="124" spans="28:32" x14ac:dyDescent="0.25">
      <c r="AB124">
        <f t="shared" si="56"/>
        <v>325</v>
      </c>
      <c r="AC124">
        <f t="shared" si="55"/>
        <v>2.2850000000000001</v>
      </c>
      <c r="AD124">
        <f t="shared" si="55"/>
        <v>2.5070000000000001</v>
      </c>
      <c r="AE124">
        <f t="shared" si="55"/>
        <v>2.9510000000000001</v>
      </c>
      <c r="AF124">
        <f t="shared" si="55"/>
        <v>3.839</v>
      </c>
    </row>
    <row r="125" spans="28:32" x14ac:dyDescent="0.25">
      <c r="AB125">
        <f t="shared" si="56"/>
        <v>300</v>
      </c>
      <c r="AC125">
        <f t="shared" si="55"/>
        <v>2.335</v>
      </c>
      <c r="AD125">
        <f t="shared" si="55"/>
        <v>2.5569999999999999</v>
      </c>
      <c r="AE125">
        <f t="shared" si="55"/>
        <v>3.0009999999999999</v>
      </c>
      <c r="AF125">
        <f t="shared" si="55"/>
        <v>3.8889999999999998</v>
      </c>
    </row>
    <row r="126" spans="28:32" x14ac:dyDescent="0.25">
      <c r="AB126">
        <f t="shared" si="56"/>
        <v>275</v>
      </c>
      <c r="AC126">
        <f t="shared" si="55"/>
        <v>2.3849999999999998</v>
      </c>
      <c r="AD126">
        <f t="shared" si="55"/>
        <v>2.6070000000000002</v>
      </c>
      <c r="AE126">
        <f t="shared" si="55"/>
        <v>3.0510000000000002</v>
      </c>
      <c r="AF126">
        <f t="shared" si="55"/>
        <v>3.9390000000000001</v>
      </c>
    </row>
    <row r="127" spans="28:32" x14ac:dyDescent="0.25">
      <c r="AB127">
        <f t="shared" si="56"/>
        <v>250</v>
      </c>
      <c r="AC127">
        <f t="shared" si="55"/>
        <v>2.4350000000000001</v>
      </c>
      <c r="AD127">
        <f t="shared" si="55"/>
        <v>2.657</v>
      </c>
      <c r="AE127">
        <f t="shared" si="55"/>
        <v>3.101</v>
      </c>
      <c r="AF127">
        <f t="shared" si="55"/>
        <v>3.9889999999999999</v>
      </c>
    </row>
    <row r="128" spans="28:32" x14ac:dyDescent="0.25">
      <c r="AB128">
        <f t="shared" si="56"/>
        <v>225</v>
      </c>
      <c r="AC128">
        <f t="shared" si="55"/>
        <v>2.4849999999999999</v>
      </c>
      <c r="AD128">
        <f t="shared" si="55"/>
        <v>2.7069999999999999</v>
      </c>
      <c r="AE128">
        <f t="shared" si="55"/>
        <v>3.1509999999999998</v>
      </c>
      <c r="AF128">
        <f t="shared" si="55"/>
        <v>4.0389999999999997</v>
      </c>
    </row>
    <row r="129" spans="28:76" x14ac:dyDescent="0.25">
      <c r="AB129">
        <f t="shared" si="56"/>
        <v>200</v>
      </c>
      <c r="AC129">
        <f t="shared" si="55"/>
        <v>2.5350000000000001</v>
      </c>
      <c r="AD129">
        <f t="shared" si="55"/>
        <v>2.7570000000000001</v>
      </c>
      <c r="AE129">
        <f t="shared" si="55"/>
        <v>3.2010000000000001</v>
      </c>
      <c r="AF129">
        <f t="shared" si="55"/>
        <v>4.0889999999999995</v>
      </c>
    </row>
    <row r="130" spans="28:76" x14ac:dyDescent="0.25">
      <c r="AB130">
        <f t="shared" si="56"/>
        <v>175</v>
      </c>
      <c r="AC130">
        <f t="shared" si="55"/>
        <v>2.585</v>
      </c>
      <c r="AD130">
        <f t="shared" si="55"/>
        <v>2.8069999999999999</v>
      </c>
      <c r="AE130">
        <f t="shared" si="55"/>
        <v>3.2509999999999999</v>
      </c>
      <c r="AF130">
        <f t="shared" si="55"/>
        <v>4.1390000000000002</v>
      </c>
    </row>
    <row r="131" spans="28:76" x14ac:dyDescent="0.25">
      <c r="AB131">
        <f t="shared" si="56"/>
        <v>150</v>
      </c>
      <c r="AC131">
        <f t="shared" si="55"/>
        <v>2.6350000000000002</v>
      </c>
      <c r="AD131">
        <f t="shared" si="55"/>
        <v>2.8570000000000002</v>
      </c>
      <c r="AE131">
        <f t="shared" si="55"/>
        <v>3.3010000000000002</v>
      </c>
      <c r="AF131">
        <f t="shared" si="55"/>
        <v>4.1890000000000001</v>
      </c>
    </row>
    <row r="132" spans="28:76" x14ac:dyDescent="0.25">
      <c r="AB132">
        <f t="shared" si="56"/>
        <v>125</v>
      </c>
      <c r="AC132">
        <f t="shared" si="55"/>
        <v>2.6850000000000001</v>
      </c>
      <c r="AD132">
        <f t="shared" si="55"/>
        <v>2.907</v>
      </c>
      <c r="AE132">
        <f t="shared" si="55"/>
        <v>3.351</v>
      </c>
      <c r="AF132">
        <f t="shared" si="55"/>
        <v>4.2389999999999999</v>
      </c>
    </row>
    <row r="133" spans="28:76" x14ac:dyDescent="0.25">
      <c r="AB133">
        <f t="shared" si="56"/>
        <v>100</v>
      </c>
      <c r="AC133">
        <f t="shared" si="55"/>
        <v>2.7349999999999999</v>
      </c>
      <c r="AD133">
        <f t="shared" si="55"/>
        <v>2.9569999999999999</v>
      </c>
      <c r="AE133">
        <f t="shared" si="55"/>
        <v>3.4009999999999998</v>
      </c>
      <c r="AF133">
        <f t="shared" si="55"/>
        <v>4.2889999999999997</v>
      </c>
    </row>
    <row r="134" spans="28:76" x14ac:dyDescent="0.25">
      <c r="AB134">
        <f t="shared" si="56"/>
        <v>75</v>
      </c>
      <c r="AC134">
        <f t="shared" si="55"/>
        <v>2.7850000000000001</v>
      </c>
      <c r="AD134">
        <f t="shared" si="55"/>
        <v>3.0070000000000001</v>
      </c>
      <c r="AE134">
        <f t="shared" si="55"/>
        <v>3.4510000000000001</v>
      </c>
      <c r="AF134">
        <f t="shared" si="55"/>
        <v>4.3389999999999995</v>
      </c>
    </row>
    <row r="135" spans="28:76" x14ac:dyDescent="0.25">
      <c r="AB135">
        <f t="shared" si="56"/>
        <v>50</v>
      </c>
      <c r="AC135">
        <f t="shared" si="55"/>
        <v>2.835</v>
      </c>
      <c r="AD135">
        <f t="shared" si="55"/>
        <v>3.0569999999999999</v>
      </c>
      <c r="AE135">
        <f t="shared" si="55"/>
        <v>3.5009999999999999</v>
      </c>
      <c r="AF135">
        <f t="shared" si="55"/>
        <v>4.3890000000000002</v>
      </c>
    </row>
    <row r="142" spans="28:76" x14ac:dyDescent="0.25">
      <c r="AC142">
        <f>AC61</f>
        <v>1</v>
      </c>
      <c r="AD142">
        <f t="shared" ref="AD142:BW142" si="57">AD61</f>
        <v>2</v>
      </c>
      <c r="AE142">
        <f t="shared" si="57"/>
        <v>3</v>
      </c>
      <c r="AF142">
        <f t="shared" si="57"/>
        <v>4</v>
      </c>
      <c r="AG142">
        <f t="shared" si="57"/>
        <v>5</v>
      </c>
      <c r="AH142">
        <f t="shared" si="57"/>
        <v>6</v>
      </c>
      <c r="AI142">
        <f t="shared" si="57"/>
        <v>7</v>
      </c>
      <c r="AJ142">
        <f t="shared" si="57"/>
        <v>8</v>
      </c>
      <c r="AK142">
        <f t="shared" si="57"/>
        <v>9</v>
      </c>
      <c r="AL142">
        <f t="shared" si="57"/>
        <v>10</v>
      </c>
      <c r="AM142">
        <f t="shared" si="57"/>
        <v>11</v>
      </c>
      <c r="AN142">
        <f t="shared" si="57"/>
        <v>12</v>
      </c>
      <c r="AO142">
        <f t="shared" si="57"/>
        <v>13</v>
      </c>
      <c r="AP142">
        <f t="shared" si="57"/>
        <v>14</v>
      </c>
      <c r="AQ142">
        <f t="shared" si="57"/>
        <v>15</v>
      </c>
      <c r="AR142">
        <f t="shared" si="57"/>
        <v>16</v>
      </c>
      <c r="AS142">
        <f t="shared" si="57"/>
        <v>17</v>
      </c>
      <c r="AT142">
        <f t="shared" si="57"/>
        <v>18</v>
      </c>
      <c r="AU142">
        <f t="shared" si="57"/>
        <v>19</v>
      </c>
      <c r="AV142">
        <f t="shared" si="57"/>
        <v>20</v>
      </c>
      <c r="AW142">
        <f t="shared" si="57"/>
        <v>21</v>
      </c>
      <c r="AX142">
        <f t="shared" si="57"/>
        <v>22</v>
      </c>
      <c r="AY142">
        <f t="shared" si="57"/>
        <v>23</v>
      </c>
      <c r="AZ142">
        <f t="shared" si="57"/>
        <v>24</v>
      </c>
      <c r="BA142">
        <f t="shared" si="57"/>
        <v>25</v>
      </c>
      <c r="BB142">
        <f t="shared" si="57"/>
        <v>26</v>
      </c>
      <c r="BC142">
        <f t="shared" si="57"/>
        <v>27</v>
      </c>
      <c r="BD142">
        <f t="shared" si="57"/>
        <v>28</v>
      </c>
      <c r="BE142">
        <f t="shared" si="57"/>
        <v>29</v>
      </c>
      <c r="BF142">
        <f t="shared" si="57"/>
        <v>30</v>
      </c>
      <c r="BG142">
        <f t="shared" si="57"/>
        <v>31</v>
      </c>
      <c r="BH142">
        <f t="shared" si="57"/>
        <v>32</v>
      </c>
      <c r="BI142">
        <f t="shared" si="57"/>
        <v>33</v>
      </c>
      <c r="BJ142">
        <f t="shared" si="57"/>
        <v>34</v>
      </c>
      <c r="BK142">
        <f t="shared" si="57"/>
        <v>35</v>
      </c>
      <c r="BL142">
        <f t="shared" si="57"/>
        <v>36</v>
      </c>
      <c r="BM142">
        <f t="shared" si="57"/>
        <v>37</v>
      </c>
      <c r="BN142">
        <f t="shared" si="57"/>
        <v>38</v>
      </c>
      <c r="BO142">
        <f t="shared" si="57"/>
        <v>39</v>
      </c>
      <c r="BP142">
        <f t="shared" si="57"/>
        <v>40</v>
      </c>
      <c r="BQ142">
        <f t="shared" si="57"/>
        <v>41</v>
      </c>
      <c r="BR142">
        <f>BR61</f>
        <v>42</v>
      </c>
      <c r="BS142">
        <f t="shared" si="57"/>
        <v>43</v>
      </c>
      <c r="BT142">
        <f t="shared" si="57"/>
        <v>44</v>
      </c>
      <c r="BU142">
        <f>BU61</f>
        <v>45</v>
      </c>
      <c r="BV142">
        <f t="shared" si="57"/>
        <v>46</v>
      </c>
      <c r="BW142">
        <f t="shared" si="57"/>
        <v>47</v>
      </c>
      <c r="BX142">
        <f>BX61</f>
        <v>48</v>
      </c>
    </row>
    <row r="143" spans="28:76" x14ac:dyDescent="0.25">
      <c r="AB143">
        <v>800</v>
      </c>
      <c r="AC143">
        <f>5.598+0.037*AC$142-0.679*LN($AB143)</f>
        <v>1.096148636913477</v>
      </c>
      <c r="AD143">
        <f t="shared" ref="AD143:BX148" si="58">5.598+0.037*AD$142-0.679*LN($AB143)</f>
        <v>1.1331486369134769</v>
      </c>
      <c r="AE143">
        <f t="shared" si="58"/>
        <v>1.1701486369134768</v>
      </c>
      <c r="AF143">
        <f t="shared" si="58"/>
        <v>1.2071486369134767</v>
      </c>
      <c r="AG143">
        <f t="shared" si="58"/>
        <v>1.2441486369134767</v>
      </c>
      <c r="AH143">
        <f t="shared" si="58"/>
        <v>1.2811486369134775</v>
      </c>
      <c r="AI143">
        <f t="shared" si="58"/>
        <v>1.3181486369134774</v>
      </c>
      <c r="AJ143">
        <f t="shared" si="58"/>
        <v>1.3551486369134773</v>
      </c>
      <c r="AK143">
        <f t="shared" si="58"/>
        <v>1.3921486369134772</v>
      </c>
      <c r="AL143">
        <f t="shared" si="58"/>
        <v>1.4291486369134772</v>
      </c>
      <c r="AM143">
        <f t="shared" si="58"/>
        <v>1.4661486369134771</v>
      </c>
      <c r="AN143">
        <f t="shared" si="58"/>
        <v>1.503148636913477</v>
      </c>
      <c r="AO143">
        <f t="shared" si="58"/>
        <v>1.5401486369134769</v>
      </c>
      <c r="AP143">
        <f t="shared" si="58"/>
        <v>1.5771486369134768</v>
      </c>
      <c r="AQ143">
        <f t="shared" si="58"/>
        <v>1.6141486369134768</v>
      </c>
      <c r="AR143">
        <f t="shared" si="58"/>
        <v>1.6511486369134767</v>
      </c>
      <c r="AS143">
        <f t="shared" si="58"/>
        <v>1.6881486369134775</v>
      </c>
      <c r="AT143">
        <f t="shared" si="58"/>
        <v>1.7251486369134765</v>
      </c>
      <c r="AU143">
        <f t="shared" si="58"/>
        <v>1.7621486369134773</v>
      </c>
      <c r="AV143">
        <f t="shared" si="58"/>
        <v>1.7991486369134773</v>
      </c>
      <c r="AW143">
        <f t="shared" si="58"/>
        <v>1.8361486369134772</v>
      </c>
      <c r="AX143">
        <f t="shared" si="58"/>
        <v>1.8731486369134771</v>
      </c>
      <c r="AY143">
        <f t="shared" si="58"/>
        <v>1.910148636913477</v>
      </c>
      <c r="AZ143">
        <f t="shared" si="58"/>
        <v>1.9471486369134769</v>
      </c>
      <c r="BA143">
        <f t="shared" si="58"/>
        <v>1.9841486369134769</v>
      </c>
      <c r="BB143">
        <f t="shared" si="58"/>
        <v>2.0211486369134768</v>
      </c>
      <c r="BC143">
        <f t="shared" si="58"/>
        <v>2.0581486369134767</v>
      </c>
      <c r="BD143">
        <f t="shared" si="58"/>
        <v>2.0951486369134775</v>
      </c>
      <c r="BE143">
        <f t="shared" si="58"/>
        <v>2.1321486369134766</v>
      </c>
      <c r="BF143">
        <f t="shared" si="58"/>
        <v>2.1691486369134774</v>
      </c>
      <c r="BG143">
        <f t="shared" si="58"/>
        <v>2.2061486369134773</v>
      </c>
      <c r="BH143">
        <f t="shared" si="58"/>
        <v>2.2431486369134772</v>
      </c>
      <c r="BI143">
        <f t="shared" si="58"/>
        <v>2.2801486369134771</v>
      </c>
      <c r="BJ143">
        <f t="shared" si="58"/>
        <v>2.3171486369134771</v>
      </c>
      <c r="BK143">
        <f t="shared" si="58"/>
        <v>2.354148636913477</v>
      </c>
      <c r="BL143">
        <f t="shared" si="58"/>
        <v>2.3911486369134769</v>
      </c>
      <c r="BM143">
        <f t="shared" si="58"/>
        <v>2.4281486369134768</v>
      </c>
      <c r="BN143">
        <f t="shared" si="58"/>
        <v>2.4651486369134767</v>
      </c>
      <c r="BO143">
        <f t="shared" si="58"/>
        <v>2.5021486369134767</v>
      </c>
      <c r="BP143">
        <f t="shared" si="58"/>
        <v>2.5391486369134766</v>
      </c>
      <c r="BQ143">
        <f t="shared" si="58"/>
        <v>2.5761486369134774</v>
      </c>
      <c r="BR143">
        <f t="shared" si="58"/>
        <v>2.6131486369134764</v>
      </c>
      <c r="BS143">
        <f t="shared" si="58"/>
        <v>2.6501486369134772</v>
      </c>
      <c r="BT143">
        <f t="shared" si="58"/>
        <v>2.6871486369134772</v>
      </c>
      <c r="BU143">
        <f t="shared" si="58"/>
        <v>2.7241486369134771</v>
      </c>
      <c r="BV143">
        <f t="shared" si="58"/>
        <v>2.761148636913477</v>
      </c>
      <c r="BW143">
        <f t="shared" si="58"/>
        <v>2.7981486369134769</v>
      </c>
      <c r="BX143">
        <f t="shared" si="58"/>
        <v>2.8351486369134768</v>
      </c>
    </row>
    <row r="144" spans="28:76" x14ac:dyDescent="0.25">
      <c r="AB144">
        <f>AB143-10</f>
        <v>790</v>
      </c>
      <c r="AC144">
        <f t="shared" ref="AC144:AR164" si="59">5.598+0.037*AC$142-0.679*LN($AB144)</f>
        <v>1.1046896300319347</v>
      </c>
      <c r="AD144">
        <f t="shared" si="58"/>
        <v>1.1416896300319346</v>
      </c>
      <c r="AE144">
        <f t="shared" si="58"/>
        <v>1.1786896300319345</v>
      </c>
      <c r="AF144">
        <f t="shared" si="58"/>
        <v>1.2156896300319344</v>
      </c>
      <c r="AG144">
        <f t="shared" si="58"/>
        <v>1.2526896300319343</v>
      </c>
      <c r="AH144">
        <f t="shared" si="58"/>
        <v>1.2896896300319352</v>
      </c>
      <c r="AI144">
        <f t="shared" si="58"/>
        <v>1.3266896300319351</v>
      </c>
      <c r="AJ144">
        <f t="shared" si="58"/>
        <v>1.363689630031935</v>
      </c>
      <c r="AK144">
        <f t="shared" si="58"/>
        <v>1.4006896300319349</v>
      </c>
      <c r="AL144">
        <f t="shared" si="58"/>
        <v>1.4376896300319348</v>
      </c>
      <c r="AM144">
        <f t="shared" si="58"/>
        <v>1.4746896300319348</v>
      </c>
      <c r="AN144">
        <f t="shared" si="58"/>
        <v>1.5116896300319347</v>
      </c>
      <c r="AO144">
        <f t="shared" si="58"/>
        <v>1.5486896300319346</v>
      </c>
      <c r="AP144">
        <f t="shared" si="58"/>
        <v>1.5856896300319345</v>
      </c>
      <c r="AQ144">
        <f t="shared" si="58"/>
        <v>1.6226896300319344</v>
      </c>
      <c r="AR144">
        <f t="shared" si="58"/>
        <v>1.6596896300319344</v>
      </c>
      <c r="AS144">
        <f t="shared" si="58"/>
        <v>1.6966896300319352</v>
      </c>
      <c r="AT144">
        <f t="shared" si="58"/>
        <v>1.7336896300319342</v>
      </c>
      <c r="AU144">
        <f t="shared" si="58"/>
        <v>1.770689630031935</v>
      </c>
      <c r="AV144">
        <f t="shared" si="58"/>
        <v>1.8076896300319349</v>
      </c>
      <c r="AW144">
        <f t="shared" si="58"/>
        <v>1.8446896300319349</v>
      </c>
      <c r="AX144">
        <f t="shared" si="58"/>
        <v>1.8816896300319348</v>
      </c>
      <c r="AY144">
        <f t="shared" si="58"/>
        <v>1.9186896300319347</v>
      </c>
      <c r="AZ144">
        <f t="shared" si="58"/>
        <v>1.9556896300319346</v>
      </c>
      <c r="BA144">
        <f t="shared" si="58"/>
        <v>1.9926896300319346</v>
      </c>
      <c r="BB144">
        <f t="shared" si="58"/>
        <v>2.0296896300319345</v>
      </c>
      <c r="BC144">
        <f t="shared" si="58"/>
        <v>2.0666896300319344</v>
      </c>
      <c r="BD144">
        <f t="shared" si="58"/>
        <v>2.1036896300319352</v>
      </c>
      <c r="BE144">
        <f t="shared" si="58"/>
        <v>2.1406896300319342</v>
      </c>
      <c r="BF144">
        <f t="shared" si="58"/>
        <v>2.1776896300319351</v>
      </c>
      <c r="BG144">
        <f t="shared" si="58"/>
        <v>2.214689630031935</v>
      </c>
      <c r="BH144">
        <f t="shared" si="58"/>
        <v>2.2516896300319349</v>
      </c>
      <c r="BI144">
        <f t="shared" si="58"/>
        <v>2.2886896300319348</v>
      </c>
      <c r="BJ144">
        <f t="shared" si="58"/>
        <v>2.3256896300319347</v>
      </c>
      <c r="BK144">
        <f t="shared" si="58"/>
        <v>2.3626896300319347</v>
      </c>
      <c r="BL144">
        <f t="shared" si="58"/>
        <v>2.3996896300319346</v>
      </c>
      <c r="BM144">
        <f t="shared" si="58"/>
        <v>2.4366896300319345</v>
      </c>
      <c r="BN144">
        <f t="shared" si="58"/>
        <v>2.4736896300319344</v>
      </c>
      <c r="BO144">
        <f t="shared" si="58"/>
        <v>2.5106896300319343</v>
      </c>
      <c r="BP144">
        <f t="shared" si="58"/>
        <v>2.5476896300319343</v>
      </c>
      <c r="BQ144">
        <f t="shared" si="58"/>
        <v>2.5846896300319351</v>
      </c>
      <c r="BR144">
        <f t="shared" si="58"/>
        <v>2.6216896300319341</v>
      </c>
      <c r="BS144">
        <f t="shared" si="58"/>
        <v>2.6586896300319349</v>
      </c>
      <c r="BT144">
        <f t="shared" si="58"/>
        <v>2.6956896300319348</v>
      </c>
      <c r="BU144">
        <f t="shared" si="58"/>
        <v>2.7326896300319348</v>
      </c>
      <c r="BV144">
        <f t="shared" si="58"/>
        <v>2.7696896300319347</v>
      </c>
      <c r="BW144">
        <f t="shared" si="58"/>
        <v>2.8066896300319346</v>
      </c>
      <c r="BX144">
        <f t="shared" si="58"/>
        <v>2.8436896300319345</v>
      </c>
    </row>
    <row r="145" spans="28:76" x14ac:dyDescent="0.25">
      <c r="AB145">
        <f t="shared" ref="AB145:AB208" si="60">AB144-10</f>
        <v>780</v>
      </c>
      <c r="AC145">
        <f t="shared" si="59"/>
        <v>1.1133394285348093</v>
      </c>
      <c r="AD145">
        <f t="shared" si="58"/>
        <v>1.1503394285348092</v>
      </c>
      <c r="AE145">
        <f t="shared" si="58"/>
        <v>1.1873394285348091</v>
      </c>
      <c r="AF145">
        <f t="shared" si="58"/>
        <v>1.224339428534809</v>
      </c>
      <c r="AG145">
        <f t="shared" si="58"/>
        <v>1.261339428534809</v>
      </c>
      <c r="AH145">
        <f t="shared" si="58"/>
        <v>1.2983394285348098</v>
      </c>
      <c r="AI145">
        <f t="shared" si="58"/>
        <v>1.3353394285348097</v>
      </c>
      <c r="AJ145">
        <f t="shared" si="58"/>
        <v>1.3723394285348096</v>
      </c>
      <c r="AK145">
        <f t="shared" si="58"/>
        <v>1.4093394285348095</v>
      </c>
      <c r="AL145">
        <f t="shared" si="58"/>
        <v>1.4463394285348095</v>
      </c>
      <c r="AM145">
        <f t="shared" si="58"/>
        <v>1.4833394285348094</v>
      </c>
      <c r="AN145">
        <f t="shared" si="58"/>
        <v>1.5203394285348093</v>
      </c>
      <c r="AO145">
        <f t="shared" si="58"/>
        <v>1.5573394285348092</v>
      </c>
      <c r="AP145">
        <f t="shared" si="58"/>
        <v>1.5943394285348091</v>
      </c>
      <c r="AQ145">
        <f t="shared" si="58"/>
        <v>1.6313394285348091</v>
      </c>
      <c r="AR145">
        <f t="shared" si="58"/>
        <v>1.668339428534809</v>
      </c>
      <c r="AS145">
        <f t="shared" si="58"/>
        <v>1.7053394285348098</v>
      </c>
      <c r="AT145">
        <f t="shared" si="58"/>
        <v>1.7423394285348088</v>
      </c>
      <c r="AU145">
        <f t="shared" si="58"/>
        <v>1.7793394285348096</v>
      </c>
      <c r="AV145">
        <f t="shared" si="58"/>
        <v>1.8163394285348096</v>
      </c>
      <c r="AW145">
        <f t="shared" si="58"/>
        <v>1.8533394285348095</v>
      </c>
      <c r="AX145">
        <f t="shared" si="58"/>
        <v>1.8903394285348094</v>
      </c>
      <c r="AY145">
        <f t="shared" si="58"/>
        <v>1.9273394285348093</v>
      </c>
      <c r="AZ145">
        <f t="shared" si="58"/>
        <v>1.9643394285348093</v>
      </c>
      <c r="BA145">
        <f t="shared" si="58"/>
        <v>2.0013394285348092</v>
      </c>
      <c r="BB145">
        <f t="shared" si="58"/>
        <v>2.0383394285348091</v>
      </c>
      <c r="BC145">
        <f t="shared" si="58"/>
        <v>2.075339428534809</v>
      </c>
      <c r="BD145">
        <f t="shared" si="58"/>
        <v>2.1123394285348098</v>
      </c>
      <c r="BE145">
        <f t="shared" si="58"/>
        <v>2.1493394285348089</v>
      </c>
      <c r="BF145">
        <f t="shared" si="58"/>
        <v>2.1863394285348097</v>
      </c>
      <c r="BG145">
        <f t="shared" si="58"/>
        <v>2.2233394285348096</v>
      </c>
      <c r="BH145">
        <f t="shared" si="58"/>
        <v>2.2603394285348095</v>
      </c>
      <c r="BI145">
        <f t="shared" si="58"/>
        <v>2.2973394285348094</v>
      </c>
      <c r="BJ145">
        <f t="shared" si="58"/>
        <v>2.3343394285348094</v>
      </c>
      <c r="BK145">
        <f t="shared" si="58"/>
        <v>2.3713394285348093</v>
      </c>
      <c r="BL145">
        <f t="shared" si="58"/>
        <v>2.4083394285348092</v>
      </c>
      <c r="BM145">
        <f t="shared" si="58"/>
        <v>2.4453394285348091</v>
      </c>
      <c r="BN145">
        <f t="shared" si="58"/>
        <v>2.482339428534809</v>
      </c>
      <c r="BO145">
        <f t="shared" si="58"/>
        <v>2.519339428534809</v>
      </c>
      <c r="BP145">
        <f t="shared" si="58"/>
        <v>2.5563394285348089</v>
      </c>
      <c r="BQ145">
        <f t="shared" si="58"/>
        <v>2.5933394285348097</v>
      </c>
      <c r="BR145">
        <f t="shared" si="58"/>
        <v>2.6303394285348087</v>
      </c>
      <c r="BS145">
        <f t="shared" si="58"/>
        <v>2.6673394285348095</v>
      </c>
      <c r="BT145">
        <f t="shared" si="58"/>
        <v>2.7043394285348095</v>
      </c>
      <c r="BU145">
        <f t="shared" si="58"/>
        <v>2.7413394285348094</v>
      </c>
      <c r="BV145">
        <f t="shared" si="58"/>
        <v>2.7783394285348093</v>
      </c>
      <c r="BW145">
        <f t="shared" si="58"/>
        <v>2.8153394285348092</v>
      </c>
      <c r="BX145">
        <f t="shared" si="58"/>
        <v>2.8523394285348092</v>
      </c>
    </row>
    <row r="146" spans="28:76" x14ac:dyDescent="0.25">
      <c r="AB146">
        <f t="shared" si="60"/>
        <v>770</v>
      </c>
      <c r="AC146">
        <f t="shared" si="59"/>
        <v>1.1221008404183914</v>
      </c>
      <c r="AD146">
        <f t="shared" si="58"/>
        <v>1.1591008404183913</v>
      </c>
      <c r="AE146">
        <f t="shared" si="58"/>
        <v>1.1961008404183913</v>
      </c>
      <c r="AF146">
        <f t="shared" si="58"/>
        <v>1.2331008404183912</v>
      </c>
      <c r="AG146">
        <f t="shared" si="58"/>
        <v>1.2701008404183911</v>
      </c>
      <c r="AH146">
        <f t="shared" si="58"/>
        <v>1.3071008404183919</v>
      </c>
      <c r="AI146">
        <f t="shared" si="58"/>
        <v>1.3441008404183918</v>
      </c>
      <c r="AJ146">
        <f t="shared" si="58"/>
        <v>1.3811008404183918</v>
      </c>
      <c r="AK146">
        <f t="shared" si="58"/>
        <v>1.4181008404183917</v>
      </c>
      <c r="AL146">
        <f t="shared" si="58"/>
        <v>1.4551008404183916</v>
      </c>
      <c r="AM146">
        <f t="shared" si="58"/>
        <v>1.4921008404183915</v>
      </c>
      <c r="AN146">
        <f t="shared" si="58"/>
        <v>1.5291008404183914</v>
      </c>
      <c r="AO146">
        <f t="shared" si="58"/>
        <v>1.5661008404183914</v>
      </c>
      <c r="AP146">
        <f t="shared" si="58"/>
        <v>1.6031008404183913</v>
      </c>
      <c r="AQ146">
        <f t="shared" si="58"/>
        <v>1.6401008404183912</v>
      </c>
      <c r="AR146">
        <f t="shared" si="58"/>
        <v>1.6771008404183911</v>
      </c>
      <c r="AS146">
        <f t="shared" si="58"/>
        <v>1.7141008404183919</v>
      </c>
      <c r="AT146">
        <f t="shared" si="58"/>
        <v>1.751100840418391</v>
      </c>
      <c r="AU146">
        <f t="shared" si="58"/>
        <v>1.7881008404183918</v>
      </c>
      <c r="AV146">
        <f t="shared" si="58"/>
        <v>1.8251008404183917</v>
      </c>
      <c r="AW146">
        <f t="shared" si="58"/>
        <v>1.8621008404183916</v>
      </c>
      <c r="AX146">
        <f t="shared" si="58"/>
        <v>1.8991008404183916</v>
      </c>
      <c r="AY146">
        <f t="shared" si="58"/>
        <v>1.9361008404183915</v>
      </c>
      <c r="AZ146">
        <f t="shared" si="58"/>
        <v>1.9731008404183914</v>
      </c>
      <c r="BA146">
        <f t="shared" si="58"/>
        <v>2.0101008404183913</v>
      </c>
      <c r="BB146">
        <f t="shared" si="58"/>
        <v>2.0471008404183912</v>
      </c>
      <c r="BC146">
        <f t="shared" si="58"/>
        <v>2.0841008404183912</v>
      </c>
      <c r="BD146">
        <f t="shared" si="58"/>
        <v>2.121100840418392</v>
      </c>
      <c r="BE146">
        <f t="shared" si="58"/>
        <v>2.158100840418391</v>
      </c>
      <c r="BF146">
        <f t="shared" si="58"/>
        <v>2.1951008404183918</v>
      </c>
      <c r="BG146">
        <f t="shared" si="58"/>
        <v>2.2321008404183917</v>
      </c>
      <c r="BH146">
        <f t="shared" si="58"/>
        <v>2.2691008404183917</v>
      </c>
      <c r="BI146">
        <f t="shared" si="58"/>
        <v>2.3061008404183916</v>
      </c>
      <c r="BJ146">
        <f t="shared" si="58"/>
        <v>2.3431008404183915</v>
      </c>
      <c r="BK146">
        <f t="shared" si="58"/>
        <v>2.3801008404183914</v>
      </c>
      <c r="BL146">
        <f t="shared" si="58"/>
        <v>2.4171008404183913</v>
      </c>
      <c r="BM146">
        <f t="shared" si="58"/>
        <v>2.4541008404183913</v>
      </c>
      <c r="BN146">
        <f t="shared" si="58"/>
        <v>2.4911008404183912</v>
      </c>
      <c r="BO146">
        <f t="shared" si="58"/>
        <v>2.5281008404183911</v>
      </c>
      <c r="BP146">
        <f t="shared" si="58"/>
        <v>2.565100840418391</v>
      </c>
      <c r="BQ146">
        <f t="shared" si="58"/>
        <v>2.6021008404183918</v>
      </c>
      <c r="BR146">
        <f t="shared" si="58"/>
        <v>2.6391008404183909</v>
      </c>
      <c r="BS146">
        <f t="shared" si="58"/>
        <v>2.6761008404183917</v>
      </c>
      <c r="BT146">
        <f t="shared" si="58"/>
        <v>2.7131008404183916</v>
      </c>
      <c r="BU146">
        <f t="shared" si="58"/>
        <v>2.7501008404183915</v>
      </c>
      <c r="BV146">
        <f t="shared" si="58"/>
        <v>2.7871008404183915</v>
      </c>
      <c r="BW146">
        <f t="shared" si="58"/>
        <v>2.8241008404183914</v>
      </c>
      <c r="BX146">
        <f t="shared" si="58"/>
        <v>2.8611008404183913</v>
      </c>
    </row>
    <row r="147" spans="28:76" x14ac:dyDescent="0.25">
      <c r="AB147">
        <f t="shared" si="60"/>
        <v>760</v>
      </c>
      <c r="AC147">
        <f t="shared" si="59"/>
        <v>1.1309767838026232</v>
      </c>
      <c r="AD147">
        <f t="shared" si="58"/>
        <v>1.1679767838026232</v>
      </c>
      <c r="AE147">
        <f t="shared" si="58"/>
        <v>1.2049767838026231</v>
      </c>
      <c r="AF147">
        <f t="shared" si="58"/>
        <v>1.241976783802623</v>
      </c>
      <c r="AG147">
        <f t="shared" si="58"/>
        <v>1.2789767838026229</v>
      </c>
      <c r="AH147">
        <f t="shared" si="58"/>
        <v>1.3159767838026237</v>
      </c>
      <c r="AI147">
        <f t="shared" si="58"/>
        <v>1.3529767838026237</v>
      </c>
      <c r="AJ147">
        <f t="shared" si="58"/>
        <v>1.3899767838026236</v>
      </c>
      <c r="AK147">
        <f t="shared" si="58"/>
        <v>1.4269767838026235</v>
      </c>
      <c r="AL147">
        <f t="shared" si="58"/>
        <v>1.4639767838026234</v>
      </c>
      <c r="AM147">
        <f t="shared" si="58"/>
        <v>1.5009767838026233</v>
      </c>
      <c r="AN147">
        <f t="shared" si="58"/>
        <v>1.5379767838026233</v>
      </c>
      <c r="AO147">
        <f t="shared" si="58"/>
        <v>1.5749767838026232</v>
      </c>
      <c r="AP147">
        <f t="shared" si="58"/>
        <v>1.6119767838026231</v>
      </c>
      <c r="AQ147">
        <f t="shared" si="58"/>
        <v>1.648976783802623</v>
      </c>
      <c r="AR147">
        <f t="shared" si="58"/>
        <v>1.6859767838026229</v>
      </c>
      <c r="AS147">
        <f t="shared" si="58"/>
        <v>1.7229767838026238</v>
      </c>
      <c r="AT147">
        <f t="shared" si="58"/>
        <v>1.7599767838026228</v>
      </c>
      <c r="AU147">
        <f t="shared" si="58"/>
        <v>1.7969767838026236</v>
      </c>
      <c r="AV147">
        <f t="shared" si="58"/>
        <v>1.8339767838026235</v>
      </c>
      <c r="AW147">
        <f t="shared" si="58"/>
        <v>1.8709767838026234</v>
      </c>
      <c r="AX147">
        <f t="shared" si="58"/>
        <v>1.9079767838026234</v>
      </c>
      <c r="AY147">
        <f t="shared" si="58"/>
        <v>1.9449767838026233</v>
      </c>
      <c r="AZ147">
        <f t="shared" si="58"/>
        <v>1.9819767838026232</v>
      </c>
      <c r="BA147">
        <f t="shared" si="58"/>
        <v>2.0189767838026231</v>
      </c>
      <c r="BB147">
        <f t="shared" si="58"/>
        <v>2.0559767838026231</v>
      </c>
      <c r="BC147">
        <f t="shared" si="58"/>
        <v>2.092976783802623</v>
      </c>
      <c r="BD147">
        <f t="shared" si="58"/>
        <v>2.1299767838026238</v>
      </c>
      <c r="BE147">
        <f t="shared" si="58"/>
        <v>2.1669767838026228</v>
      </c>
      <c r="BF147">
        <f t="shared" si="58"/>
        <v>2.2039767838026236</v>
      </c>
      <c r="BG147">
        <f t="shared" si="58"/>
        <v>2.2409767838026236</v>
      </c>
      <c r="BH147">
        <f t="shared" si="58"/>
        <v>2.2779767838026235</v>
      </c>
      <c r="BI147">
        <f t="shared" si="58"/>
        <v>2.3149767838026234</v>
      </c>
      <c r="BJ147">
        <f t="shared" si="58"/>
        <v>2.3519767838026233</v>
      </c>
      <c r="BK147">
        <f t="shared" si="58"/>
        <v>2.3889767838026232</v>
      </c>
      <c r="BL147">
        <f t="shared" si="58"/>
        <v>2.4259767838026232</v>
      </c>
      <c r="BM147">
        <f t="shared" si="58"/>
        <v>2.4629767838026231</v>
      </c>
      <c r="BN147">
        <f t="shared" si="58"/>
        <v>2.499976783802623</v>
      </c>
      <c r="BO147">
        <f t="shared" si="58"/>
        <v>2.5369767838026229</v>
      </c>
      <c r="BP147">
        <f t="shared" si="58"/>
        <v>2.5739767838026228</v>
      </c>
      <c r="BQ147">
        <f t="shared" si="58"/>
        <v>2.6109767838026237</v>
      </c>
      <c r="BR147">
        <f t="shared" si="58"/>
        <v>2.6479767838026227</v>
      </c>
      <c r="BS147">
        <f t="shared" si="58"/>
        <v>2.6849767838026235</v>
      </c>
      <c r="BT147">
        <f t="shared" si="58"/>
        <v>2.7219767838026234</v>
      </c>
      <c r="BU147">
        <f t="shared" si="58"/>
        <v>2.7589767838026233</v>
      </c>
      <c r="BV147">
        <f t="shared" si="58"/>
        <v>2.7959767838026233</v>
      </c>
      <c r="BW147">
        <f t="shared" si="58"/>
        <v>2.8329767838026232</v>
      </c>
      <c r="BX147">
        <f t="shared" si="58"/>
        <v>2.8699767838026231</v>
      </c>
    </row>
    <row r="148" spans="28:76" x14ac:dyDescent="0.25">
      <c r="AB148">
        <f t="shared" si="60"/>
        <v>750</v>
      </c>
      <c r="AC148">
        <f t="shared" si="59"/>
        <v>1.1399702927658879</v>
      </c>
      <c r="AD148">
        <f t="shared" si="58"/>
        <v>1.1769702927658878</v>
      </c>
      <c r="AE148">
        <f t="shared" si="58"/>
        <v>1.2139702927658877</v>
      </c>
      <c r="AF148">
        <f t="shared" si="58"/>
        <v>1.2509702927658877</v>
      </c>
      <c r="AG148">
        <f t="shared" si="58"/>
        <v>1.2879702927658876</v>
      </c>
      <c r="AH148">
        <f t="shared" si="58"/>
        <v>1.3249702927658884</v>
      </c>
      <c r="AI148">
        <f t="shared" si="58"/>
        <v>1.3619702927658883</v>
      </c>
      <c r="AJ148">
        <f t="shared" si="58"/>
        <v>1.3989702927658882</v>
      </c>
      <c r="AK148">
        <f t="shared" si="58"/>
        <v>1.4359702927658882</v>
      </c>
      <c r="AL148">
        <f t="shared" si="58"/>
        <v>1.4729702927658881</v>
      </c>
      <c r="AM148">
        <f t="shared" si="58"/>
        <v>1.509970292765888</v>
      </c>
      <c r="AN148">
        <f t="shared" si="58"/>
        <v>1.5469702927658879</v>
      </c>
      <c r="AO148">
        <f t="shared" si="58"/>
        <v>1.5839702927658879</v>
      </c>
      <c r="AP148">
        <f t="shared" si="58"/>
        <v>1.6209702927658878</v>
      </c>
      <c r="AQ148">
        <f t="shared" si="58"/>
        <v>1.6579702927658877</v>
      </c>
      <c r="AR148">
        <f t="shared" si="58"/>
        <v>1.6949702927658876</v>
      </c>
      <c r="AS148">
        <f t="shared" si="58"/>
        <v>1.7319702927658884</v>
      </c>
      <c r="AT148">
        <f t="shared" si="58"/>
        <v>1.7689702927658875</v>
      </c>
      <c r="AU148">
        <f t="shared" si="58"/>
        <v>1.8059702927658883</v>
      </c>
      <c r="AV148">
        <f t="shared" si="58"/>
        <v>1.8429702927658882</v>
      </c>
      <c r="AW148">
        <f t="shared" si="58"/>
        <v>1.8799702927658881</v>
      </c>
      <c r="AX148">
        <f t="shared" ref="AX148:BM165" si="61">5.598+0.037*AX$142-0.679*LN($AB148)</f>
        <v>1.916970292765888</v>
      </c>
      <c r="AY148">
        <f t="shared" si="61"/>
        <v>1.953970292765888</v>
      </c>
      <c r="AZ148">
        <f t="shared" si="61"/>
        <v>1.9909702927658879</v>
      </c>
      <c r="BA148">
        <f t="shared" si="61"/>
        <v>2.0279702927658878</v>
      </c>
      <c r="BB148">
        <f t="shared" si="61"/>
        <v>2.0649702927658877</v>
      </c>
      <c r="BC148">
        <f t="shared" si="61"/>
        <v>2.1019702927658876</v>
      </c>
      <c r="BD148">
        <f t="shared" si="61"/>
        <v>2.1389702927658885</v>
      </c>
      <c r="BE148">
        <f t="shared" si="61"/>
        <v>2.1759702927658875</v>
      </c>
      <c r="BF148">
        <f t="shared" si="61"/>
        <v>2.2129702927658883</v>
      </c>
      <c r="BG148">
        <f t="shared" si="61"/>
        <v>2.2499702927658882</v>
      </c>
      <c r="BH148">
        <f t="shared" si="61"/>
        <v>2.2869702927658881</v>
      </c>
      <c r="BI148">
        <f t="shared" si="61"/>
        <v>2.3239702927658881</v>
      </c>
      <c r="BJ148">
        <f t="shared" si="61"/>
        <v>2.360970292765888</v>
      </c>
      <c r="BK148">
        <f t="shared" si="61"/>
        <v>2.3979702927658879</v>
      </c>
      <c r="BL148">
        <f t="shared" si="61"/>
        <v>2.4349702927658878</v>
      </c>
      <c r="BM148">
        <f t="shared" si="61"/>
        <v>2.4719702927658878</v>
      </c>
      <c r="BN148">
        <f t="shared" ref="BN148:BX174" si="62">5.598+0.037*BN$142-0.679*LN($AB148)</f>
        <v>2.5089702927658877</v>
      </c>
      <c r="BO148">
        <f t="shared" si="62"/>
        <v>2.5459702927658876</v>
      </c>
      <c r="BP148">
        <f t="shared" si="62"/>
        <v>2.5829702927658875</v>
      </c>
      <c r="BQ148">
        <f t="shared" si="62"/>
        <v>2.6199702927658883</v>
      </c>
      <c r="BR148">
        <f t="shared" si="62"/>
        <v>2.6569702927658874</v>
      </c>
      <c r="BS148">
        <f t="shared" si="62"/>
        <v>2.6939702927658882</v>
      </c>
      <c r="BT148">
        <f t="shared" si="62"/>
        <v>2.7309702927658881</v>
      </c>
      <c r="BU148">
        <f t="shared" si="62"/>
        <v>2.767970292765888</v>
      </c>
      <c r="BV148">
        <f t="shared" si="62"/>
        <v>2.8049702927658879</v>
      </c>
      <c r="BW148">
        <f t="shared" si="62"/>
        <v>2.8419702927658879</v>
      </c>
      <c r="BX148">
        <f t="shared" si="62"/>
        <v>2.8789702927658878</v>
      </c>
    </row>
    <row r="149" spans="28:76" x14ac:dyDescent="0.25">
      <c r="AB149">
        <f t="shared" si="60"/>
        <v>740</v>
      </c>
      <c r="AC149">
        <f t="shared" si="59"/>
        <v>1.1490845235714113</v>
      </c>
      <c r="AD149">
        <f t="shared" si="59"/>
        <v>1.1860845235714113</v>
      </c>
      <c r="AE149">
        <f t="shared" si="59"/>
        <v>1.2230845235714112</v>
      </c>
      <c r="AF149">
        <f t="shared" si="59"/>
        <v>1.2600845235714111</v>
      </c>
      <c r="AG149">
        <f t="shared" si="59"/>
        <v>1.297084523571411</v>
      </c>
      <c r="AH149">
        <f t="shared" si="59"/>
        <v>1.3340845235714118</v>
      </c>
      <c r="AI149">
        <f t="shared" si="59"/>
        <v>1.3710845235714118</v>
      </c>
      <c r="AJ149">
        <f t="shared" si="59"/>
        <v>1.4080845235714117</v>
      </c>
      <c r="AK149">
        <f t="shared" si="59"/>
        <v>1.4450845235714116</v>
      </c>
      <c r="AL149">
        <f t="shared" si="59"/>
        <v>1.4820845235714115</v>
      </c>
      <c r="AM149">
        <f t="shared" si="59"/>
        <v>1.5190845235714114</v>
      </c>
      <c r="AN149">
        <f t="shared" si="59"/>
        <v>1.5560845235714114</v>
      </c>
      <c r="AO149">
        <f t="shared" si="59"/>
        <v>1.5930845235714113</v>
      </c>
      <c r="AP149">
        <f t="shared" si="59"/>
        <v>1.6300845235714112</v>
      </c>
      <c r="AQ149">
        <f t="shared" si="59"/>
        <v>1.6670845235714111</v>
      </c>
      <c r="AR149">
        <f t="shared" si="59"/>
        <v>1.704084523571411</v>
      </c>
      <c r="AS149">
        <f t="shared" ref="AS149:BH166" si="63">5.598+0.037*AS$142-0.679*LN($AB149)</f>
        <v>1.7410845235714119</v>
      </c>
      <c r="AT149">
        <f t="shared" si="63"/>
        <v>1.7780845235714109</v>
      </c>
      <c r="AU149">
        <f t="shared" si="63"/>
        <v>1.8150845235714117</v>
      </c>
      <c r="AV149">
        <f t="shared" si="63"/>
        <v>1.8520845235714116</v>
      </c>
      <c r="AW149">
        <f t="shared" si="63"/>
        <v>1.8890845235714115</v>
      </c>
      <c r="AX149">
        <f t="shared" si="63"/>
        <v>1.9260845235714115</v>
      </c>
      <c r="AY149">
        <f t="shared" si="63"/>
        <v>1.9630845235714114</v>
      </c>
      <c r="AZ149">
        <f t="shared" si="63"/>
        <v>2.0000845235714113</v>
      </c>
      <c r="BA149">
        <f t="shared" si="63"/>
        <v>2.0370845235714112</v>
      </c>
      <c r="BB149">
        <f t="shared" si="63"/>
        <v>2.0740845235714112</v>
      </c>
      <c r="BC149">
        <f t="shared" si="63"/>
        <v>2.1110845235714111</v>
      </c>
      <c r="BD149">
        <f t="shared" si="63"/>
        <v>2.1480845235714119</v>
      </c>
      <c r="BE149">
        <f t="shared" si="63"/>
        <v>2.1850845235714109</v>
      </c>
      <c r="BF149">
        <f t="shared" si="63"/>
        <v>2.2220845235714117</v>
      </c>
      <c r="BG149">
        <f t="shared" si="63"/>
        <v>2.2590845235714117</v>
      </c>
      <c r="BH149">
        <f t="shared" si="63"/>
        <v>2.2960845235714116</v>
      </c>
      <c r="BI149">
        <f t="shared" si="61"/>
        <v>2.3330845235714115</v>
      </c>
      <c r="BJ149">
        <f t="shared" si="61"/>
        <v>2.3700845235714114</v>
      </c>
      <c r="BK149">
        <f t="shared" si="61"/>
        <v>2.4070845235714113</v>
      </c>
      <c r="BL149">
        <f t="shared" si="61"/>
        <v>2.4440845235714113</v>
      </c>
      <c r="BM149">
        <f t="shared" si="61"/>
        <v>2.4810845235714112</v>
      </c>
      <c r="BN149">
        <f t="shared" si="62"/>
        <v>2.5180845235714111</v>
      </c>
      <c r="BO149">
        <f t="shared" si="62"/>
        <v>2.555084523571411</v>
      </c>
      <c r="BP149">
        <f t="shared" si="62"/>
        <v>2.5920845235714109</v>
      </c>
      <c r="BQ149">
        <f t="shared" si="62"/>
        <v>2.6290845235714118</v>
      </c>
      <c r="BR149">
        <f t="shared" si="62"/>
        <v>2.6660845235714108</v>
      </c>
      <c r="BS149">
        <f t="shared" si="62"/>
        <v>2.7030845235714116</v>
      </c>
      <c r="BT149">
        <f t="shared" si="62"/>
        <v>2.7400845235714115</v>
      </c>
      <c r="BU149">
        <f t="shared" si="62"/>
        <v>2.7770845235714114</v>
      </c>
      <c r="BV149">
        <f t="shared" si="62"/>
        <v>2.8140845235714114</v>
      </c>
      <c r="BW149">
        <f t="shared" si="62"/>
        <v>2.8510845235714113</v>
      </c>
      <c r="BX149">
        <f t="shared" si="62"/>
        <v>2.8880845235714112</v>
      </c>
    </row>
    <row r="150" spans="28:76" x14ac:dyDescent="0.25">
      <c r="AB150">
        <f t="shared" si="60"/>
        <v>730</v>
      </c>
      <c r="AC150">
        <f t="shared" si="59"/>
        <v>1.1583227613172848</v>
      </c>
      <c r="AD150">
        <f t="shared" si="59"/>
        <v>1.1953227613172848</v>
      </c>
      <c r="AE150">
        <f t="shared" si="59"/>
        <v>1.2323227613172847</v>
      </c>
      <c r="AF150">
        <f t="shared" si="59"/>
        <v>1.2693227613172846</v>
      </c>
      <c r="AG150">
        <f t="shared" si="59"/>
        <v>1.3063227613172845</v>
      </c>
      <c r="AH150">
        <f t="shared" si="59"/>
        <v>1.3433227613172853</v>
      </c>
      <c r="AI150">
        <f t="shared" si="59"/>
        <v>1.3803227613172853</v>
      </c>
      <c r="AJ150">
        <f t="shared" si="59"/>
        <v>1.4173227613172852</v>
      </c>
      <c r="AK150">
        <f t="shared" si="59"/>
        <v>1.4543227613172851</v>
      </c>
      <c r="AL150">
        <f t="shared" si="59"/>
        <v>1.491322761317285</v>
      </c>
      <c r="AM150">
        <f t="shared" si="59"/>
        <v>1.528322761317285</v>
      </c>
      <c r="AN150">
        <f t="shared" si="59"/>
        <v>1.5653227613172849</v>
      </c>
      <c r="AO150">
        <f t="shared" si="59"/>
        <v>1.6023227613172848</v>
      </c>
      <c r="AP150">
        <f t="shared" si="59"/>
        <v>1.6393227613172847</v>
      </c>
      <c r="AQ150">
        <f t="shared" si="59"/>
        <v>1.6763227613172846</v>
      </c>
      <c r="AR150">
        <f t="shared" si="59"/>
        <v>1.7133227613172846</v>
      </c>
      <c r="AS150">
        <f t="shared" si="63"/>
        <v>1.7503227613172854</v>
      </c>
      <c r="AT150">
        <f t="shared" si="63"/>
        <v>1.7873227613172844</v>
      </c>
      <c r="AU150">
        <f t="shared" si="63"/>
        <v>1.8243227613172852</v>
      </c>
      <c r="AV150">
        <f t="shared" si="63"/>
        <v>1.8613227613172851</v>
      </c>
      <c r="AW150">
        <f t="shared" si="63"/>
        <v>1.8983227613172851</v>
      </c>
      <c r="AX150">
        <f t="shared" si="63"/>
        <v>1.935322761317285</v>
      </c>
      <c r="AY150">
        <f t="shared" si="63"/>
        <v>1.9723227613172849</v>
      </c>
      <c r="AZ150">
        <f t="shared" si="63"/>
        <v>2.0093227613172848</v>
      </c>
      <c r="BA150">
        <f t="shared" si="63"/>
        <v>2.0463227613172847</v>
      </c>
      <c r="BB150">
        <f t="shared" si="63"/>
        <v>2.0833227613172847</v>
      </c>
      <c r="BC150">
        <f t="shared" si="63"/>
        <v>2.1203227613172846</v>
      </c>
      <c r="BD150">
        <f t="shared" si="63"/>
        <v>2.1573227613172854</v>
      </c>
      <c r="BE150">
        <f t="shared" si="63"/>
        <v>2.1943227613172844</v>
      </c>
      <c r="BF150">
        <f t="shared" si="63"/>
        <v>2.2313227613172852</v>
      </c>
      <c r="BG150">
        <f t="shared" si="63"/>
        <v>2.2683227613172852</v>
      </c>
      <c r="BH150">
        <f t="shared" si="63"/>
        <v>2.3053227613172851</v>
      </c>
      <c r="BI150">
        <f t="shared" si="61"/>
        <v>2.342322761317285</v>
      </c>
      <c r="BJ150">
        <f t="shared" si="61"/>
        <v>2.3793227613172849</v>
      </c>
      <c r="BK150">
        <f t="shared" si="61"/>
        <v>2.4163227613172849</v>
      </c>
      <c r="BL150">
        <f t="shared" si="61"/>
        <v>2.4533227613172848</v>
      </c>
      <c r="BM150">
        <f t="shared" si="61"/>
        <v>2.4903227613172847</v>
      </c>
      <c r="BN150">
        <f t="shared" si="62"/>
        <v>2.5273227613172846</v>
      </c>
      <c r="BO150">
        <f t="shared" si="62"/>
        <v>2.5643227613172845</v>
      </c>
      <c r="BP150">
        <f t="shared" si="62"/>
        <v>2.6013227613172845</v>
      </c>
      <c r="BQ150">
        <f t="shared" si="62"/>
        <v>2.6383227613172853</v>
      </c>
      <c r="BR150">
        <f t="shared" si="62"/>
        <v>2.6753227613172843</v>
      </c>
      <c r="BS150">
        <f t="shared" si="62"/>
        <v>2.7123227613172851</v>
      </c>
      <c r="BT150">
        <f t="shared" si="62"/>
        <v>2.749322761317285</v>
      </c>
      <c r="BU150">
        <f t="shared" si="62"/>
        <v>2.786322761317285</v>
      </c>
      <c r="BV150">
        <f t="shared" si="62"/>
        <v>2.8233227613172849</v>
      </c>
      <c r="BW150">
        <f t="shared" si="62"/>
        <v>2.8603227613172848</v>
      </c>
      <c r="BX150">
        <f t="shared" si="62"/>
        <v>2.8973227613172847</v>
      </c>
    </row>
    <row r="151" spans="28:76" x14ac:dyDescent="0.25">
      <c r="AB151">
        <f t="shared" si="60"/>
        <v>720</v>
      </c>
      <c r="AC151">
        <f t="shared" si="59"/>
        <v>1.1676884270451406</v>
      </c>
      <c r="AD151">
        <f t="shared" si="59"/>
        <v>1.2046884270451406</v>
      </c>
      <c r="AE151">
        <f t="shared" si="59"/>
        <v>1.2416884270451405</v>
      </c>
      <c r="AF151">
        <f t="shared" si="59"/>
        <v>1.2786884270451404</v>
      </c>
      <c r="AG151">
        <f t="shared" si="59"/>
        <v>1.3156884270451403</v>
      </c>
      <c r="AH151">
        <f t="shared" si="59"/>
        <v>1.3526884270451411</v>
      </c>
      <c r="AI151">
        <f t="shared" si="59"/>
        <v>1.3896884270451411</v>
      </c>
      <c r="AJ151">
        <f t="shared" si="59"/>
        <v>1.426688427045141</v>
      </c>
      <c r="AK151">
        <f t="shared" si="59"/>
        <v>1.4636884270451409</v>
      </c>
      <c r="AL151">
        <f t="shared" si="59"/>
        <v>1.5006884270451408</v>
      </c>
      <c r="AM151">
        <f t="shared" si="59"/>
        <v>1.5376884270451407</v>
      </c>
      <c r="AN151">
        <f t="shared" si="59"/>
        <v>1.5746884270451407</v>
      </c>
      <c r="AO151">
        <f t="shared" si="59"/>
        <v>1.6116884270451406</v>
      </c>
      <c r="AP151">
        <f t="shared" si="59"/>
        <v>1.6486884270451405</v>
      </c>
      <c r="AQ151">
        <f t="shared" si="59"/>
        <v>1.6856884270451404</v>
      </c>
      <c r="AR151">
        <f t="shared" si="59"/>
        <v>1.7226884270451404</v>
      </c>
      <c r="AS151">
        <f t="shared" si="63"/>
        <v>1.7596884270451412</v>
      </c>
      <c r="AT151">
        <f t="shared" si="63"/>
        <v>1.7966884270451402</v>
      </c>
      <c r="AU151">
        <f t="shared" si="63"/>
        <v>1.833688427045141</v>
      </c>
      <c r="AV151">
        <f t="shared" si="63"/>
        <v>1.8706884270451409</v>
      </c>
      <c r="AW151">
        <f t="shared" si="63"/>
        <v>1.9076884270451409</v>
      </c>
      <c r="AX151">
        <f t="shared" si="63"/>
        <v>1.9446884270451408</v>
      </c>
      <c r="AY151">
        <f t="shared" si="63"/>
        <v>1.9816884270451407</v>
      </c>
      <c r="AZ151">
        <f t="shared" si="63"/>
        <v>2.0186884270451406</v>
      </c>
      <c r="BA151">
        <f t="shared" si="63"/>
        <v>2.0556884270451405</v>
      </c>
      <c r="BB151">
        <f t="shared" si="63"/>
        <v>2.0926884270451405</v>
      </c>
      <c r="BC151">
        <f t="shared" si="63"/>
        <v>2.1296884270451404</v>
      </c>
      <c r="BD151">
        <f t="shared" si="63"/>
        <v>2.1666884270451412</v>
      </c>
      <c r="BE151">
        <f t="shared" si="63"/>
        <v>2.2036884270451402</v>
      </c>
      <c r="BF151">
        <f t="shared" si="63"/>
        <v>2.240688427045141</v>
      </c>
      <c r="BG151">
        <f t="shared" si="63"/>
        <v>2.277688427045141</v>
      </c>
      <c r="BH151">
        <f t="shared" si="63"/>
        <v>2.3146884270451409</v>
      </c>
      <c r="BI151">
        <f t="shared" si="61"/>
        <v>2.3516884270451408</v>
      </c>
      <c r="BJ151">
        <f t="shared" si="61"/>
        <v>2.3886884270451407</v>
      </c>
      <c r="BK151">
        <f t="shared" si="61"/>
        <v>2.4256884270451406</v>
      </c>
      <c r="BL151">
        <f t="shared" si="61"/>
        <v>2.4626884270451406</v>
      </c>
      <c r="BM151">
        <f t="shared" si="61"/>
        <v>2.4996884270451405</v>
      </c>
      <c r="BN151">
        <f t="shared" si="62"/>
        <v>2.5366884270451404</v>
      </c>
      <c r="BO151">
        <f t="shared" si="62"/>
        <v>2.5736884270451403</v>
      </c>
      <c r="BP151">
        <f t="shared" si="62"/>
        <v>2.6106884270451403</v>
      </c>
      <c r="BQ151">
        <f t="shared" si="62"/>
        <v>2.6476884270451411</v>
      </c>
      <c r="BR151">
        <f t="shared" si="62"/>
        <v>2.6846884270451401</v>
      </c>
      <c r="BS151">
        <f t="shared" si="62"/>
        <v>2.7216884270451409</v>
      </c>
      <c r="BT151">
        <f t="shared" si="62"/>
        <v>2.7586884270451408</v>
      </c>
      <c r="BU151">
        <f t="shared" si="62"/>
        <v>2.7956884270451408</v>
      </c>
      <c r="BV151">
        <f t="shared" si="62"/>
        <v>2.8326884270451407</v>
      </c>
      <c r="BW151">
        <f t="shared" si="62"/>
        <v>2.8696884270451406</v>
      </c>
      <c r="BX151">
        <f t="shared" si="62"/>
        <v>2.9066884270451405</v>
      </c>
    </row>
    <row r="152" spans="28:76" x14ac:dyDescent="0.25">
      <c r="AB152">
        <f t="shared" si="60"/>
        <v>710</v>
      </c>
      <c r="AC152">
        <f t="shared" si="59"/>
        <v>1.1771850853459895</v>
      </c>
      <c r="AD152">
        <f t="shared" si="59"/>
        <v>1.2141850853459895</v>
      </c>
      <c r="AE152">
        <f t="shared" si="59"/>
        <v>1.2511850853459894</v>
      </c>
      <c r="AF152">
        <f t="shared" si="59"/>
        <v>1.2881850853459893</v>
      </c>
      <c r="AG152">
        <f t="shared" si="59"/>
        <v>1.3251850853459892</v>
      </c>
      <c r="AH152">
        <f t="shared" si="59"/>
        <v>1.36218508534599</v>
      </c>
      <c r="AI152">
        <f t="shared" si="59"/>
        <v>1.39918508534599</v>
      </c>
      <c r="AJ152">
        <f t="shared" si="59"/>
        <v>1.4361850853459899</v>
      </c>
      <c r="AK152">
        <f t="shared" si="59"/>
        <v>1.4731850853459898</v>
      </c>
      <c r="AL152">
        <f t="shared" si="59"/>
        <v>1.5101850853459897</v>
      </c>
      <c r="AM152">
        <f t="shared" si="59"/>
        <v>1.5471850853459896</v>
      </c>
      <c r="AN152">
        <f t="shared" si="59"/>
        <v>1.5841850853459896</v>
      </c>
      <c r="AO152">
        <f t="shared" si="59"/>
        <v>1.6211850853459895</v>
      </c>
      <c r="AP152">
        <f t="shared" si="59"/>
        <v>1.6581850853459894</v>
      </c>
      <c r="AQ152">
        <f t="shared" si="59"/>
        <v>1.6951850853459893</v>
      </c>
      <c r="AR152">
        <f t="shared" si="59"/>
        <v>1.7321850853459893</v>
      </c>
      <c r="AS152">
        <f t="shared" si="63"/>
        <v>1.7691850853459901</v>
      </c>
      <c r="AT152">
        <f t="shared" si="63"/>
        <v>1.8061850853459891</v>
      </c>
      <c r="AU152">
        <f t="shared" si="63"/>
        <v>1.8431850853459899</v>
      </c>
      <c r="AV152">
        <f t="shared" si="63"/>
        <v>1.8801850853459898</v>
      </c>
      <c r="AW152">
        <f t="shared" si="63"/>
        <v>1.9171850853459897</v>
      </c>
      <c r="AX152">
        <f t="shared" si="63"/>
        <v>1.9541850853459897</v>
      </c>
      <c r="AY152">
        <f t="shared" si="63"/>
        <v>1.9911850853459896</v>
      </c>
      <c r="AZ152">
        <f t="shared" si="63"/>
        <v>2.0281850853459895</v>
      </c>
      <c r="BA152">
        <f t="shared" si="63"/>
        <v>2.0651850853459894</v>
      </c>
      <c r="BB152">
        <f t="shared" si="63"/>
        <v>2.1021850853459894</v>
      </c>
      <c r="BC152">
        <f t="shared" si="63"/>
        <v>2.1391850853459893</v>
      </c>
      <c r="BD152">
        <f t="shared" si="63"/>
        <v>2.1761850853459901</v>
      </c>
      <c r="BE152">
        <f t="shared" si="63"/>
        <v>2.2131850853459891</v>
      </c>
      <c r="BF152">
        <f t="shared" si="63"/>
        <v>2.2501850853459899</v>
      </c>
      <c r="BG152">
        <f t="shared" si="63"/>
        <v>2.2871850853459899</v>
      </c>
      <c r="BH152">
        <f t="shared" si="63"/>
        <v>2.3241850853459898</v>
      </c>
      <c r="BI152">
        <f t="shared" si="61"/>
        <v>2.3611850853459897</v>
      </c>
      <c r="BJ152">
        <f t="shared" si="61"/>
        <v>2.3981850853459896</v>
      </c>
      <c r="BK152">
        <f t="shared" si="61"/>
        <v>2.4351850853459895</v>
      </c>
      <c r="BL152">
        <f t="shared" si="61"/>
        <v>2.4721850853459895</v>
      </c>
      <c r="BM152">
        <f t="shared" si="61"/>
        <v>2.5091850853459894</v>
      </c>
      <c r="BN152">
        <f t="shared" si="62"/>
        <v>2.5461850853459893</v>
      </c>
      <c r="BO152">
        <f t="shared" si="62"/>
        <v>2.5831850853459892</v>
      </c>
      <c r="BP152">
        <f t="shared" si="62"/>
        <v>2.6201850853459892</v>
      </c>
      <c r="BQ152">
        <f t="shared" si="62"/>
        <v>2.65718508534599</v>
      </c>
      <c r="BR152">
        <f t="shared" si="62"/>
        <v>2.694185085345989</v>
      </c>
      <c r="BS152">
        <f t="shared" si="62"/>
        <v>2.7311850853459898</v>
      </c>
      <c r="BT152">
        <f t="shared" si="62"/>
        <v>2.7681850853459897</v>
      </c>
      <c r="BU152">
        <f t="shared" si="62"/>
        <v>2.8051850853459896</v>
      </c>
      <c r="BV152">
        <f t="shared" si="62"/>
        <v>2.8421850853459896</v>
      </c>
      <c r="BW152">
        <f t="shared" si="62"/>
        <v>2.8791850853459895</v>
      </c>
      <c r="BX152">
        <f t="shared" si="62"/>
        <v>2.9161850853459894</v>
      </c>
    </row>
    <row r="153" spans="28:76" x14ac:dyDescent="0.25">
      <c r="AB153">
        <f t="shared" si="60"/>
        <v>700</v>
      </c>
      <c r="AC153">
        <f t="shared" si="59"/>
        <v>1.1868164525055276</v>
      </c>
      <c r="AD153">
        <f t="shared" si="59"/>
        <v>1.2238164525055275</v>
      </c>
      <c r="AE153">
        <f t="shared" si="59"/>
        <v>1.2608164525055274</v>
      </c>
      <c r="AF153">
        <f t="shared" si="59"/>
        <v>1.2978164525055274</v>
      </c>
      <c r="AG153">
        <f t="shared" si="59"/>
        <v>1.3348164525055273</v>
      </c>
      <c r="AH153">
        <f t="shared" si="59"/>
        <v>1.3718164525055281</v>
      </c>
      <c r="AI153">
        <f t="shared" si="59"/>
        <v>1.408816452505528</v>
      </c>
      <c r="AJ153">
        <f t="shared" si="59"/>
        <v>1.4458164525055279</v>
      </c>
      <c r="AK153">
        <f t="shared" si="59"/>
        <v>1.4828164525055278</v>
      </c>
      <c r="AL153">
        <f t="shared" si="59"/>
        <v>1.5198164525055278</v>
      </c>
      <c r="AM153">
        <f t="shared" si="59"/>
        <v>1.5568164525055277</v>
      </c>
      <c r="AN153">
        <f t="shared" si="59"/>
        <v>1.5938164525055276</v>
      </c>
      <c r="AO153">
        <f t="shared" si="59"/>
        <v>1.6308164525055275</v>
      </c>
      <c r="AP153">
        <f t="shared" si="59"/>
        <v>1.6678164525055275</v>
      </c>
      <c r="AQ153">
        <f t="shared" si="59"/>
        <v>1.7048164525055274</v>
      </c>
      <c r="AR153">
        <f t="shared" si="59"/>
        <v>1.7418164525055273</v>
      </c>
      <c r="AS153">
        <f t="shared" si="63"/>
        <v>1.7788164525055281</v>
      </c>
      <c r="AT153">
        <f t="shared" si="63"/>
        <v>1.8158164525055271</v>
      </c>
      <c r="AU153">
        <f t="shared" si="63"/>
        <v>1.852816452505528</v>
      </c>
      <c r="AV153">
        <f t="shared" si="63"/>
        <v>1.8898164525055279</v>
      </c>
      <c r="AW153">
        <f t="shared" si="63"/>
        <v>1.9268164525055278</v>
      </c>
      <c r="AX153">
        <f t="shared" si="63"/>
        <v>1.9638164525055277</v>
      </c>
      <c r="AY153">
        <f t="shared" si="63"/>
        <v>2.0008164525055276</v>
      </c>
      <c r="AZ153">
        <f t="shared" si="63"/>
        <v>2.0378164525055276</v>
      </c>
      <c r="BA153">
        <f t="shared" si="63"/>
        <v>2.0748164525055275</v>
      </c>
      <c r="BB153">
        <f t="shared" si="63"/>
        <v>2.1118164525055274</v>
      </c>
      <c r="BC153">
        <f t="shared" si="63"/>
        <v>2.1488164525055273</v>
      </c>
      <c r="BD153">
        <f t="shared" si="63"/>
        <v>2.1858164525055281</v>
      </c>
      <c r="BE153">
        <f t="shared" si="63"/>
        <v>2.2228164525055272</v>
      </c>
      <c r="BF153">
        <f t="shared" si="63"/>
        <v>2.259816452505528</v>
      </c>
      <c r="BG153">
        <f t="shared" si="63"/>
        <v>2.2968164525055279</v>
      </c>
      <c r="BH153">
        <f t="shared" si="63"/>
        <v>2.3338164525055278</v>
      </c>
      <c r="BI153">
        <f t="shared" si="61"/>
        <v>2.3708164525055277</v>
      </c>
      <c r="BJ153">
        <f t="shared" si="61"/>
        <v>2.4078164525055277</v>
      </c>
      <c r="BK153">
        <f t="shared" si="61"/>
        <v>2.4448164525055276</v>
      </c>
      <c r="BL153">
        <f t="shared" si="61"/>
        <v>2.4818164525055275</v>
      </c>
      <c r="BM153">
        <f t="shared" si="61"/>
        <v>2.5188164525055274</v>
      </c>
      <c r="BN153">
        <f t="shared" si="62"/>
        <v>2.5558164525055274</v>
      </c>
      <c r="BO153">
        <f t="shared" si="62"/>
        <v>2.5928164525055273</v>
      </c>
      <c r="BP153">
        <f t="shared" si="62"/>
        <v>2.6298164525055272</v>
      </c>
      <c r="BQ153">
        <f t="shared" si="62"/>
        <v>2.666816452505528</v>
      </c>
      <c r="BR153">
        <f t="shared" si="62"/>
        <v>2.703816452505527</v>
      </c>
      <c r="BS153">
        <f t="shared" si="62"/>
        <v>2.7408164525055279</v>
      </c>
      <c r="BT153">
        <f t="shared" si="62"/>
        <v>2.7778164525055278</v>
      </c>
      <c r="BU153">
        <f t="shared" si="62"/>
        <v>2.8148164525055277</v>
      </c>
      <c r="BV153">
        <f t="shared" si="62"/>
        <v>2.8518164525055276</v>
      </c>
      <c r="BW153">
        <f t="shared" si="62"/>
        <v>2.8888164525055275</v>
      </c>
      <c r="BX153">
        <f t="shared" si="62"/>
        <v>2.9258164525055275</v>
      </c>
    </row>
    <row r="154" spans="28:76" x14ac:dyDescent="0.25">
      <c r="AB154">
        <f t="shared" si="60"/>
        <v>690</v>
      </c>
      <c r="AC154">
        <f t="shared" si="59"/>
        <v>1.1965864052355037</v>
      </c>
      <c r="AD154">
        <f t="shared" si="59"/>
        <v>1.2335864052355037</v>
      </c>
      <c r="AE154">
        <f t="shared" si="59"/>
        <v>1.2705864052355036</v>
      </c>
      <c r="AF154">
        <f t="shared" si="59"/>
        <v>1.3075864052355035</v>
      </c>
      <c r="AG154">
        <f t="shared" si="59"/>
        <v>1.3445864052355034</v>
      </c>
      <c r="AH154">
        <f t="shared" si="59"/>
        <v>1.3815864052355042</v>
      </c>
      <c r="AI154">
        <f t="shared" si="59"/>
        <v>1.4185864052355042</v>
      </c>
      <c r="AJ154">
        <f t="shared" si="59"/>
        <v>1.4555864052355041</v>
      </c>
      <c r="AK154">
        <f t="shared" si="59"/>
        <v>1.492586405235504</v>
      </c>
      <c r="AL154">
        <f t="shared" si="59"/>
        <v>1.5295864052355039</v>
      </c>
      <c r="AM154">
        <f t="shared" si="59"/>
        <v>1.5665864052355039</v>
      </c>
      <c r="AN154">
        <f t="shared" si="59"/>
        <v>1.6035864052355038</v>
      </c>
      <c r="AO154">
        <f t="shared" si="59"/>
        <v>1.6405864052355037</v>
      </c>
      <c r="AP154">
        <f t="shared" si="59"/>
        <v>1.6775864052355036</v>
      </c>
      <c r="AQ154">
        <f t="shared" si="59"/>
        <v>1.7145864052355035</v>
      </c>
      <c r="AR154">
        <f t="shared" si="59"/>
        <v>1.7515864052355035</v>
      </c>
      <c r="AS154">
        <f t="shared" si="63"/>
        <v>1.7885864052355043</v>
      </c>
      <c r="AT154">
        <f t="shared" si="63"/>
        <v>1.8255864052355033</v>
      </c>
      <c r="AU154">
        <f t="shared" si="63"/>
        <v>1.8625864052355041</v>
      </c>
      <c r="AV154">
        <f t="shared" si="63"/>
        <v>1.899586405235504</v>
      </c>
      <c r="AW154">
        <f t="shared" si="63"/>
        <v>1.936586405235504</v>
      </c>
      <c r="AX154">
        <f t="shared" si="63"/>
        <v>1.9735864052355039</v>
      </c>
      <c r="AY154">
        <f t="shared" si="63"/>
        <v>2.0105864052355038</v>
      </c>
      <c r="AZ154">
        <f t="shared" si="63"/>
        <v>2.0475864052355037</v>
      </c>
      <c r="BA154">
        <f t="shared" si="63"/>
        <v>2.0845864052355036</v>
      </c>
      <c r="BB154">
        <f t="shared" si="63"/>
        <v>2.1215864052355036</v>
      </c>
      <c r="BC154">
        <f t="shared" si="63"/>
        <v>2.1585864052355035</v>
      </c>
      <c r="BD154">
        <f t="shared" si="63"/>
        <v>2.1955864052355043</v>
      </c>
      <c r="BE154">
        <f t="shared" si="63"/>
        <v>2.2325864052355033</v>
      </c>
      <c r="BF154">
        <f t="shared" si="63"/>
        <v>2.2695864052355041</v>
      </c>
      <c r="BG154">
        <f t="shared" si="63"/>
        <v>2.3065864052355041</v>
      </c>
      <c r="BH154">
        <f t="shared" si="63"/>
        <v>2.343586405235504</v>
      </c>
      <c r="BI154">
        <f t="shared" si="61"/>
        <v>2.3805864052355039</v>
      </c>
      <c r="BJ154">
        <f t="shared" si="61"/>
        <v>2.4175864052355038</v>
      </c>
      <c r="BK154">
        <f t="shared" si="61"/>
        <v>2.4545864052355038</v>
      </c>
      <c r="BL154">
        <f t="shared" si="61"/>
        <v>2.4915864052355037</v>
      </c>
      <c r="BM154">
        <f t="shared" si="61"/>
        <v>2.5285864052355036</v>
      </c>
      <c r="BN154">
        <f t="shared" si="62"/>
        <v>2.5655864052355035</v>
      </c>
      <c r="BO154">
        <f t="shared" si="62"/>
        <v>2.6025864052355034</v>
      </c>
      <c r="BP154">
        <f t="shared" si="62"/>
        <v>2.6395864052355034</v>
      </c>
      <c r="BQ154">
        <f t="shared" si="62"/>
        <v>2.6765864052355042</v>
      </c>
      <c r="BR154">
        <f t="shared" si="62"/>
        <v>2.7135864052355032</v>
      </c>
      <c r="BS154">
        <f t="shared" si="62"/>
        <v>2.750586405235504</v>
      </c>
      <c r="BT154">
        <f t="shared" si="62"/>
        <v>2.7875864052355039</v>
      </c>
      <c r="BU154">
        <f t="shared" si="62"/>
        <v>2.8245864052355039</v>
      </c>
      <c r="BV154">
        <f t="shared" si="62"/>
        <v>2.8615864052355038</v>
      </c>
      <c r="BW154">
        <f t="shared" si="62"/>
        <v>2.8985864052355037</v>
      </c>
      <c r="BX154">
        <f t="shared" si="62"/>
        <v>2.9355864052355036</v>
      </c>
    </row>
    <row r="155" spans="28:76" x14ac:dyDescent="0.25">
      <c r="AB155">
        <f t="shared" si="60"/>
        <v>680</v>
      </c>
      <c r="AC155">
        <f t="shared" si="59"/>
        <v>1.2064989900424665</v>
      </c>
      <c r="AD155">
        <f t="shared" si="59"/>
        <v>1.2434989900424664</v>
      </c>
      <c r="AE155">
        <f t="shared" si="59"/>
        <v>1.2804989900424664</v>
      </c>
      <c r="AF155">
        <f t="shared" si="59"/>
        <v>1.3174989900424663</v>
      </c>
      <c r="AG155">
        <f t="shared" si="59"/>
        <v>1.3544989900424662</v>
      </c>
      <c r="AH155">
        <f t="shared" si="59"/>
        <v>1.391498990042467</v>
      </c>
      <c r="AI155">
        <f t="shared" si="59"/>
        <v>1.4284989900424669</v>
      </c>
      <c r="AJ155">
        <f t="shared" si="59"/>
        <v>1.4654989900424669</v>
      </c>
      <c r="AK155">
        <f t="shared" si="59"/>
        <v>1.5024989900424668</v>
      </c>
      <c r="AL155">
        <f t="shared" si="59"/>
        <v>1.5394989900424667</v>
      </c>
      <c r="AM155">
        <f t="shared" si="59"/>
        <v>1.5764989900424666</v>
      </c>
      <c r="AN155">
        <f t="shared" si="59"/>
        <v>1.6134989900424666</v>
      </c>
      <c r="AO155">
        <f t="shared" si="59"/>
        <v>1.6504989900424665</v>
      </c>
      <c r="AP155">
        <f t="shared" si="59"/>
        <v>1.6874989900424664</v>
      </c>
      <c r="AQ155">
        <f t="shared" si="59"/>
        <v>1.7244989900424663</v>
      </c>
      <c r="AR155">
        <f t="shared" si="59"/>
        <v>1.7614989900424662</v>
      </c>
      <c r="AS155">
        <f t="shared" si="63"/>
        <v>1.798498990042467</v>
      </c>
      <c r="AT155">
        <f t="shared" si="63"/>
        <v>1.8354989900424661</v>
      </c>
      <c r="AU155">
        <f t="shared" si="63"/>
        <v>1.8724989900424669</v>
      </c>
      <c r="AV155">
        <f t="shared" si="63"/>
        <v>1.9094989900424668</v>
      </c>
      <c r="AW155">
        <f t="shared" si="63"/>
        <v>1.9464989900424667</v>
      </c>
      <c r="AX155">
        <f t="shared" si="63"/>
        <v>1.9834989900424667</v>
      </c>
      <c r="AY155">
        <f t="shared" si="63"/>
        <v>2.0204989900424666</v>
      </c>
      <c r="AZ155">
        <f t="shared" si="63"/>
        <v>2.0574989900424665</v>
      </c>
      <c r="BA155">
        <f t="shared" si="63"/>
        <v>2.0944989900424664</v>
      </c>
      <c r="BB155">
        <f t="shared" si="63"/>
        <v>2.1314989900424663</v>
      </c>
      <c r="BC155">
        <f t="shared" si="63"/>
        <v>2.1684989900424663</v>
      </c>
      <c r="BD155">
        <f t="shared" si="63"/>
        <v>2.2054989900424671</v>
      </c>
      <c r="BE155">
        <f t="shared" si="63"/>
        <v>2.2424989900424661</v>
      </c>
      <c r="BF155">
        <f t="shared" si="63"/>
        <v>2.2794989900424669</v>
      </c>
      <c r="BG155">
        <f t="shared" si="63"/>
        <v>2.3164989900424668</v>
      </c>
      <c r="BH155">
        <f t="shared" si="63"/>
        <v>2.3534989900424668</v>
      </c>
      <c r="BI155">
        <f t="shared" si="61"/>
        <v>2.3904989900424667</v>
      </c>
      <c r="BJ155">
        <f t="shared" si="61"/>
        <v>2.4274989900424666</v>
      </c>
      <c r="BK155">
        <f t="shared" si="61"/>
        <v>2.4644989900424665</v>
      </c>
      <c r="BL155">
        <f t="shared" si="61"/>
        <v>2.5014989900424665</v>
      </c>
      <c r="BM155">
        <f t="shared" si="61"/>
        <v>2.5384989900424664</v>
      </c>
      <c r="BN155">
        <f t="shared" si="62"/>
        <v>2.5754989900424663</v>
      </c>
      <c r="BO155">
        <f t="shared" si="62"/>
        <v>2.6124989900424662</v>
      </c>
      <c r="BP155">
        <f t="shared" si="62"/>
        <v>2.6494989900424661</v>
      </c>
      <c r="BQ155">
        <f t="shared" si="62"/>
        <v>2.686498990042467</v>
      </c>
      <c r="BR155">
        <f t="shared" si="62"/>
        <v>2.723498990042466</v>
      </c>
      <c r="BS155">
        <f t="shared" si="62"/>
        <v>2.7604989900424668</v>
      </c>
      <c r="BT155">
        <f t="shared" si="62"/>
        <v>2.7974989900424667</v>
      </c>
      <c r="BU155">
        <f t="shared" si="62"/>
        <v>2.8344989900424666</v>
      </c>
      <c r="BV155">
        <f t="shared" si="62"/>
        <v>2.8714989900424666</v>
      </c>
      <c r="BW155">
        <f t="shared" si="62"/>
        <v>2.9084989900424665</v>
      </c>
      <c r="BX155">
        <f t="shared" si="62"/>
        <v>2.9454989900424664</v>
      </c>
    </row>
    <row r="156" spans="28:76" x14ac:dyDescent="0.25">
      <c r="AB156">
        <f t="shared" si="60"/>
        <v>670</v>
      </c>
      <c r="AC156">
        <f t="shared" si="59"/>
        <v>1.2165584332905768</v>
      </c>
      <c r="AD156">
        <f t="shared" si="59"/>
        <v>1.2535584332905767</v>
      </c>
      <c r="AE156">
        <f t="shared" si="59"/>
        <v>1.2905584332905766</v>
      </c>
      <c r="AF156">
        <f t="shared" si="59"/>
        <v>1.3275584332905765</v>
      </c>
      <c r="AG156">
        <f t="shared" si="59"/>
        <v>1.3645584332905765</v>
      </c>
      <c r="AH156">
        <f t="shared" si="59"/>
        <v>1.4015584332905773</v>
      </c>
      <c r="AI156">
        <f t="shared" si="59"/>
        <v>1.4385584332905772</v>
      </c>
      <c r="AJ156">
        <f t="shared" si="59"/>
        <v>1.4755584332905771</v>
      </c>
      <c r="AK156">
        <f t="shared" si="59"/>
        <v>1.512558433290577</v>
      </c>
      <c r="AL156">
        <f t="shared" si="59"/>
        <v>1.549558433290577</v>
      </c>
      <c r="AM156">
        <f t="shared" si="59"/>
        <v>1.5865584332905769</v>
      </c>
      <c r="AN156">
        <f t="shared" si="59"/>
        <v>1.6235584332905768</v>
      </c>
      <c r="AO156">
        <f t="shared" si="59"/>
        <v>1.6605584332905767</v>
      </c>
      <c r="AP156">
        <f t="shared" si="59"/>
        <v>1.6975584332905767</v>
      </c>
      <c r="AQ156">
        <f t="shared" si="59"/>
        <v>1.7345584332905766</v>
      </c>
      <c r="AR156">
        <f t="shared" si="59"/>
        <v>1.7715584332905765</v>
      </c>
      <c r="AS156">
        <f t="shared" si="63"/>
        <v>1.8085584332905773</v>
      </c>
      <c r="AT156">
        <f t="shared" si="63"/>
        <v>1.8455584332905763</v>
      </c>
      <c r="AU156">
        <f t="shared" si="63"/>
        <v>1.8825584332905771</v>
      </c>
      <c r="AV156">
        <f t="shared" si="63"/>
        <v>1.9195584332905771</v>
      </c>
      <c r="AW156">
        <f t="shared" si="63"/>
        <v>1.956558433290577</v>
      </c>
      <c r="AX156">
        <f t="shared" si="63"/>
        <v>1.9935584332905769</v>
      </c>
      <c r="AY156">
        <f t="shared" si="63"/>
        <v>2.0305584332905768</v>
      </c>
      <c r="AZ156">
        <f t="shared" si="63"/>
        <v>2.0675584332905768</v>
      </c>
      <c r="BA156">
        <f t="shared" si="63"/>
        <v>2.1045584332905767</v>
      </c>
      <c r="BB156">
        <f t="shared" si="63"/>
        <v>2.1415584332905766</v>
      </c>
      <c r="BC156">
        <f t="shared" si="63"/>
        <v>2.1785584332905765</v>
      </c>
      <c r="BD156">
        <f t="shared" si="63"/>
        <v>2.2155584332905773</v>
      </c>
      <c r="BE156">
        <f t="shared" si="63"/>
        <v>2.2525584332905764</v>
      </c>
      <c r="BF156">
        <f t="shared" si="63"/>
        <v>2.2895584332905772</v>
      </c>
      <c r="BG156">
        <f t="shared" si="63"/>
        <v>2.3265584332905771</v>
      </c>
      <c r="BH156">
        <f t="shared" si="63"/>
        <v>2.363558433290577</v>
      </c>
      <c r="BI156">
        <f t="shared" si="61"/>
        <v>2.4005584332905769</v>
      </c>
      <c r="BJ156">
        <f t="shared" si="61"/>
        <v>2.4375584332905769</v>
      </c>
      <c r="BK156">
        <f t="shared" si="61"/>
        <v>2.4745584332905768</v>
      </c>
      <c r="BL156">
        <f t="shared" si="61"/>
        <v>2.5115584332905767</v>
      </c>
      <c r="BM156">
        <f t="shared" si="61"/>
        <v>2.5485584332905766</v>
      </c>
      <c r="BN156">
        <f t="shared" si="62"/>
        <v>2.5855584332905766</v>
      </c>
      <c r="BO156">
        <f t="shared" si="62"/>
        <v>2.6225584332905765</v>
      </c>
      <c r="BP156">
        <f t="shared" si="62"/>
        <v>2.6595584332905764</v>
      </c>
      <c r="BQ156">
        <f t="shared" si="62"/>
        <v>2.6965584332905772</v>
      </c>
      <c r="BR156">
        <f t="shared" si="62"/>
        <v>2.7335584332905762</v>
      </c>
      <c r="BS156">
        <f t="shared" si="62"/>
        <v>2.770558433290577</v>
      </c>
      <c r="BT156">
        <f t="shared" si="62"/>
        <v>2.807558433290577</v>
      </c>
      <c r="BU156">
        <f t="shared" si="62"/>
        <v>2.8445584332905769</v>
      </c>
      <c r="BV156">
        <f t="shared" si="62"/>
        <v>2.8815584332905768</v>
      </c>
      <c r="BW156">
        <f t="shared" si="62"/>
        <v>2.9185584332905767</v>
      </c>
      <c r="BX156">
        <f t="shared" si="62"/>
        <v>2.9555584332905767</v>
      </c>
    </row>
    <row r="157" spans="28:76" x14ac:dyDescent="0.25">
      <c r="AB157">
        <f t="shared" si="60"/>
        <v>660</v>
      </c>
      <c r="AC157">
        <f t="shared" si="59"/>
        <v>1.2267691520210997</v>
      </c>
      <c r="AD157">
        <f t="shared" si="59"/>
        <v>1.2637691520210996</v>
      </c>
      <c r="AE157">
        <f t="shared" si="59"/>
        <v>1.3007691520210996</v>
      </c>
      <c r="AF157">
        <f t="shared" si="59"/>
        <v>1.3377691520210995</v>
      </c>
      <c r="AG157">
        <f t="shared" si="59"/>
        <v>1.3747691520210994</v>
      </c>
      <c r="AH157">
        <f t="shared" si="59"/>
        <v>1.4117691520211002</v>
      </c>
      <c r="AI157">
        <f t="shared" si="59"/>
        <v>1.4487691520211001</v>
      </c>
      <c r="AJ157">
        <f t="shared" si="59"/>
        <v>1.4857691520211</v>
      </c>
      <c r="AK157">
        <f t="shared" si="59"/>
        <v>1.5227691520211</v>
      </c>
      <c r="AL157">
        <f t="shared" si="59"/>
        <v>1.5597691520210999</v>
      </c>
      <c r="AM157">
        <f t="shared" si="59"/>
        <v>1.5967691520210998</v>
      </c>
      <c r="AN157">
        <f t="shared" si="59"/>
        <v>1.6337691520210997</v>
      </c>
      <c r="AO157">
        <f t="shared" si="59"/>
        <v>1.6707691520210997</v>
      </c>
      <c r="AP157">
        <f t="shared" si="59"/>
        <v>1.7077691520210996</v>
      </c>
      <c r="AQ157">
        <f t="shared" si="59"/>
        <v>1.7447691520210995</v>
      </c>
      <c r="AR157">
        <f t="shared" si="59"/>
        <v>1.7817691520210994</v>
      </c>
      <c r="AS157">
        <f t="shared" si="63"/>
        <v>1.8187691520211002</v>
      </c>
      <c r="AT157">
        <f t="shared" si="63"/>
        <v>1.8557691520210993</v>
      </c>
      <c r="AU157">
        <f t="shared" si="63"/>
        <v>1.8927691520211001</v>
      </c>
      <c r="AV157">
        <f t="shared" si="63"/>
        <v>1.9297691520211</v>
      </c>
      <c r="AW157">
        <f t="shared" si="63"/>
        <v>1.9667691520210999</v>
      </c>
      <c r="AX157">
        <f t="shared" si="63"/>
        <v>2.0037691520210998</v>
      </c>
      <c r="AY157">
        <f t="shared" si="63"/>
        <v>2.0407691520210998</v>
      </c>
      <c r="AZ157">
        <f t="shared" si="63"/>
        <v>2.0777691520210997</v>
      </c>
      <c r="BA157">
        <f t="shared" si="63"/>
        <v>2.1147691520210996</v>
      </c>
      <c r="BB157">
        <f t="shared" si="63"/>
        <v>2.1517691520210995</v>
      </c>
      <c r="BC157">
        <f t="shared" si="63"/>
        <v>2.1887691520210995</v>
      </c>
      <c r="BD157">
        <f t="shared" si="63"/>
        <v>2.2257691520211003</v>
      </c>
      <c r="BE157">
        <f t="shared" si="63"/>
        <v>2.2627691520210993</v>
      </c>
      <c r="BF157">
        <f t="shared" si="63"/>
        <v>2.2997691520211001</v>
      </c>
      <c r="BG157">
        <f t="shared" si="63"/>
        <v>2.3367691520211</v>
      </c>
      <c r="BH157">
        <f t="shared" si="63"/>
        <v>2.3737691520210999</v>
      </c>
      <c r="BI157">
        <f t="shared" si="61"/>
        <v>2.4107691520210999</v>
      </c>
      <c r="BJ157">
        <f t="shared" si="61"/>
        <v>2.4477691520210998</v>
      </c>
      <c r="BK157">
        <f t="shared" si="61"/>
        <v>2.4847691520210997</v>
      </c>
      <c r="BL157">
        <f t="shared" si="61"/>
        <v>2.5217691520210996</v>
      </c>
      <c r="BM157">
        <f t="shared" si="61"/>
        <v>2.5587691520210996</v>
      </c>
      <c r="BN157">
        <f t="shared" si="62"/>
        <v>2.5957691520210995</v>
      </c>
      <c r="BO157">
        <f t="shared" si="62"/>
        <v>2.6327691520210994</v>
      </c>
      <c r="BP157">
        <f t="shared" si="62"/>
        <v>2.6697691520210993</v>
      </c>
      <c r="BQ157">
        <f t="shared" si="62"/>
        <v>2.7067691520211001</v>
      </c>
      <c r="BR157">
        <f t="shared" si="62"/>
        <v>2.7437691520210992</v>
      </c>
      <c r="BS157">
        <f t="shared" si="62"/>
        <v>2.7807691520211</v>
      </c>
      <c r="BT157">
        <f t="shared" si="62"/>
        <v>2.8177691520210999</v>
      </c>
      <c r="BU157">
        <f t="shared" si="62"/>
        <v>2.8547691520210998</v>
      </c>
      <c r="BV157">
        <f t="shared" si="62"/>
        <v>2.8917691520210997</v>
      </c>
      <c r="BW157">
        <f t="shared" si="62"/>
        <v>2.9287691520210997</v>
      </c>
      <c r="BX157">
        <f t="shared" si="62"/>
        <v>2.9657691520210996</v>
      </c>
    </row>
    <row r="158" spans="28:76" x14ac:dyDescent="0.25">
      <c r="AB158">
        <f t="shared" si="60"/>
        <v>650</v>
      </c>
      <c r="AC158">
        <f t="shared" si="59"/>
        <v>1.2371357655979045</v>
      </c>
      <c r="AD158">
        <f t="shared" si="59"/>
        <v>1.2741357655979044</v>
      </c>
      <c r="AE158">
        <f t="shared" si="59"/>
        <v>1.3111357655979043</v>
      </c>
      <c r="AF158">
        <f t="shared" si="59"/>
        <v>1.3481357655979043</v>
      </c>
      <c r="AG158">
        <f t="shared" si="59"/>
        <v>1.3851357655979042</v>
      </c>
      <c r="AH158">
        <f t="shared" si="59"/>
        <v>1.422135765597905</v>
      </c>
      <c r="AI158">
        <f t="shared" si="59"/>
        <v>1.4591357655979049</v>
      </c>
      <c r="AJ158">
        <f t="shared" si="59"/>
        <v>1.4961357655979048</v>
      </c>
      <c r="AK158">
        <f t="shared" si="59"/>
        <v>1.5331357655979048</v>
      </c>
      <c r="AL158">
        <f t="shared" si="59"/>
        <v>1.5701357655979047</v>
      </c>
      <c r="AM158">
        <f t="shared" si="59"/>
        <v>1.6071357655979046</v>
      </c>
      <c r="AN158">
        <f t="shared" si="59"/>
        <v>1.6441357655979045</v>
      </c>
      <c r="AO158">
        <f t="shared" si="59"/>
        <v>1.6811357655979045</v>
      </c>
      <c r="AP158">
        <f t="shared" si="59"/>
        <v>1.7181357655979044</v>
      </c>
      <c r="AQ158">
        <f t="shared" si="59"/>
        <v>1.7551357655979043</v>
      </c>
      <c r="AR158">
        <f t="shared" si="59"/>
        <v>1.7921357655979042</v>
      </c>
      <c r="AS158">
        <f t="shared" si="63"/>
        <v>1.829135765597905</v>
      </c>
      <c r="AT158">
        <f t="shared" si="63"/>
        <v>1.8661357655979041</v>
      </c>
      <c r="AU158">
        <f t="shared" si="63"/>
        <v>1.9031357655979049</v>
      </c>
      <c r="AV158">
        <f t="shared" si="63"/>
        <v>1.9401357655979048</v>
      </c>
      <c r="AW158">
        <f t="shared" si="63"/>
        <v>1.9771357655979047</v>
      </c>
      <c r="AX158">
        <f t="shared" si="63"/>
        <v>2.0141357655979046</v>
      </c>
      <c r="AY158">
        <f t="shared" si="63"/>
        <v>2.0511357655979046</v>
      </c>
      <c r="AZ158">
        <f t="shared" si="63"/>
        <v>2.0881357655979045</v>
      </c>
      <c r="BA158">
        <f t="shared" si="63"/>
        <v>2.1251357655979044</v>
      </c>
      <c r="BB158">
        <f t="shared" si="63"/>
        <v>2.1621357655979043</v>
      </c>
      <c r="BC158">
        <f t="shared" si="63"/>
        <v>2.1991357655979042</v>
      </c>
      <c r="BD158">
        <f t="shared" si="63"/>
        <v>2.2361357655979051</v>
      </c>
      <c r="BE158">
        <f t="shared" si="63"/>
        <v>2.2731357655979041</v>
      </c>
      <c r="BF158">
        <f t="shared" si="63"/>
        <v>2.3101357655979049</v>
      </c>
      <c r="BG158">
        <f t="shared" si="63"/>
        <v>2.3471357655979048</v>
      </c>
      <c r="BH158">
        <f t="shared" si="63"/>
        <v>2.3841357655979047</v>
      </c>
      <c r="BI158">
        <f t="shared" si="61"/>
        <v>2.4211357655979047</v>
      </c>
      <c r="BJ158">
        <f t="shared" si="61"/>
        <v>2.4581357655979046</v>
      </c>
      <c r="BK158">
        <f t="shared" si="61"/>
        <v>2.4951357655979045</v>
      </c>
      <c r="BL158">
        <f t="shared" si="61"/>
        <v>2.5321357655979044</v>
      </c>
      <c r="BM158">
        <f t="shared" si="61"/>
        <v>2.5691357655979044</v>
      </c>
      <c r="BN158">
        <f t="shared" si="62"/>
        <v>2.6061357655979043</v>
      </c>
      <c r="BO158">
        <f t="shared" si="62"/>
        <v>2.6431357655979042</v>
      </c>
      <c r="BP158">
        <f t="shared" si="62"/>
        <v>2.6801357655979041</v>
      </c>
      <c r="BQ158">
        <f t="shared" si="62"/>
        <v>2.7171357655979049</v>
      </c>
      <c r="BR158">
        <f t="shared" si="62"/>
        <v>2.754135765597904</v>
      </c>
      <c r="BS158">
        <f t="shared" si="62"/>
        <v>2.7911357655979048</v>
      </c>
      <c r="BT158">
        <f t="shared" si="62"/>
        <v>2.8281357655979047</v>
      </c>
      <c r="BU158">
        <f t="shared" si="62"/>
        <v>2.8651357655979046</v>
      </c>
      <c r="BV158">
        <f t="shared" si="62"/>
        <v>2.9021357655979045</v>
      </c>
      <c r="BW158">
        <f t="shared" si="62"/>
        <v>2.9391357655979045</v>
      </c>
      <c r="BX158">
        <f t="shared" si="62"/>
        <v>2.9761357655979044</v>
      </c>
    </row>
    <row r="159" spans="28:76" x14ac:dyDescent="0.25">
      <c r="AB159">
        <f t="shared" si="60"/>
        <v>640</v>
      </c>
      <c r="AC159">
        <f t="shared" si="59"/>
        <v>1.2476631082558249</v>
      </c>
      <c r="AD159">
        <f t="shared" si="59"/>
        <v>1.2846631082558249</v>
      </c>
      <c r="AE159">
        <f t="shared" si="59"/>
        <v>1.3216631082558248</v>
      </c>
      <c r="AF159">
        <f t="shared" si="59"/>
        <v>1.3586631082558247</v>
      </c>
      <c r="AG159">
        <f t="shared" si="59"/>
        <v>1.3956631082558246</v>
      </c>
      <c r="AH159">
        <f t="shared" si="59"/>
        <v>1.4326631082558254</v>
      </c>
      <c r="AI159">
        <f t="shared" si="59"/>
        <v>1.4696631082558254</v>
      </c>
      <c r="AJ159">
        <f t="shared" si="59"/>
        <v>1.5066631082558253</v>
      </c>
      <c r="AK159">
        <f t="shared" si="59"/>
        <v>1.5436631082558252</v>
      </c>
      <c r="AL159">
        <f t="shared" si="59"/>
        <v>1.5806631082558251</v>
      </c>
      <c r="AM159">
        <f t="shared" si="59"/>
        <v>1.617663108255825</v>
      </c>
      <c r="AN159">
        <f t="shared" si="59"/>
        <v>1.654663108255825</v>
      </c>
      <c r="AO159">
        <f t="shared" si="59"/>
        <v>1.6916631082558249</v>
      </c>
      <c r="AP159">
        <f t="shared" si="59"/>
        <v>1.7286631082558248</v>
      </c>
      <c r="AQ159">
        <f t="shared" si="59"/>
        <v>1.7656631082558247</v>
      </c>
      <c r="AR159">
        <f t="shared" si="59"/>
        <v>1.8026631082558247</v>
      </c>
      <c r="AS159">
        <f t="shared" si="63"/>
        <v>1.8396631082558255</v>
      </c>
      <c r="AT159">
        <f t="shared" si="63"/>
        <v>1.8766631082558245</v>
      </c>
      <c r="AU159">
        <f t="shared" si="63"/>
        <v>1.9136631082558253</v>
      </c>
      <c r="AV159">
        <f t="shared" si="63"/>
        <v>1.9506631082558252</v>
      </c>
      <c r="AW159">
        <f t="shared" si="63"/>
        <v>1.9876631082558252</v>
      </c>
      <c r="AX159">
        <f t="shared" si="63"/>
        <v>2.0246631082558251</v>
      </c>
      <c r="AY159">
        <f t="shared" si="63"/>
        <v>2.061663108255825</v>
      </c>
      <c r="AZ159">
        <f t="shared" si="63"/>
        <v>2.0986631082558249</v>
      </c>
      <c r="BA159">
        <f t="shared" si="63"/>
        <v>2.1356631082558248</v>
      </c>
      <c r="BB159">
        <f t="shared" si="63"/>
        <v>2.1726631082558248</v>
      </c>
      <c r="BC159">
        <f t="shared" si="63"/>
        <v>2.2096631082558247</v>
      </c>
      <c r="BD159">
        <f t="shared" si="63"/>
        <v>2.2466631082558255</v>
      </c>
      <c r="BE159">
        <f t="shared" si="63"/>
        <v>2.2836631082558245</v>
      </c>
      <c r="BF159">
        <f t="shared" si="63"/>
        <v>2.3206631082558253</v>
      </c>
      <c r="BG159">
        <f t="shared" si="63"/>
        <v>2.3576631082558253</v>
      </c>
      <c r="BH159">
        <f t="shared" si="63"/>
        <v>2.3946631082558252</v>
      </c>
      <c r="BI159">
        <f t="shared" si="61"/>
        <v>2.4316631082558251</v>
      </c>
      <c r="BJ159">
        <f t="shared" si="61"/>
        <v>2.468663108255825</v>
      </c>
      <c r="BK159">
        <f t="shared" si="61"/>
        <v>2.5056631082558249</v>
      </c>
      <c r="BL159">
        <f t="shared" si="61"/>
        <v>2.5426631082558249</v>
      </c>
      <c r="BM159">
        <f t="shared" si="61"/>
        <v>2.5796631082558248</v>
      </c>
      <c r="BN159">
        <f t="shared" si="62"/>
        <v>2.6166631082558247</v>
      </c>
      <c r="BO159">
        <f t="shared" si="62"/>
        <v>2.6536631082558246</v>
      </c>
      <c r="BP159">
        <f t="shared" si="62"/>
        <v>2.6906631082558246</v>
      </c>
      <c r="BQ159">
        <f t="shared" si="62"/>
        <v>2.7276631082558254</v>
      </c>
      <c r="BR159">
        <f t="shared" si="62"/>
        <v>2.7646631082558244</v>
      </c>
      <c r="BS159">
        <f t="shared" si="62"/>
        <v>2.8016631082558252</v>
      </c>
      <c r="BT159">
        <f t="shared" si="62"/>
        <v>2.8386631082558251</v>
      </c>
      <c r="BU159">
        <f t="shared" si="62"/>
        <v>2.8756631082558251</v>
      </c>
      <c r="BV159">
        <f t="shared" si="62"/>
        <v>2.912663108255825</v>
      </c>
      <c r="BW159">
        <f t="shared" si="62"/>
        <v>2.9496631082558249</v>
      </c>
      <c r="BX159">
        <f t="shared" si="62"/>
        <v>2.9866631082558248</v>
      </c>
    </row>
    <row r="160" spans="28:76" x14ac:dyDescent="0.25">
      <c r="AB160">
        <f t="shared" si="60"/>
        <v>630</v>
      </c>
      <c r="AC160">
        <f t="shared" si="59"/>
        <v>1.2583562426371913</v>
      </c>
      <c r="AD160">
        <f t="shared" si="59"/>
        <v>1.2953562426371912</v>
      </c>
      <c r="AE160">
        <f t="shared" si="59"/>
        <v>1.3323562426371911</v>
      </c>
      <c r="AF160">
        <f t="shared" si="59"/>
        <v>1.369356242637191</v>
      </c>
      <c r="AG160">
        <f t="shared" si="59"/>
        <v>1.4063562426371909</v>
      </c>
      <c r="AH160">
        <f t="shared" si="59"/>
        <v>1.4433562426371918</v>
      </c>
      <c r="AI160">
        <f t="shared" si="59"/>
        <v>1.4803562426371917</v>
      </c>
      <c r="AJ160">
        <f t="shared" si="59"/>
        <v>1.5173562426371916</v>
      </c>
      <c r="AK160">
        <f t="shared" si="59"/>
        <v>1.5543562426371915</v>
      </c>
      <c r="AL160">
        <f t="shared" si="59"/>
        <v>1.5913562426371914</v>
      </c>
      <c r="AM160">
        <f t="shared" si="59"/>
        <v>1.6283562426371914</v>
      </c>
      <c r="AN160">
        <f t="shared" si="59"/>
        <v>1.6653562426371913</v>
      </c>
      <c r="AO160">
        <f t="shared" si="59"/>
        <v>1.7023562426371912</v>
      </c>
      <c r="AP160">
        <f t="shared" si="59"/>
        <v>1.7393562426371911</v>
      </c>
      <c r="AQ160">
        <f t="shared" si="59"/>
        <v>1.7763562426371911</v>
      </c>
      <c r="AR160">
        <f t="shared" si="59"/>
        <v>1.813356242637191</v>
      </c>
      <c r="AS160">
        <f t="shared" si="63"/>
        <v>1.8503562426371918</v>
      </c>
      <c r="AT160">
        <f t="shared" si="63"/>
        <v>1.8873562426371908</v>
      </c>
      <c r="AU160">
        <f t="shared" si="63"/>
        <v>1.9243562426371916</v>
      </c>
      <c r="AV160">
        <f t="shared" si="63"/>
        <v>1.9613562426371915</v>
      </c>
      <c r="AW160">
        <f t="shared" si="63"/>
        <v>1.9983562426371915</v>
      </c>
      <c r="AX160">
        <f t="shared" si="63"/>
        <v>2.0353562426371914</v>
      </c>
      <c r="AY160">
        <f t="shared" si="63"/>
        <v>2.0723562426371913</v>
      </c>
      <c r="AZ160">
        <f t="shared" si="63"/>
        <v>2.1093562426371912</v>
      </c>
      <c r="BA160">
        <f t="shared" si="63"/>
        <v>2.1463562426371912</v>
      </c>
      <c r="BB160">
        <f t="shared" si="63"/>
        <v>2.1833562426371911</v>
      </c>
      <c r="BC160">
        <f t="shared" si="63"/>
        <v>2.220356242637191</v>
      </c>
      <c r="BD160">
        <f t="shared" si="63"/>
        <v>2.2573562426371918</v>
      </c>
      <c r="BE160">
        <f t="shared" si="63"/>
        <v>2.2943562426371908</v>
      </c>
      <c r="BF160">
        <f t="shared" si="63"/>
        <v>2.3313562426371917</v>
      </c>
      <c r="BG160">
        <f t="shared" si="63"/>
        <v>2.3683562426371916</v>
      </c>
      <c r="BH160">
        <f t="shared" si="63"/>
        <v>2.4053562426371915</v>
      </c>
      <c r="BI160">
        <f t="shared" si="61"/>
        <v>2.4423562426371914</v>
      </c>
      <c r="BJ160">
        <f t="shared" si="61"/>
        <v>2.4793562426371913</v>
      </c>
      <c r="BK160">
        <f t="shared" si="61"/>
        <v>2.5163562426371913</v>
      </c>
      <c r="BL160">
        <f t="shared" si="61"/>
        <v>2.5533562426371912</v>
      </c>
      <c r="BM160">
        <f t="shared" si="61"/>
        <v>2.5903562426371911</v>
      </c>
      <c r="BN160">
        <f t="shared" si="62"/>
        <v>2.627356242637191</v>
      </c>
      <c r="BO160">
        <f t="shared" si="62"/>
        <v>2.664356242637191</v>
      </c>
      <c r="BP160">
        <f t="shared" si="62"/>
        <v>2.7013562426371909</v>
      </c>
      <c r="BQ160">
        <f t="shared" si="62"/>
        <v>2.7383562426371917</v>
      </c>
      <c r="BR160">
        <f t="shared" si="62"/>
        <v>2.7753562426371907</v>
      </c>
      <c r="BS160">
        <f t="shared" si="62"/>
        <v>2.8123562426371915</v>
      </c>
      <c r="BT160">
        <f t="shared" si="62"/>
        <v>2.8493562426371914</v>
      </c>
      <c r="BU160">
        <f t="shared" si="62"/>
        <v>2.8863562426371914</v>
      </c>
      <c r="BV160">
        <f t="shared" si="62"/>
        <v>2.9233562426371913</v>
      </c>
      <c r="BW160">
        <f t="shared" si="62"/>
        <v>2.9603562426371912</v>
      </c>
      <c r="BX160">
        <f t="shared" si="62"/>
        <v>2.9973562426371911</v>
      </c>
    </row>
    <row r="161" spans="28:76" x14ac:dyDescent="0.25">
      <c r="AB161">
        <f t="shared" si="60"/>
        <v>620</v>
      </c>
      <c r="AC161">
        <f t="shared" si="59"/>
        <v>1.2692204744114255</v>
      </c>
      <c r="AD161">
        <f t="shared" si="59"/>
        <v>1.3062204744114254</v>
      </c>
      <c r="AE161">
        <f t="shared" si="59"/>
        <v>1.3432204744114253</v>
      </c>
      <c r="AF161">
        <f t="shared" si="59"/>
        <v>1.3802204744114253</v>
      </c>
      <c r="AG161">
        <f t="shared" si="59"/>
        <v>1.4172204744114252</v>
      </c>
      <c r="AH161">
        <f t="shared" si="59"/>
        <v>1.454220474411426</v>
      </c>
      <c r="AI161">
        <f t="shared" si="59"/>
        <v>1.4912204744114259</v>
      </c>
      <c r="AJ161">
        <f t="shared" si="59"/>
        <v>1.5282204744114258</v>
      </c>
      <c r="AK161">
        <f t="shared" si="59"/>
        <v>1.5652204744114258</v>
      </c>
      <c r="AL161">
        <f t="shared" si="59"/>
        <v>1.6022204744114257</v>
      </c>
      <c r="AM161">
        <f t="shared" si="59"/>
        <v>1.6392204744114256</v>
      </c>
      <c r="AN161">
        <f t="shared" si="59"/>
        <v>1.6762204744114255</v>
      </c>
      <c r="AO161">
        <f t="shared" si="59"/>
        <v>1.7132204744114254</v>
      </c>
      <c r="AP161">
        <f t="shared" si="59"/>
        <v>1.7502204744114254</v>
      </c>
      <c r="AQ161">
        <f t="shared" si="59"/>
        <v>1.7872204744114253</v>
      </c>
      <c r="AR161">
        <f t="shared" si="59"/>
        <v>1.8242204744114252</v>
      </c>
      <c r="AS161">
        <f t="shared" si="63"/>
        <v>1.861220474411426</v>
      </c>
      <c r="AT161">
        <f t="shared" si="63"/>
        <v>1.8982204744114251</v>
      </c>
      <c r="AU161">
        <f t="shared" si="63"/>
        <v>1.9352204744114259</v>
      </c>
      <c r="AV161">
        <f t="shared" si="63"/>
        <v>1.9722204744114258</v>
      </c>
      <c r="AW161">
        <f t="shared" si="63"/>
        <v>2.0092204744114257</v>
      </c>
      <c r="AX161">
        <f t="shared" si="63"/>
        <v>2.0462204744114256</v>
      </c>
      <c r="AY161">
        <f t="shared" si="63"/>
        <v>2.0832204744114255</v>
      </c>
      <c r="AZ161">
        <f t="shared" si="63"/>
        <v>2.1202204744114255</v>
      </c>
      <c r="BA161">
        <f t="shared" si="63"/>
        <v>2.1572204744114254</v>
      </c>
      <c r="BB161">
        <f t="shared" si="63"/>
        <v>2.1942204744114253</v>
      </c>
      <c r="BC161">
        <f t="shared" si="63"/>
        <v>2.2312204744114252</v>
      </c>
      <c r="BD161">
        <f t="shared" si="63"/>
        <v>2.268220474411426</v>
      </c>
      <c r="BE161">
        <f t="shared" si="63"/>
        <v>2.3052204744114251</v>
      </c>
      <c r="BF161">
        <f t="shared" si="63"/>
        <v>2.3422204744114259</v>
      </c>
      <c r="BG161">
        <f t="shared" si="63"/>
        <v>2.3792204744114258</v>
      </c>
      <c r="BH161">
        <f t="shared" si="63"/>
        <v>2.4162204744114257</v>
      </c>
      <c r="BI161">
        <f t="shared" si="61"/>
        <v>2.4532204744114257</v>
      </c>
      <c r="BJ161">
        <f t="shared" si="61"/>
        <v>2.4902204744114256</v>
      </c>
      <c r="BK161">
        <f t="shared" si="61"/>
        <v>2.5272204744114255</v>
      </c>
      <c r="BL161">
        <f t="shared" si="61"/>
        <v>2.5642204744114254</v>
      </c>
      <c r="BM161">
        <f t="shared" si="61"/>
        <v>2.6012204744114253</v>
      </c>
      <c r="BN161">
        <f t="shared" si="62"/>
        <v>2.6382204744114253</v>
      </c>
      <c r="BO161">
        <f t="shared" si="62"/>
        <v>2.6752204744114252</v>
      </c>
      <c r="BP161">
        <f t="shared" si="62"/>
        <v>2.7122204744114251</v>
      </c>
      <c r="BQ161">
        <f t="shared" si="62"/>
        <v>2.7492204744114259</v>
      </c>
      <c r="BR161">
        <f t="shared" si="62"/>
        <v>2.786220474411425</v>
      </c>
      <c r="BS161">
        <f t="shared" si="62"/>
        <v>2.8232204744114258</v>
      </c>
      <c r="BT161">
        <f t="shared" si="62"/>
        <v>2.8602204744114257</v>
      </c>
      <c r="BU161">
        <f t="shared" si="62"/>
        <v>2.8972204744114256</v>
      </c>
      <c r="BV161">
        <f t="shared" si="62"/>
        <v>2.9342204744114255</v>
      </c>
      <c r="BW161">
        <f t="shared" si="62"/>
        <v>2.9712204744114254</v>
      </c>
      <c r="BX161">
        <f t="shared" si="62"/>
        <v>3.0082204744114254</v>
      </c>
    </row>
    <row r="162" spans="28:76" x14ac:dyDescent="0.25">
      <c r="AB162">
        <f t="shared" si="60"/>
        <v>610</v>
      </c>
      <c r="AC162">
        <f t="shared" si="59"/>
        <v>1.2802613680833641</v>
      </c>
      <c r="AD162">
        <f t="shared" si="59"/>
        <v>1.317261368083364</v>
      </c>
      <c r="AE162">
        <f t="shared" si="59"/>
        <v>1.3542613680833639</v>
      </c>
      <c r="AF162">
        <f t="shared" si="59"/>
        <v>1.3912613680833639</v>
      </c>
      <c r="AG162">
        <f t="shared" si="59"/>
        <v>1.4282613680833638</v>
      </c>
      <c r="AH162">
        <f t="shared" si="59"/>
        <v>1.4652613680833646</v>
      </c>
      <c r="AI162">
        <f t="shared" si="59"/>
        <v>1.5022613680833645</v>
      </c>
      <c r="AJ162">
        <f t="shared" si="59"/>
        <v>1.5392613680833644</v>
      </c>
      <c r="AK162">
        <f t="shared" si="59"/>
        <v>1.5762613680833644</v>
      </c>
      <c r="AL162">
        <f t="shared" si="59"/>
        <v>1.6132613680833643</v>
      </c>
      <c r="AM162">
        <f t="shared" si="59"/>
        <v>1.6502613680833642</v>
      </c>
      <c r="AN162">
        <f t="shared" si="59"/>
        <v>1.6872613680833641</v>
      </c>
      <c r="AO162">
        <f t="shared" si="59"/>
        <v>1.7242613680833641</v>
      </c>
      <c r="AP162">
        <f t="shared" si="59"/>
        <v>1.761261368083364</v>
      </c>
      <c r="AQ162">
        <f t="shared" si="59"/>
        <v>1.7982613680833639</v>
      </c>
      <c r="AR162">
        <f t="shared" si="59"/>
        <v>1.8352613680833638</v>
      </c>
      <c r="AS162">
        <f t="shared" si="63"/>
        <v>1.8722613680833646</v>
      </c>
      <c r="AT162">
        <f t="shared" si="63"/>
        <v>1.9092613680833637</v>
      </c>
      <c r="AU162">
        <f t="shared" si="63"/>
        <v>1.9462613680833645</v>
      </c>
      <c r="AV162">
        <f t="shared" si="63"/>
        <v>1.9832613680833644</v>
      </c>
      <c r="AW162">
        <f t="shared" si="63"/>
        <v>2.0202613680833643</v>
      </c>
      <c r="AX162">
        <f t="shared" si="63"/>
        <v>2.0572613680833642</v>
      </c>
      <c r="AY162">
        <f t="shared" si="63"/>
        <v>2.0942613680833642</v>
      </c>
      <c r="AZ162">
        <f t="shared" si="63"/>
        <v>2.1312613680833641</v>
      </c>
      <c r="BA162">
        <f t="shared" si="63"/>
        <v>2.168261368083364</v>
      </c>
      <c r="BB162">
        <f t="shared" si="63"/>
        <v>2.2052613680833639</v>
      </c>
      <c r="BC162">
        <f t="shared" si="63"/>
        <v>2.2422613680833638</v>
      </c>
      <c r="BD162">
        <f t="shared" si="63"/>
        <v>2.2792613680833647</v>
      </c>
      <c r="BE162">
        <f t="shared" si="63"/>
        <v>2.3162613680833637</v>
      </c>
      <c r="BF162">
        <f t="shared" si="63"/>
        <v>2.3532613680833645</v>
      </c>
      <c r="BG162">
        <f t="shared" si="63"/>
        <v>2.3902613680833644</v>
      </c>
      <c r="BH162">
        <f t="shared" si="63"/>
        <v>2.4272613680833643</v>
      </c>
      <c r="BI162">
        <f t="shared" si="61"/>
        <v>2.4642613680833643</v>
      </c>
      <c r="BJ162">
        <f t="shared" si="61"/>
        <v>2.5012613680833642</v>
      </c>
      <c r="BK162">
        <f t="shared" si="61"/>
        <v>2.5382613680833641</v>
      </c>
      <c r="BL162">
        <f t="shared" si="61"/>
        <v>2.575261368083364</v>
      </c>
      <c r="BM162">
        <f t="shared" si="61"/>
        <v>2.612261368083364</v>
      </c>
      <c r="BN162">
        <f t="shared" si="62"/>
        <v>2.6492613680833639</v>
      </c>
      <c r="BO162">
        <f t="shared" si="62"/>
        <v>2.6862613680833638</v>
      </c>
      <c r="BP162">
        <f t="shared" si="62"/>
        <v>2.7232613680833637</v>
      </c>
      <c r="BQ162">
        <f t="shared" si="62"/>
        <v>2.7602613680833645</v>
      </c>
      <c r="BR162">
        <f t="shared" si="62"/>
        <v>2.7972613680833636</v>
      </c>
      <c r="BS162">
        <f t="shared" si="62"/>
        <v>2.8342613680833644</v>
      </c>
      <c r="BT162">
        <f t="shared" si="62"/>
        <v>2.8712613680833643</v>
      </c>
      <c r="BU162">
        <f t="shared" si="62"/>
        <v>2.9082613680833642</v>
      </c>
      <c r="BV162">
        <f t="shared" si="62"/>
        <v>2.9452613680833641</v>
      </c>
      <c r="BW162">
        <f t="shared" si="62"/>
        <v>2.9822613680833641</v>
      </c>
      <c r="BX162">
        <f t="shared" si="62"/>
        <v>3.019261368083364</v>
      </c>
    </row>
    <row r="163" spans="28:76" x14ac:dyDescent="0.25">
      <c r="AB163">
        <f t="shared" si="60"/>
        <v>600</v>
      </c>
      <c r="AC163">
        <f t="shared" si="59"/>
        <v>1.2914847641082359</v>
      </c>
      <c r="AD163">
        <f t="shared" si="59"/>
        <v>1.3284847641082358</v>
      </c>
      <c r="AE163">
        <f t="shared" si="59"/>
        <v>1.3654847641082357</v>
      </c>
      <c r="AF163">
        <f t="shared" si="59"/>
        <v>1.4024847641082356</v>
      </c>
      <c r="AG163">
        <f t="shared" si="59"/>
        <v>1.4394847641082356</v>
      </c>
      <c r="AH163">
        <f t="shared" si="59"/>
        <v>1.4764847641082364</v>
      </c>
      <c r="AI163">
        <f t="shared" si="59"/>
        <v>1.5134847641082363</v>
      </c>
      <c r="AJ163">
        <f t="shared" si="59"/>
        <v>1.5504847641082362</v>
      </c>
      <c r="AK163">
        <f t="shared" si="59"/>
        <v>1.5874847641082361</v>
      </c>
      <c r="AL163">
        <f t="shared" si="59"/>
        <v>1.6244847641082361</v>
      </c>
      <c r="AM163">
        <f t="shared" si="59"/>
        <v>1.661484764108236</v>
      </c>
      <c r="AN163">
        <f t="shared" si="59"/>
        <v>1.6984847641082359</v>
      </c>
      <c r="AO163">
        <f t="shared" si="59"/>
        <v>1.7354847641082358</v>
      </c>
      <c r="AP163">
        <f t="shared" si="59"/>
        <v>1.7724847641082357</v>
      </c>
      <c r="AQ163">
        <f t="shared" si="59"/>
        <v>1.8094847641082357</v>
      </c>
      <c r="AR163">
        <f t="shared" si="59"/>
        <v>1.8464847641082356</v>
      </c>
      <c r="AS163">
        <f t="shared" si="63"/>
        <v>1.8834847641082364</v>
      </c>
      <c r="AT163">
        <f t="shared" si="63"/>
        <v>1.9204847641082354</v>
      </c>
      <c r="AU163">
        <f t="shared" si="63"/>
        <v>1.9574847641082362</v>
      </c>
      <c r="AV163">
        <f t="shared" si="63"/>
        <v>1.9944847641082362</v>
      </c>
      <c r="AW163">
        <f t="shared" si="63"/>
        <v>2.0314847641082361</v>
      </c>
      <c r="AX163">
        <f t="shared" si="63"/>
        <v>2.068484764108236</v>
      </c>
      <c r="AY163">
        <f t="shared" si="63"/>
        <v>2.1054847641082359</v>
      </c>
      <c r="AZ163">
        <f t="shared" si="63"/>
        <v>2.1424847641082359</v>
      </c>
      <c r="BA163">
        <f t="shared" si="63"/>
        <v>2.1794847641082358</v>
      </c>
      <c r="BB163">
        <f t="shared" si="63"/>
        <v>2.2164847641082357</v>
      </c>
      <c r="BC163">
        <f t="shared" si="63"/>
        <v>2.2534847641082356</v>
      </c>
      <c r="BD163">
        <f t="shared" si="63"/>
        <v>2.2904847641082364</v>
      </c>
      <c r="BE163">
        <f t="shared" si="63"/>
        <v>2.3274847641082355</v>
      </c>
      <c r="BF163">
        <f t="shared" si="63"/>
        <v>2.3644847641082363</v>
      </c>
      <c r="BG163">
        <f t="shared" si="63"/>
        <v>2.4014847641082362</v>
      </c>
      <c r="BH163">
        <f t="shared" si="63"/>
        <v>2.4384847641082361</v>
      </c>
      <c r="BI163">
        <f t="shared" si="61"/>
        <v>2.475484764108236</v>
      </c>
      <c r="BJ163">
        <f t="shared" si="61"/>
        <v>2.512484764108236</v>
      </c>
      <c r="BK163">
        <f t="shared" si="61"/>
        <v>2.5494847641082359</v>
      </c>
      <c r="BL163">
        <f t="shared" si="61"/>
        <v>2.5864847641082358</v>
      </c>
      <c r="BM163">
        <f t="shared" si="61"/>
        <v>2.6234847641082357</v>
      </c>
      <c r="BN163">
        <f t="shared" si="62"/>
        <v>2.6604847641082356</v>
      </c>
      <c r="BO163">
        <f t="shared" si="62"/>
        <v>2.6974847641082356</v>
      </c>
      <c r="BP163">
        <f t="shared" si="62"/>
        <v>2.7344847641082355</v>
      </c>
      <c r="BQ163">
        <f t="shared" si="62"/>
        <v>2.7714847641082363</v>
      </c>
      <c r="BR163">
        <f t="shared" si="62"/>
        <v>2.8084847641082353</v>
      </c>
      <c r="BS163">
        <f t="shared" si="62"/>
        <v>2.8454847641082361</v>
      </c>
      <c r="BT163">
        <f t="shared" si="62"/>
        <v>2.8824847641082361</v>
      </c>
      <c r="BU163">
        <f t="shared" si="62"/>
        <v>2.919484764108236</v>
      </c>
      <c r="BV163">
        <f t="shared" si="62"/>
        <v>2.9564847641082359</v>
      </c>
      <c r="BW163">
        <f t="shared" si="62"/>
        <v>2.9934847641082358</v>
      </c>
      <c r="BX163">
        <f t="shared" si="62"/>
        <v>3.0304847641082358</v>
      </c>
    </row>
    <row r="164" spans="28:76" x14ac:dyDescent="0.25">
      <c r="AB164">
        <f t="shared" si="60"/>
        <v>590</v>
      </c>
      <c r="AC164">
        <f t="shared" si="59"/>
        <v>1.3028967974450589</v>
      </c>
      <c r="AD164">
        <f t="shared" si="59"/>
        <v>1.3398967974450589</v>
      </c>
      <c r="AE164">
        <f t="shared" si="59"/>
        <v>1.3768967974450588</v>
      </c>
      <c r="AF164">
        <f t="shared" si="59"/>
        <v>1.4138967974450587</v>
      </c>
      <c r="AG164">
        <f t="shared" si="59"/>
        <v>1.4508967974450586</v>
      </c>
      <c r="AH164">
        <f t="shared" si="59"/>
        <v>1.4878967974450594</v>
      </c>
      <c r="AI164">
        <f t="shared" si="59"/>
        <v>1.5248967974450593</v>
      </c>
      <c r="AJ164">
        <f t="shared" si="59"/>
        <v>1.5618967974450593</v>
      </c>
      <c r="AK164">
        <f t="shared" si="59"/>
        <v>1.5988967974450592</v>
      </c>
      <c r="AL164">
        <f t="shared" si="59"/>
        <v>1.6358967974450591</v>
      </c>
      <c r="AM164">
        <f t="shared" ref="AM164:BB179" si="64">5.598+0.037*AM$142-0.679*LN($AB164)</f>
        <v>1.672896797445059</v>
      </c>
      <c r="AN164">
        <f t="shared" si="64"/>
        <v>1.709896797445059</v>
      </c>
      <c r="AO164">
        <f t="shared" si="64"/>
        <v>1.7468967974450589</v>
      </c>
      <c r="AP164">
        <f t="shared" si="64"/>
        <v>1.7838967974450588</v>
      </c>
      <c r="AQ164">
        <f t="shared" si="64"/>
        <v>1.8208967974450587</v>
      </c>
      <c r="AR164">
        <f t="shared" si="64"/>
        <v>1.8578967974450586</v>
      </c>
      <c r="AS164">
        <f t="shared" si="64"/>
        <v>1.8948967974450595</v>
      </c>
      <c r="AT164">
        <f t="shared" si="64"/>
        <v>1.9318967974450585</v>
      </c>
      <c r="AU164">
        <f t="shared" si="64"/>
        <v>1.9688967974450593</v>
      </c>
      <c r="AV164">
        <f t="shared" si="64"/>
        <v>2.0058967974450592</v>
      </c>
      <c r="AW164">
        <f t="shared" si="64"/>
        <v>2.0428967974450591</v>
      </c>
      <c r="AX164">
        <f t="shared" si="64"/>
        <v>2.0798967974450591</v>
      </c>
      <c r="AY164">
        <f t="shared" si="64"/>
        <v>2.116896797445059</v>
      </c>
      <c r="AZ164">
        <f t="shared" si="64"/>
        <v>2.1538967974450589</v>
      </c>
      <c r="BA164">
        <f t="shared" si="64"/>
        <v>2.1908967974450588</v>
      </c>
      <c r="BB164">
        <f t="shared" si="64"/>
        <v>2.2278967974450588</v>
      </c>
      <c r="BC164">
        <f t="shared" si="63"/>
        <v>2.2648967974450587</v>
      </c>
      <c r="BD164">
        <f t="shared" si="63"/>
        <v>2.3018967974450595</v>
      </c>
      <c r="BE164">
        <f t="shared" si="63"/>
        <v>2.3388967974450585</v>
      </c>
      <c r="BF164">
        <f t="shared" si="63"/>
        <v>2.3758967974450593</v>
      </c>
      <c r="BG164">
        <f t="shared" si="63"/>
        <v>2.4128967974450592</v>
      </c>
      <c r="BH164">
        <f t="shared" si="63"/>
        <v>2.4498967974450592</v>
      </c>
      <c r="BI164">
        <f t="shared" si="61"/>
        <v>2.4868967974450591</v>
      </c>
      <c r="BJ164">
        <f t="shared" si="61"/>
        <v>2.523896797445059</v>
      </c>
      <c r="BK164">
        <f t="shared" si="61"/>
        <v>2.5608967974450589</v>
      </c>
      <c r="BL164">
        <f t="shared" si="61"/>
        <v>2.5978967974450589</v>
      </c>
      <c r="BM164">
        <f t="shared" si="61"/>
        <v>2.6348967974450588</v>
      </c>
      <c r="BN164">
        <f t="shared" si="62"/>
        <v>2.6718967974450587</v>
      </c>
      <c r="BO164">
        <f t="shared" si="62"/>
        <v>2.7088967974450586</v>
      </c>
      <c r="BP164">
        <f t="shared" si="62"/>
        <v>2.7458967974450585</v>
      </c>
      <c r="BQ164">
        <f t="shared" si="62"/>
        <v>2.7828967974450594</v>
      </c>
      <c r="BR164">
        <f t="shared" si="62"/>
        <v>2.8198967974450584</v>
      </c>
      <c r="BS164">
        <f t="shared" si="62"/>
        <v>2.8568967974450592</v>
      </c>
      <c r="BT164">
        <f t="shared" si="62"/>
        <v>2.8938967974450591</v>
      </c>
      <c r="BU164">
        <f t="shared" si="62"/>
        <v>2.930896797445059</v>
      </c>
      <c r="BV164">
        <f t="shared" si="62"/>
        <v>2.967896797445059</v>
      </c>
      <c r="BW164">
        <f t="shared" si="62"/>
        <v>3.0048967974450589</v>
      </c>
      <c r="BX164">
        <f t="shared" si="62"/>
        <v>3.0418967974450588</v>
      </c>
    </row>
    <row r="165" spans="28:76" x14ac:dyDescent="0.25">
      <c r="AB165">
        <f t="shared" si="60"/>
        <v>580</v>
      </c>
      <c r="AC165">
        <f t="shared" ref="AC165:AR180" si="65">5.598+0.037*AC$142-0.679*LN($AB165)</f>
        <v>1.3145039176960234</v>
      </c>
      <c r="AD165">
        <f t="shared" si="65"/>
        <v>1.3515039176960233</v>
      </c>
      <c r="AE165">
        <f t="shared" si="65"/>
        <v>1.3885039176960232</v>
      </c>
      <c r="AF165">
        <f t="shared" si="65"/>
        <v>1.4255039176960231</v>
      </c>
      <c r="AG165">
        <f t="shared" si="65"/>
        <v>1.4625039176960231</v>
      </c>
      <c r="AH165">
        <f t="shared" si="65"/>
        <v>1.4995039176960239</v>
      </c>
      <c r="AI165">
        <f t="shared" si="65"/>
        <v>1.5365039176960238</v>
      </c>
      <c r="AJ165">
        <f t="shared" si="65"/>
        <v>1.5735039176960237</v>
      </c>
      <c r="AK165">
        <f t="shared" si="65"/>
        <v>1.6105039176960236</v>
      </c>
      <c r="AL165">
        <f t="shared" si="65"/>
        <v>1.6475039176960236</v>
      </c>
      <c r="AM165">
        <f t="shared" si="65"/>
        <v>1.6845039176960235</v>
      </c>
      <c r="AN165">
        <f t="shared" si="65"/>
        <v>1.7215039176960234</v>
      </c>
      <c r="AO165">
        <f t="shared" si="65"/>
        <v>1.7585039176960233</v>
      </c>
      <c r="AP165">
        <f t="shared" si="65"/>
        <v>1.7955039176960232</v>
      </c>
      <c r="AQ165">
        <f t="shared" si="65"/>
        <v>1.8325039176960232</v>
      </c>
      <c r="AR165">
        <f t="shared" si="65"/>
        <v>1.8695039176960231</v>
      </c>
      <c r="AS165">
        <f t="shared" si="64"/>
        <v>1.9065039176960239</v>
      </c>
      <c r="AT165">
        <f t="shared" si="64"/>
        <v>1.9435039176960229</v>
      </c>
      <c r="AU165">
        <f t="shared" si="64"/>
        <v>1.9805039176960237</v>
      </c>
      <c r="AV165">
        <f t="shared" si="64"/>
        <v>2.0175039176960237</v>
      </c>
      <c r="AW165">
        <f t="shared" si="64"/>
        <v>2.0545039176960236</v>
      </c>
      <c r="AX165">
        <f t="shared" si="64"/>
        <v>2.0915039176960235</v>
      </c>
      <c r="AY165">
        <f t="shared" si="64"/>
        <v>2.1285039176960234</v>
      </c>
      <c r="AZ165">
        <f t="shared" si="64"/>
        <v>2.1655039176960234</v>
      </c>
      <c r="BA165">
        <f t="shared" si="64"/>
        <v>2.2025039176960233</v>
      </c>
      <c r="BB165">
        <f t="shared" si="64"/>
        <v>2.2395039176960232</v>
      </c>
      <c r="BC165">
        <f t="shared" si="63"/>
        <v>2.2765039176960231</v>
      </c>
      <c r="BD165">
        <f t="shared" si="63"/>
        <v>2.3135039176960239</v>
      </c>
      <c r="BE165">
        <f t="shared" si="63"/>
        <v>2.350503917696023</v>
      </c>
      <c r="BF165">
        <f t="shared" si="63"/>
        <v>2.3875039176960238</v>
      </c>
      <c r="BG165">
        <f t="shared" si="63"/>
        <v>2.4245039176960237</v>
      </c>
      <c r="BH165">
        <f t="shared" si="63"/>
        <v>2.4615039176960236</v>
      </c>
      <c r="BI165">
        <f t="shared" si="61"/>
        <v>2.4985039176960235</v>
      </c>
      <c r="BJ165">
        <f t="shared" si="61"/>
        <v>2.5355039176960235</v>
      </c>
      <c r="BK165">
        <f t="shared" si="61"/>
        <v>2.5725039176960234</v>
      </c>
      <c r="BL165">
        <f t="shared" si="61"/>
        <v>2.6095039176960233</v>
      </c>
      <c r="BM165">
        <f t="shared" si="61"/>
        <v>2.6465039176960232</v>
      </c>
      <c r="BN165">
        <f t="shared" si="62"/>
        <v>2.6835039176960231</v>
      </c>
      <c r="BO165">
        <f t="shared" si="62"/>
        <v>2.7205039176960231</v>
      </c>
      <c r="BP165">
        <f t="shared" si="62"/>
        <v>2.757503917696023</v>
      </c>
      <c r="BQ165">
        <f t="shared" si="62"/>
        <v>2.7945039176960238</v>
      </c>
      <c r="BR165">
        <f t="shared" si="62"/>
        <v>2.8315039176960228</v>
      </c>
      <c r="BS165">
        <f t="shared" si="62"/>
        <v>2.8685039176960236</v>
      </c>
      <c r="BT165">
        <f t="shared" si="62"/>
        <v>2.9055039176960236</v>
      </c>
      <c r="BU165">
        <f t="shared" si="62"/>
        <v>2.9425039176960235</v>
      </c>
      <c r="BV165">
        <f t="shared" si="62"/>
        <v>2.9795039176960234</v>
      </c>
      <c r="BW165">
        <f t="shared" si="62"/>
        <v>3.0165039176960233</v>
      </c>
      <c r="BX165">
        <f t="shared" si="62"/>
        <v>3.0535039176960233</v>
      </c>
    </row>
    <row r="166" spans="28:76" x14ac:dyDescent="0.25">
      <c r="AB166">
        <f t="shared" si="60"/>
        <v>570</v>
      </c>
      <c r="AC166">
        <f t="shared" si="65"/>
        <v>1.326312910997383</v>
      </c>
      <c r="AD166">
        <f t="shared" si="65"/>
        <v>1.3633129109973829</v>
      </c>
      <c r="AE166">
        <f t="shared" si="65"/>
        <v>1.4003129109973829</v>
      </c>
      <c r="AF166">
        <f t="shared" si="65"/>
        <v>1.4373129109973828</v>
      </c>
      <c r="AG166">
        <f t="shared" si="65"/>
        <v>1.4743129109973827</v>
      </c>
      <c r="AH166">
        <f t="shared" si="65"/>
        <v>1.5113129109973835</v>
      </c>
      <c r="AI166">
        <f t="shared" si="65"/>
        <v>1.5483129109973834</v>
      </c>
      <c r="AJ166">
        <f t="shared" si="65"/>
        <v>1.5853129109973834</v>
      </c>
      <c r="AK166">
        <f t="shared" si="65"/>
        <v>1.6223129109973833</v>
      </c>
      <c r="AL166">
        <f t="shared" si="65"/>
        <v>1.6593129109973832</v>
      </c>
      <c r="AM166">
        <f t="shared" si="65"/>
        <v>1.6963129109973831</v>
      </c>
      <c r="AN166">
        <f t="shared" si="65"/>
        <v>1.733312910997383</v>
      </c>
      <c r="AO166">
        <f t="shared" si="65"/>
        <v>1.770312910997383</v>
      </c>
      <c r="AP166">
        <f t="shared" si="65"/>
        <v>1.8073129109973829</v>
      </c>
      <c r="AQ166">
        <f t="shared" si="65"/>
        <v>1.8443129109973828</v>
      </c>
      <c r="AR166">
        <f t="shared" si="65"/>
        <v>1.8813129109973827</v>
      </c>
      <c r="AS166">
        <f t="shared" si="64"/>
        <v>1.9183129109973835</v>
      </c>
      <c r="AT166">
        <f t="shared" si="64"/>
        <v>1.9553129109973826</v>
      </c>
      <c r="AU166">
        <f t="shared" si="64"/>
        <v>1.9923129109973834</v>
      </c>
      <c r="AV166">
        <f t="shared" si="64"/>
        <v>2.0293129109973833</v>
      </c>
      <c r="AW166">
        <f t="shared" si="64"/>
        <v>2.0663129109973832</v>
      </c>
      <c r="AX166">
        <f t="shared" si="64"/>
        <v>2.1033129109973832</v>
      </c>
      <c r="AY166">
        <f t="shared" si="64"/>
        <v>2.1403129109973831</v>
      </c>
      <c r="AZ166">
        <f t="shared" si="64"/>
        <v>2.177312910997383</v>
      </c>
      <c r="BA166">
        <f t="shared" si="64"/>
        <v>2.2143129109973829</v>
      </c>
      <c r="BB166">
        <f t="shared" si="64"/>
        <v>2.2513129109973828</v>
      </c>
      <c r="BC166">
        <f t="shared" si="63"/>
        <v>2.2883129109973828</v>
      </c>
      <c r="BD166">
        <f t="shared" si="63"/>
        <v>2.3253129109973836</v>
      </c>
      <c r="BE166">
        <f t="shared" si="63"/>
        <v>2.3623129109973826</v>
      </c>
      <c r="BF166">
        <f t="shared" ref="BF166:BU180" si="66">5.598+0.037*BF$142-0.679*LN($AB166)</f>
        <v>2.3993129109973834</v>
      </c>
      <c r="BG166">
        <f t="shared" si="66"/>
        <v>2.4363129109973833</v>
      </c>
      <c r="BH166">
        <f t="shared" si="66"/>
        <v>2.4733129109973833</v>
      </c>
      <c r="BI166">
        <f t="shared" si="66"/>
        <v>2.5103129109973832</v>
      </c>
      <c r="BJ166">
        <f t="shared" si="66"/>
        <v>2.5473129109973831</v>
      </c>
      <c r="BK166">
        <f t="shared" si="66"/>
        <v>2.584312910997383</v>
      </c>
      <c r="BL166">
        <f t="shared" si="66"/>
        <v>2.621312910997383</v>
      </c>
      <c r="BM166">
        <f t="shared" si="66"/>
        <v>2.6583129109973829</v>
      </c>
      <c r="BN166">
        <f t="shared" si="66"/>
        <v>2.6953129109973828</v>
      </c>
      <c r="BO166">
        <f t="shared" si="66"/>
        <v>2.7323129109973827</v>
      </c>
      <c r="BP166">
        <f t="shared" si="66"/>
        <v>2.7693129109973826</v>
      </c>
      <c r="BQ166">
        <f t="shared" si="66"/>
        <v>2.8063129109973834</v>
      </c>
      <c r="BR166">
        <f t="shared" si="66"/>
        <v>2.8433129109973825</v>
      </c>
      <c r="BS166">
        <f t="shared" si="66"/>
        <v>2.8803129109973833</v>
      </c>
      <c r="BT166">
        <f t="shared" si="66"/>
        <v>2.9173129109973832</v>
      </c>
      <c r="BU166">
        <f t="shared" si="66"/>
        <v>2.9543129109973831</v>
      </c>
      <c r="BV166">
        <f t="shared" si="62"/>
        <v>2.9913129109973831</v>
      </c>
      <c r="BW166">
        <f t="shared" si="62"/>
        <v>3.028312910997383</v>
      </c>
      <c r="BX166">
        <f t="shared" si="62"/>
        <v>3.0653129109973829</v>
      </c>
    </row>
    <row r="167" spans="28:76" x14ac:dyDescent="0.25">
      <c r="AB167">
        <f t="shared" si="60"/>
        <v>560</v>
      </c>
      <c r="AC167">
        <f t="shared" si="65"/>
        <v>1.3383309238478764</v>
      </c>
      <c r="AD167">
        <f t="shared" si="65"/>
        <v>1.3753309238478764</v>
      </c>
      <c r="AE167">
        <f t="shared" si="65"/>
        <v>1.4123309238478763</v>
      </c>
      <c r="AF167">
        <f t="shared" si="65"/>
        <v>1.4493309238478762</v>
      </c>
      <c r="AG167">
        <f t="shared" si="65"/>
        <v>1.4863309238478761</v>
      </c>
      <c r="AH167">
        <f t="shared" si="65"/>
        <v>1.5233309238478769</v>
      </c>
      <c r="AI167">
        <f t="shared" si="65"/>
        <v>1.5603309238478769</v>
      </c>
      <c r="AJ167">
        <f t="shared" si="65"/>
        <v>1.5973309238478768</v>
      </c>
      <c r="AK167">
        <f t="shared" si="65"/>
        <v>1.6343309238478767</v>
      </c>
      <c r="AL167">
        <f t="shared" si="65"/>
        <v>1.6713309238478766</v>
      </c>
      <c r="AM167">
        <f t="shared" si="65"/>
        <v>1.7083309238478765</v>
      </c>
      <c r="AN167">
        <f t="shared" si="65"/>
        <v>1.7453309238478765</v>
      </c>
      <c r="AO167">
        <f t="shared" si="65"/>
        <v>1.7823309238478764</v>
      </c>
      <c r="AP167">
        <f t="shared" si="65"/>
        <v>1.8193309238478763</v>
      </c>
      <c r="AQ167">
        <f t="shared" si="65"/>
        <v>1.8563309238478762</v>
      </c>
      <c r="AR167">
        <f t="shared" si="65"/>
        <v>1.8933309238478762</v>
      </c>
      <c r="AS167">
        <f t="shared" si="64"/>
        <v>1.930330923847877</v>
      </c>
      <c r="AT167">
        <f t="shared" si="64"/>
        <v>1.967330923847876</v>
      </c>
      <c r="AU167">
        <f t="shared" si="64"/>
        <v>2.0043309238478768</v>
      </c>
      <c r="AV167">
        <f t="shared" si="64"/>
        <v>2.0413309238478767</v>
      </c>
      <c r="AW167">
        <f t="shared" si="64"/>
        <v>2.0783309238478767</v>
      </c>
      <c r="AX167">
        <f t="shared" si="64"/>
        <v>2.1153309238478766</v>
      </c>
      <c r="AY167">
        <f t="shared" si="64"/>
        <v>2.1523309238478765</v>
      </c>
      <c r="AZ167">
        <f t="shared" si="64"/>
        <v>2.1893309238478764</v>
      </c>
      <c r="BA167">
        <f t="shared" si="64"/>
        <v>2.2263309238478763</v>
      </c>
      <c r="BB167">
        <f t="shared" si="64"/>
        <v>2.2633309238478763</v>
      </c>
      <c r="BC167">
        <f t="shared" ref="BC167:BR180" si="67">5.598+0.037*BC$142-0.679*LN($AB167)</f>
        <v>2.3003309238478762</v>
      </c>
      <c r="BD167">
        <f t="shared" si="67"/>
        <v>2.337330923847877</v>
      </c>
      <c r="BE167">
        <f t="shared" si="67"/>
        <v>2.374330923847876</v>
      </c>
      <c r="BF167">
        <f t="shared" si="67"/>
        <v>2.4113309238478768</v>
      </c>
      <c r="BG167">
        <f t="shared" si="67"/>
        <v>2.4483309238478768</v>
      </c>
      <c r="BH167">
        <f t="shared" si="67"/>
        <v>2.4853309238478767</v>
      </c>
      <c r="BI167">
        <f t="shared" si="67"/>
        <v>2.5223309238478766</v>
      </c>
      <c r="BJ167">
        <f t="shared" si="67"/>
        <v>2.5593309238478765</v>
      </c>
      <c r="BK167">
        <f t="shared" si="67"/>
        <v>2.5963309238478764</v>
      </c>
      <c r="BL167">
        <f t="shared" si="67"/>
        <v>2.6333309238478764</v>
      </c>
      <c r="BM167">
        <f t="shared" si="67"/>
        <v>2.6703309238478763</v>
      </c>
      <c r="BN167">
        <f t="shared" si="67"/>
        <v>2.7073309238478762</v>
      </c>
      <c r="BO167">
        <f t="shared" si="67"/>
        <v>2.7443309238478761</v>
      </c>
      <c r="BP167">
        <f t="shared" si="67"/>
        <v>2.7813309238478761</v>
      </c>
      <c r="BQ167">
        <f t="shared" si="67"/>
        <v>2.8183309238478769</v>
      </c>
      <c r="BR167">
        <f t="shared" si="67"/>
        <v>2.8553309238478759</v>
      </c>
      <c r="BS167">
        <f t="shared" si="66"/>
        <v>2.8923309238478767</v>
      </c>
      <c r="BT167">
        <f t="shared" si="66"/>
        <v>2.9293309238478766</v>
      </c>
      <c r="BU167">
        <f t="shared" si="66"/>
        <v>2.9663309238478766</v>
      </c>
      <c r="BV167">
        <f t="shared" si="62"/>
        <v>3.0033309238478765</v>
      </c>
      <c r="BW167">
        <f t="shared" si="62"/>
        <v>3.0403309238478764</v>
      </c>
      <c r="BX167">
        <f t="shared" si="62"/>
        <v>3.0773309238478763</v>
      </c>
    </row>
    <row r="168" spans="28:76" x14ac:dyDescent="0.25">
      <c r="AB168">
        <f t="shared" si="60"/>
        <v>550</v>
      </c>
      <c r="AC168">
        <f t="shared" si="65"/>
        <v>1.3505654890841949</v>
      </c>
      <c r="AD168">
        <f t="shared" si="65"/>
        <v>1.3875654890841949</v>
      </c>
      <c r="AE168">
        <f t="shared" si="65"/>
        <v>1.4245654890841948</v>
      </c>
      <c r="AF168">
        <f t="shared" si="65"/>
        <v>1.4615654890841947</v>
      </c>
      <c r="AG168">
        <f t="shared" si="65"/>
        <v>1.4985654890841946</v>
      </c>
      <c r="AH168">
        <f t="shared" si="65"/>
        <v>1.5355654890841954</v>
      </c>
      <c r="AI168">
        <f t="shared" si="65"/>
        <v>1.5725654890841954</v>
      </c>
      <c r="AJ168">
        <f t="shared" si="65"/>
        <v>1.6095654890841953</v>
      </c>
      <c r="AK168">
        <f t="shared" si="65"/>
        <v>1.6465654890841952</v>
      </c>
      <c r="AL168">
        <f t="shared" si="65"/>
        <v>1.6835654890841951</v>
      </c>
      <c r="AM168">
        <f t="shared" si="65"/>
        <v>1.720565489084195</v>
      </c>
      <c r="AN168">
        <f t="shared" si="65"/>
        <v>1.757565489084195</v>
      </c>
      <c r="AO168">
        <f t="shared" si="65"/>
        <v>1.7945654890841949</v>
      </c>
      <c r="AP168">
        <f t="shared" si="65"/>
        <v>1.8315654890841948</v>
      </c>
      <c r="AQ168">
        <f t="shared" si="65"/>
        <v>1.8685654890841947</v>
      </c>
      <c r="AR168">
        <f t="shared" si="65"/>
        <v>1.9055654890841947</v>
      </c>
      <c r="AS168">
        <f t="shared" si="64"/>
        <v>1.9425654890841955</v>
      </c>
      <c r="AT168">
        <f t="shared" si="64"/>
        <v>1.9795654890841945</v>
      </c>
      <c r="AU168">
        <f t="shared" si="64"/>
        <v>2.0165654890841953</v>
      </c>
      <c r="AV168">
        <f t="shared" si="64"/>
        <v>2.0535654890841952</v>
      </c>
      <c r="AW168">
        <f t="shared" si="64"/>
        <v>2.0905654890841951</v>
      </c>
      <c r="AX168">
        <f t="shared" si="64"/>
        <v>2.1275654890841951</v>
      </c>
      <c r="AY168">
        <f t="shared" si="64"/>
        <v>2.164565489084195</v>
      </c>
      <c r="AZ168">
        <f t="shared" si="64"/>
        <v>2.2015654890841949</v>
      </c>
      <c r="BA168">
        <f t="shared" si="64"/>
        <v>2.2385654890841948</v>
      </c>
      <c r="BB168">
        <f t="shared" si="64"/>
        <v>2.2755654890841948</v>
      </c>
      <c r="BC168">
        <f t="shared" si="67"/>
        <v>2.3125654890841947</v>
      </c>
      <c r="BD168">
        <f t="shared" si="67"/>
        <v>2.3495654890841955</v>
      </c>
      <c r="BE168">
        <f t="shared" si="67"/>
        <v>2.3865654890841945</v>
      </c>
      <c r="BF168">
        <f t="shared" si="67"/>
        <v>2.4235654890841953</v>
      </c>
      <c r="BG168">
        <f t="shared" si="67"/>
        <v>2.4605654890841953</v>
      </c>
      <c r="BH168">
        <f t="shared" si="67"/>
        <v>2.4975654890841952</v>
      </c>
      <c r="BI168">
        <f t="shared" si="67"/>
        <v>2.5345654890841951</v>
      </c>
      <c r="BJ168">
        <f t="shared" si="67"/>
        <v>2.571565489084195</v>
      </c>
      <c r="BK168">
        <f t="shared" si="67"/>
        <v>2.6085654890841949</v>
      </c>
      <c r="BL168">
        <f t="shared" si="67"/>
        <v>2.6455654890841949</v>
      </c>
      <c r="BM168">
        <f t="shared" si="67"/>
        <v>2.6825654890841948</v>
      </c>
      <c r="BN168">
        <f t="shared" si="67"/>
        <v>2.7195654890841947</v>
      </c>
      <c r="BO168">
        <f t="shared" si="67"/>
        <v>2.7565654890841946</v>
      </c>
      <c r="BP168">
        <f t="shared" si="67"/>
        <v>2.7935654890841946</v>
      </c>
      <c r="BQ168">
        <f t="shared" si="67"/>
        <v>2.8305654890841954</v>
      </c>
      <c r="BR168">
        <f t="shared" si="67"/>
        <v>2.8675654890841944</v>
      </c>
      <c r="BS168">
        <f t="shared" si="66"/>
        <v>2.9045654890841952</v>
      </c>
      <c r="BT168">
        <f t="shared" si="66"/>
        <v>2.9415654890841951</v>
      </c>
      <c r="BU168">
        <f t="shared" si="66"/>
        <v>2.9785654890841951</v>
      </c>
      <c r="BV168">
        <f t="shared" si="62"/>
        <v>3.015565489084195</v>
      </c>
      <c r="BW168">
        <f t="shared" si="62"/>
        <v>3.0525654890841949</v>
      </c>
      <c r="BX168">
        <f t="shared" si="62"/>
        <v>3.0895654890841948</v>
      </c>
    </row>
    <row r="169" spans="28:76" x14ac:dyDescent="0.25">
      <c r="AB169">
        <f t="shared" si="60"/>
        <v>540</v>
      </c>
      <c r="AC169">
        <f t="shared" si="65"/>
        <v>1.3630245542398995</v>
      </c>
      <c r="AD169">
        <f t="shared" si="65"/>
        <v>1.4000245542398995</v>
      </c>
      <c r="AE169">
        <f t="shared" si="65"/>
        <v>1.4370245542398994</v>
      </c>
      <c r="AF169">
        <f t="shared" si="65"/>
        <v>1.4740245542398993</v>
      </c>
      <c r="AG169">
        <f t="shared" si="65"/>
        <v>1.5110245542398992</v>
      </c>
      <c r="AH169">
        <f t="shared" si="65"/>
        <v>1.5480245542399</v>
      </c>
      <c r="AI169">
        <f t="shared" si="65"/>
        <v>1.5850245542399</v>
      </c>
      <c r="AJ169">
        <f t="shared" si="65"/>
        <v>1.6220245542398999</v>
      </c>
      <c r="AK169">
        <f t="shared" si="65"/>
        <v>1.6590245542398998</v>
      </c>
      <c r="AL169">
        <f t="shared" si="65"/>
        <v>1.6960245542398997</v>
      </c>
      <c r="AM169">
        <f t="shared" si="65"/>
        <v>1.7330245542398997</v>
      </c>
      <c r="AN169">
        <f t="shared" si="65"/>
        <v>1.7700245542398996</v>
      </c>
      <c r="AO169">
        <f t="shared" si="65"/>
        <v>1.8070245542398995</v>
      </c>
      <c r="AP169">
        <f t="shared" si="65"/>
        <v>1.8440245542398994</v>
      </c>
      <c r="AQ169">
        <f t="shared" si="65"/>
        <v>1.8810245542398993</v>
      </c>
      <c r="AR169">
        <f t="shared" si="65"/>
        <v>1.9180245542398993</v>
      </c>
      <c r="AS169">
        <f t="shared" si="64"/>
        <v>1.9550245542399001</v>
      </c>
      <c r="AT169">
        <f t="shared" si="64"/>
        <v>1.9920245542398991</v>
      </c>
      <c r="AU169">
        <f t="shared" si="64"/>
        <v>2.0290245542398999</v>
      </c>
      <c r="AV169">
        <f t="shared" si="64"/>
        <v>2.0660245542398998</v>
      </c>
      <c r="AW169">
        <f t="shared" si="64"/>
        <v>2.1030245542398998</v>
      </c>
      <c r="AX169">
        <f t="shared" si="64"/>
        <v>2.1400245542398997</v>
      </c>
      <c r="AY169">
        <f t="shared" si="64"/>
        <v>2.1770245542398996</v>
      </c>
      <c r="AZ169">
        <f t="shared" si="64"/>
        <v>2.2140245542398995</v>
      </c>
      <c r="BA169">
        <f t="shared" si="64"/>
        <v>2.2510245542398994</v>
      </c>
      <c r="BB169">
        <f t="shared" si="64"/>
        <v>2.2880245542398994</v>
      </c>
      <c r="BC169">
        <f t="shared" si="67"/>
        <v>2.3250245542398993</v>
      </c>
      <c r="BD169">
        <f t="shared" si="67"/>
        <v>2.3620245542399001</v>
      </c>
      <c r="BE169">
        <f t="shared" si="67"/>
        <v>2.3990245542398991</v>
      </c>
      <c r="BF169">
        <f t="shared" si="67"/>
        <v>2.4360245542398999</v>
      </c>
      <c r="BG169">
        <f t="shared" si="67"/>
        <v>2.4730245542398999</v>
      </c>
      <c r="BH169">
        <f t="shared" si="67"/>
        <v>2.5100245542398998</v>
      </c>
      <c r="BI169">
        <f t="shared" si="67"/>
        <v>2.5470245542398997</v>
      </c>
      <c r="BJ169">
        <f t="shared" si="67"/>
        <v>2.5840245542398996</v>
      </c>
      <c r="BK169">
        <f t="shared" si="67"/>
        <v>2.6210245542398996</v>
      </c>
      <c r="BL169">
        <f t="shared" si="67"/>
        <v>2.6580245542398995</v>
      </c>
      <c r="BM169">
        <f t="shared" si="67"/>
        <v>2.6950245542398994</v>
      </c>
      <c r="BN169">
        <f t="shared" si="67"/>
        <v>2.7320245542398993</v>
      </c>
      <c r="BO169">
        <f t="shared" si="67"/>
        <v>2.7690245542398992</v>
      </c>
      <c r="BP169">
        <f t="shared" si="67"/>
        <v>2.8060245542398992</v>
      </c>
      <c r="BQ169">
        <f t="shared" si="67"/>
        <v>2.8430245542399</v>
      </c>
      <c r="BR169">
        <f t="shared" si="67"/>
        <v>2.880024554239899</v>
      </c>
      <c r="BS169">
        <f t="shared" si="66"/>
        <v>2.9170245542398998</v>
      </c>
      <c r="BT169">
        <f t="shared" si="66"/>
        <v>2.9540245542398997</v>
      </c>
      <c r="BU169">
        <f t="shared" si="66"/>
        <v>2.9910245542398997</v>
      </c>
      <c r="BV169">
        <f t="shared" si="62"/>
        <v>3.0280245542398996</v>
      </c>
      <c r="BW169">
        <f t="shared" si="62"/>
        <v>3.0650245542398995</v>
      </c>
      <c r="BX169">
        <f t="shared" si="62"/>
        <v>3.1020245542398994</v>
      </c>
    </row>
    <row r="170" spans="28:76" x14ac:dyDescent="0.25">
      <c r="AB170">
        <f t="shared" si="60"/>
        <v>530</v>
      </c>
      <c r="AC170">
        <f t="shared" si="65"/>
        <v>1.3757165125551518</v>
      </c>
      <c r="AD170">
        <f t="shared" si="65"/>
        <v>1.4127165125551517</v>
      </c>
      <c r="AE170">
        <f t="shared" si="65"/>
        <v>1.4497165125551517</v>
      </c>
      <c r="AF170">
        <f t="shared" si="65"/>
        <v>1.4867165125551516</v>
      </c>
      <c r="AG170">
        <f t="shared" si="65"/>
        <v>1.5237165125551515</v>
      </c>
      <c r="AH170">
        <f t="shared" si="65"/>
        <v>1.5607165125551523</v>
      </c>
      <c r="AI170">
        <f t="shared" si="65"/>
        <v>1.5977165125551522</v>
      </c>
      <c r="AJ170">
        <f t="shared" si="65"/>
        <v>1.6347165125551522</v>
      </c>
      <c r="AK170">
        <f t="shared" si="65"/>
        <v>1.6717165125551521</v>
      </c>
      <c r="AL170">
        <f t="shared" si="65"/>
        <v>1.708716512555152</v>
      </c>
      <c r="AM170">
        <f t="shared" si="65"/>
        <v>1.7457165125551519</v>
      </c>
      <c r="AN170">
        <f t="shared" si="65"/>
        <v>1.7827165125551518</v>
      </c>
      <c r="AO170">
        <f t="shared" si="65"/>
        <v>1.8197165125551518</v>
      </c>
      <c r="AP170">
        <f t="shared" si="65"/>
        <v>1.8567165125551517</v>
      </c>
      <c r="AQ170">
        <f t="shared" si="65"/>
        <v>1.8937165125551516</v>
      </c>
      <c r="AR170">
        <f t="shared" si="65"/>
        <v>1.9307165125551515</v>
      </c>
      <c r="AS170">
        <f t="shared" si="64"/>
        <v>1.9677165125551523</v>
      </c>
      <c r="AT170">
        <f t="shared" si="64"/>
        <v>2.0047165125551514</v>
      </c>
      <c r="AU170">
        <f t="shared" si="64"/>
        <v>2.0417165125551522</v>
      </c>
      <c r="AV170">
        <f t="shared" si="64"/>
        <v>2.0787165125551521</v>
      </c>
      <c r="AW170">
        <f t="shared" si="64"/>
        <v>2.115716512555152</v>
      </c>
      <c r="AX170">
        <f t="shared" si="64"/>
        <v>2.152716512555152</v>
      </c>
      <c r="AY170">
        <f t="shared" si="64"/>
        <v>2.1897165125551519</v>
      </c>
      <c r="AZ170">
        <f t="shared" si="64"/>
        <v>2.2267165125551518</v>
      </c>
      <c r="BA170">
        <f t="shared" si="64"/>
        <v>2.2637165125551517</v>
      </c>
      <c r="BB170">
        <f t="shared" si="64"/>
        <v>2.3007165125551516</v>
      </c>
      <c r="BC170">
        <f t="shared" si="67"/>
        <v>2.3377165125551516</v>
      </c>
      <c r="BD170">
        <f t="shared" si="67"/>
        <v>2.3747165125551524</v>
      </c>
      <c r="BE170">
        <f t="shared" si="67"/>
        <v>2.4117165125551514</v>
      </c>
      <c r="BF170">
        <f t="shared" si="67"/>
        <v>2.4487165125551522</v>
      </c>
      <c r="BG170">
        <f t="shared" si="67"/>
        <v>2.4857165125551521</v>
      </c>
      <c r="BH170">
        <f t="shared" si="67"/>
        <v>2.5227165125551521</v>
      </c>
      <c r="BI170">
        <f t="shared" si="67"/>
        <v>2.559716512555152</v>
      </c>
      <c r="BJ170">
        <f t="shared" si="67"/>
        <v>2.5967165125551519</v>
      </c>
      <c r="BK170">
        <f t="shared" si="67"/>
        <v>2.6337165125551518</v>
      </c>
      <c r="BL170">
        <f t="shared" si="67"/>
        <v>2.6707165125551517</v>
      </c>
      <c r="BM170">
        <f t="shared" si="67"/>
        <v>2.7077165125551517</v>
      </c>
      <c r="BN170">
        <f t="shared" si="67"/>
        <v>2.7447165125551516</v>
      </c>
      <c r="BO170">
        <f t="shared" si="67"/>
        <v>2.7817165125551515</v>
      </c>
      <c r="BP170">
        <f t="shared" si="67"/>
        <v>2.8187165125551514</v>
      </c>
      <c r="BQ170">
        <f t="shared" si="67"/>
        <v>2.8557165125551522</v>
      </c>
      <c r="BR170">
        <f t="shared" si="67"/>
        <v>2.8927165125551513</v>
      </c>
      <c r="BS170">
        <f t="shared" si="66"/>
        <v>2.9297165125551521</v>
      </c>
      <c r="BT170">
        <f t="shared" si="66"/>
        <v>2.966716512555152</v>
      </c>
      <c r="BU170">
        <f t="shared" si="66"/>
        <v>3.0037165125551519</v>
      </c>
      <c r="BV170">
        <f t="shared" si="62"/>
        <v>3.0407165125551519</v>
      </c>
      <c r="BW170">
        <f t="shared" si="62"/>
        <v>3.0777165125551518</v>
      </c>
      <c r="BX170">
        <f t="shared" si="62"/>
        <v>3.1147165125551517</v>
      </c>
    </row>
    <row r="171" spans="28:76" x14ac:dyDescent="0.25">
      <c r="AB171">
        <f t="shared" si="60"/>
        <v>520</v>
      </c>
      <c r="AC171">
        <f t="shared" si="65"/>
        <v>1.3886502369402534</v>
      </c>
      <c r="AD171">
        <f t="shared" si="65"/>
        <v>1.4256502369402533</v>
      </c>
      <c r="AE171">
        <f t="shared" si="65"/>
        <v>1.4626502369402532</v>
      </c>
      <c r="AF171">
        <f t="shared" si="65"/>
        <v>1.4996502369402531</v>
      </c>
      <c r="AG171">
        <f t="shared" si="65"/>
        <v>1.536650236940253</v>
      </c>
      <c r="AH171">
        <f t="shared" si="65"/>
        <v>1.5736502369402539</v>
      </c>
      <c r="AI171">
        <f t="shared" si="65"/>
        <v>1.6106502369402538</v>
      </c>
      <c r="AJ171">
        <f t="shared" si="65"/>
        <v>1.6476502369402537</v>
      </c>
      <c r="AK171">
        <f t="shared" si="65"/>
        <v>1.6846502369402536</v>
      </c>
      <c r="AL171">
        <f t="shared" si="65"/>
        <v>1.7216502369402535</v>
      </c>
      <c r="AM171">
        <f t="shared" si="65"/>
        <v>1.7586502369402535</v>
      </c>
      <c r="AN171">
        <f t="shared" si="65"/>
        <v>1.7956502369402534</v>
      </c>
      <c r="AO171">
        <f t="shared" si="65"/>
        <v>1.8326502369402533</v>
      </c>
      <c r="AP171">
        <f t="shared" si="65"/>
        <v>1.8696502369402532</v>
      </c>
      <c r="AQ171">
        <f t="shared" si="65"/>
        <v>1.9066502369402532</v>
      </c>
      <c r="AR171">
        <f t="shared" si="65"/>
        <v>1.9436502369402531</v>
      </c>
      <c r="AS171">
        <f t="shared" si="64"/>
        <v>1.9806502369402539</v>
      </c>
      <c r="AT171">
        <f t="shared" si="64"/>
        <v>2.0176502369402529</v>
      </c>
      <c r="AU171">
        <f t="shared" si="64"/>
        <v>2.0546502369402537</v>
      </c>
      <c r="AV171">
        <f t="shared" si="64"/>
        <v>2.0916502369402536</v>
      </c>
      <c r="AW171">
        <f t="shared" si="64"/>
        <v>2.1286502369402536</v>
      </c>
      <c r="AX171">
        <f t="shared" si="64"/>
        <v>2.1656502369402535</v>
      </c>
      <c r="AY171">
        <f t="shared" si="64"/>
        <v>2.2026502369402534</v>
      </c>
      <c r="AZ171">
        <f t="shared" si="64"/>
        <v>2.2396502369402533</v>
      </c>
      <c r="BA171">
        <f t="shared" si="64"/>
        <v>2.2766502369402533</v>
      </c>
      <c r="BB171">
        <f t="shared" si="64"/>
        <v>2.3136502369402532</v>
      </c>
      <c r="BC171">
        <f t="shared" si="67"/>
        <v>2.3506502369402531</v>
      </c>
      <c r="BD171">
        <f t="shared" si="67"/>
        <v>2.3876502369402539</v>
      </c>
      <c r="BE171">
        <f t="shared" si="67"/>
        <v>2.4246502369402529</v>
      </c>
      <c r="BF171">
        <f t="shared" si="67"/>
        <v>2.4616502369402538</v>
      </c>
      <c r="BG171">
        <f t="shared" si="67"/>
        <v>2.4986502369402537</v>
      </c>
      <c r="BH171">
        <f t="shared" si="67"/>
        <v>2.5356502369402536</v>
      </c>
      <c r="BI171">
        <f t="shared" si="67"/>
        <v>2.5726502369402535</v>
      </c>
      <c r="BJ171">
        <f t="shared" si="67"/>
        <v>2.6096502369402534</v>
      </c>
      <c r="BK171">
        <f t="shared" si="67"/>
        <v>2.6466502369402534</v>
      </c>
      <c r="BL171">
        <f t="shared" si="67"/>
        <v>2.6836502369402533</v>
      </c>
      <c r="BM171">
        <f t="shared" si="67"/>
        <v>2.7206502369402532</v>
      </c>
      <c r="BN171">
        <f t="shared" si="67"/>
        <v>2.7576502369402531</v>
      </c>
      <c r="BO171">
        <f t="shared" si="67"/>
        <v>2.7946502369402531</v>
      </c>
      <c r="BP171">
        <f t="shared" si="67"/>
        <v>2.831650236940253</v>
      </c>
      <c r="BQ171">
        <f t="shared" si="67"/>
        <v>2.8686502369402538</v>
      </c>
      <c r="BR171">
        <f t="shared" si="67"/>
        <v>2.9056502369402528</v>
      </c>
      <c r="BS171">
        <f t="shared" si="66"/>
        <v>2.9426502369402536</v>
      </c>
      <c r="BT171">
        <f t="shared" si="66"/>
        <v>2.9796502369402535</v>
      </c>
      <c r="BU171">
        <f t="shared" si="66"/>
        <v>3.0166502369402535</v>
      </c>
      <c r="BV171">
        <f t="shared" si="62"/>
        <v>3.0536502369402534</v>
      </c>
      <c r="BW171">
        <f t="shared" si="62"/>
        <v>3.0906502369402533</v>
      </c>
      <c r="BX171">
        <f t="shared" si="62"/>
        <v>3.1276502369402532</v>
      </c>
    </row>
    <row r="172" spans="28:76" x14ac:dyDescent="0.25">
      <c r="AB172">
        <f t="shared" si="60"/>
        <v>510</v>
      </c>
      <c r="AC172">
        <f t="shared" si="65"/>
        <v>1.4018351172372254</v>
      </c>
      <c r="AD172">
        <f t="shared" si="65"/>
        <v>1.4388351172372253</v>
      </c>
      <c r="AE172">
        <f t="shared" si="65"/>
        <v>1.4758351172372253</v>
      </c>
      <c r="AF172">
        <f t="shared" si="65"/>
        <v>1.5128351172372252</v>
      </c>
      <c r="AG172">
        <f t="shared" si="65"/>
        <v>1.5498351172372251</v>
      </c>
      <c r="AH172">
        <f t="shared" si="65"/>
        <v>1.5868351172372259</v>
      </c>
      <c r="AI172">
        <f t="shared" si="65"/>
        <v>1.6238351172372258</v>
      </c>
      <c r="AJ172">
        <f t="shared" si="65"/>
        <v>1.6608351172372258</v>
      </c>
      <c r="AK172">
        <f t="shared" si="65"/>
        <v>1.6978351172372257</v>
      </c>
      <c r="AL172">
        <f t="shared" si="65"/>
        <v>1.7348351172372256</v>
      </c>
      <c r="AM172">
        <f t="shared" si="65"/>
        <v>1.7718351172372255</v>
      </c>
      <c r="AN172">
        <f t="shared" si="65"/>
        <v>1.8088351172372255</v>
      </c>
      <c r="AO172">
        <f t="shared" si="65"/>
        <v>1.8458351172372254</v>
      </c>
      <c r="AP172">
        <f t="shared" si="65"/>
        <v>1.8828351172372253</v>
      </c>
      <c r="AQ172">
        <f t="shared" si="65"/>
        <v>1.9198351172372252</v>
      </c>
      <c r="AR172">
        <f t="shared" si="65"/>
        <v>1.9568351172372251</v>
      </c>
      <c r="AS172">
        <f t="shared" si="64"/>
        <v>1.993835117237226</v>
      </c>
      <c r="AT172">
        <f t="shared" si="64"/>
        <v>2.030835117237225</v>
      </c>
      <c r="AU172">
        <f t="shared" si="64"/>
        <v>2.0678351172372258</v>
      </c>
      <c r="AV172">
        <f t="shared" si="64"/>
        <v>2.1048351172372257</v>
      </c>
      <c r="AW172">
        <f t="shared" si="64"/>
        <v>2.1418351172372256</v>
      </c>
      <c r="AX172">
        <f t="shared" si="64"/>
        <v>2.1788351172372256</v>
      </c>
      <c r="AY172">
        <f t="shared" si="64"/>
        <v>2.2158351172372255</v>
      </c>
      <c r="AZ172">
        <f t="shared" si="64"/>
        <v>2.2528351172372254</v>
      </c>
      <c r="BA172">
        <f t="shared" si="64"/>
        <v>2.2898351172372253</v>
      </c>
      <c r="BB172">
        <f t="shared" si="64"/>
        <v>2.3268351172372252</v>
      </c>
      <c r="BC172">
        <f t="shared" si="67"/>
        <v>2.3638351172372252</v>
      </c>
      <c r="BD172">
        <f t="shared" si="67"/>
        <v>2.400835117237226</v>
      </c>
      <c r="BE172">
        <f t="shared" si="67"/>
        <v>2.437835117237225</v>
      </c>
      <c r="BF172">
        <f t="shared" si="67"/>
        <v>2.4748351172372258</v>
      </c>
      <c r="BG172">
        <f t="shared" si="67"/>
        <v>2.5118351172372257</v>
      </c>
      <c r="BH172">
        <f t="shared" si="67"/>
        <v>2.5488351172372257</v>
      </c>
      <c r="BI172">
        <f t="shared" si="67"/>
        <v>2.5858351172372256</v>
      </c>
      <c r="BJ172">
        <f t="shared" si="67"/>
        <v>2.6228351172372255</v>
      </c>
      <c r="BK172">
        <f t="shared" si="67"/>
        <v>2.6598351172372254</v>
      </c>
      <c r="BL172">
        <f t="shared" si="67"/>
        <v>2.6968351172372254</v>
      </c>
      <c r="BM172">
        <f t="shared" si="67"/>
        <v>2.7338351172372253</v>
      </c>
      <c r="BN172">
        <f t="shared" si="67"/>
        <v>2.7708351172372252</v>
      </c>
      <c r="BO172">
        <f t="shared" si="67"/>
        <v>2.8078351172372251</v>
      </c>
      <c r="BP172">
        <f t="shared" si="67"/>
        <v>2.844835117237225</v>
      </c>
      <c r="BQ172">
        <f t="shared" si="67"/>
        <v>2.8818351172372259</v>
      </c>
      <c r="BR172">
        <f t="shared" si="67"/>
        <v>2.9188351172372249</v>
      </c>
      <c r="BS172">
        <f t="shared" si="66"/>
        <v>2.9558351172372257</v>
      </c>
      <c r="BT172">
        <f t="shared" si="66"/>
        <v>2.9928351172372256</v>
      </c>
      <c r="BU172">
        <f t="shared" si="66"/>
        <v>3.0298351172372255</v>
      </c>
      <c r="BV172">
        <f t="shared" si="62"/>
        <v>3.0668351172372255</v>
      </c>
      <c r="BW172">
        <f t="shared" si="62"/>
        <v>3.1038351172372254</v>
      </c>
      <c r="BX172">
        <f t="shared" si="62"/>
        <v>3.1408351172372253</v>
      </c>
    </row>
    <row r="173" spans="28:76" x14ac:dyDescent="0.25">
      <c r="AB173">
        <f t="shared" si="60"/>
        <v>500</v>
      </c>
      <c r="AC173">
        <f t="shared" si="65"/>
        <v>1.4152811011713311</v>
      </c>
      <c r="AD173">
        <f t="shared" si="65"/>
        <v>1.452281101171331</v>
      </c>
      <c r="AE173">
        <f t="shared" si="65"/>
        <v>1.4892811011713309</v>
      </c>
      <c r="AF173">
        <f t="shared" si="65"/>
        <v>1.5262811011713309</v>
      </c>
      <c r="AG173">
        <f t="shared" si="65"/>
        <v>1.5632811011713308</v>
      </c>
      <c r="AH173">
        <f t="shared" si="65"/>
        <v>1.6002811011713316</v>
      </c>
      <c r="AI173">
        <f t="shared" si="65"/>
        <v>1.6372811011713315</v>
      </c>
      <c r="AJ173">
        <f t="shared" si="65"/>
        <v>1.6742811011713314</v>
      </c>
      <c r="AK173">
        <f t="shared" si="65"/>
        <v>1.7112811011713314</v>
      </c>
      <c r="AL173">
        <f t="shared" si="65"/>
        <v>1.7482811011713313</v>
      </c>
      <c r="AM173">
        <f t="shared" si="65"/>
        <v>1.7852811011713312</v>
      </c>
      <c r="AN173">
        <f t="shared" si="65"/>
        <v>1.8222811011713311</v>
      </c>
      <c r="AO173">
        <f t="shared" si="65"/>
        <v>1.8592811011713311</v>
      </c>
      <c r="AP173">
        <f t="shared" si="65"/>
        <v>1.896281101171331</v>
      </c>
      <c r="AQ173">
        <f t="shared" si="65"/>
        <v>1.9332811011713309</v>
      </c>
      <c r="AR173">
        <f t="shared" si="65"/>
        <v>1.9702811011713308</v>
      </c>
      <c r="AS173">
        <f t="shared" si="64"/>
        <v>2.0072811011713316</v>
      </c>
      <c r="AT173">
        <f t="shared" si="64"/>
        <v>2.0442811011713307</v>
      </c>
      <c r="AU173">
        <f t="shared" si="64"/>
        <v>2.0812811011713315</v>
      </c>
      <c r="AV173">
        <f t="shared" si="64"/>
        <v>2.1182811011713314</v>
      </c>
      <c r="AW173">
        <f t="shared" si="64"/>
        <v>2.1552811011713313</v>
      </c>
      <c r="AX173">
        <f t="shared" si="64"/>
        <v>2.1922811011713312</v>
      </c>
      <c r="AY173">
        <f t="shared" si="64"/>
        <v>2.2292811011713312</v>
      </c>
      <c r="AZ173">
        <f t="shared" si="64"/>
        <v>2.2662811011713311</v>
      </c>
      <c r="BA173">
        <f t="shared" si="64"/>
        <v>2.303281101171331</v>
      </c>
      <c r="BB173">
        <f t="shared" si="64"/>
        <v>2.3402811011713309</v>
      </c>
      <c r="BC173">
        <f t="shared" si="67"/>
        <v>2.3772811011713308</v>
      </c>
      <c r="BD173">
        <f t="shared" si="67"/>
        <v>2.4142811011713317</v>
      </c>
      <c r="BE173">
        <f t="shared" si="67"/>
        <v>2.4512811011713307</v>
      </c>
      <c r="BF173">
        <f t="shared" si="67"/>
        <v>2.4882811011713315</v>
      </c>
      <c r="BG173">
        <f t="shared" si="67"/>
        <v>2.5252811011713314</v>
      </c>
      <c r="BH173">
        <f t="shared" si="67"/>
        <v>2.5622811011713313</v>
      </c>
      <c r="BI173">
        <f t="shared" si="67"/>
        <v>2.5992811011713313</v>
      </c>
      <c r="BJ173">
        <f t="shared" si="67"/>
        <v>2.6362811011713312</v>
      </c>
      <c r="BK173">
        <f t="shared" si="67"/>
        <v>2.6732811011713311</v>
      </c>
      <c r="BL173">
        <f t="shared" si="67"/>
        <v>2.710281101171331</v>
      </c>
      <c r="BM173">
        <f t="shared" si="67"/>
        <v>2.747281101171331</v>
      </c>
      <c r="BN173">
        <f t="shared" si="67"/>
        <v>2.7842811011713309</v>
      </c>
      <c r="BO173">
        <f t="shared" si="67"/>
        <v>2.8212811011713308</v>
      </c>
      <c r="BP173">
        <f t="shared" si="67"/>
        <v>2.8582811011713307</v>
      </c>
      <c r="BQ173">
        <f t="shared" si="67"/>
        <v>2.8952811011713315</v>
      </c>
      <c r="BR173">
        <f t="shared" si="67"/>
        <v>2.9322811011713306</v>
      </c>
      <c r="BS173">
        <f t="shared" si="66"/>
        <v>2.9692811011713314</v>
      </c>
      <c r="BT173">
        <f t="shared" si="66"/>
        <v>3.0062811011713313</v>
      </c>
      <c r="BU173">
        <f t="shared" si="66"/>
        <v>3.0432811011713312</v>
      </c>
      <c r="BV173">
        <f t="shared" si="62"/>
        <v>3.0802811011713311</v>
      </c>
      <c r="BW173">
        <f t="shared" si="62"/>
        <v>3.1172811011713311</v>
      </c>
      <c r="BX173">
        <f t="shared" si="62"/>
        <v>3.154281101171331</v>
      </c>
    </row>
    <row r="174" spans="28:76" x14ac:dyDescent="0.25">
      <c r="AB174">
        <f t="shared" si="60"/>
        <v>490</v>
      </c>
      <c r="AC174">
        <f t="shared" si="65"/>
        <v>1.4289987394399271</v>
      </c>
      <c r="AD174">
        <f t="shared" si="65"/>
        <v>1.465998739439927</v>
      </c>
      <c r="AE174">
        <f t="shared" si="65"/>
        <v>1.5029987394399269</v>
      </c>
      <c r="AF174">
        <f t="shared" si="65"/>
        <v>1.5399987394399268</v>
      </c>
      <c r="AG174">
        <f t="shared" si="65"/>
        <v>1.5769987394399267</v>
      </c>
      <c r="AH174">
        <f t="shared" si="65"/>
        <v>1.6139987394399276</v>
      </c>
      <c r="AI174">
        <f t="shared" si="65"/>
        <v>1.6509987394399275</v>
      </c>
      <c r="AJ174">
        <f t="shared" si="65"/>
        <v>1.6879987394399274</v>
      </c>
      <c r="AK174">
        <f t="shared" si="65"/>
        <v>1.7249987394399273</v>
      </c>
      <c r="AL174">
        <f t="shared" si="65"/>
        <v>1.7619987394399272</v>
      </c>
      <c r="AM174">
        <f t="shared" si="65"/>
        <v>1.7989987394399272</v>
      </c>
      <c r="AN174">
        <f t="shared" si="65"/>
        <v>1.8359987394399271</v>
      </c>
      <c r="AO174">
        <f t="shared" si="65"/>
        <v>1.872998739439927</v>
      </c>
      <c r="AP174">
        <f t="shared" si="65"/>
        <v>1.9099987394399269</v>
      </c>
      <c r="AQ174">
        <f t="shared" si="65"/>
        <v>1.9469987394399269</v>
      </c>
      <c r="AR174">
        <f t="shared" si="65"/>
        <v>1.9839987394399268</v>
      </c>
      <c r="AS174">
        <f t="shared" si="64"/>
        <v>2.0209987394399276</v>
      </c>
      <c r="AT174">
        <f t="shared" si="64"/>
        <v>2.0579987394399266</v>
      </c>
      <c r="AU174">
        <f t="shared" si="64"/>
        <v>2.0949987394399274</v>
      </c>
      <c r="AV174">
        <f t="shared" si="64"/>
        <v>2.1319987394399273</v>
      </c>
      <c r="AW174">
        <f t="shared" si="64"/>
        <v>2.1689987394399273</v>
      </c>
      <c r="AX174">
        <f t="shared" si="64"/>
        <v>2.2059987394399272</v>
      </c>
      <c r="AY174">
        <f t="shared" si="64"/>
        <v>2.2429987394399271</v>
      </c>
      <c r="AZ174">
        <f t="shared" si="64"/>
        <v>2.279998739439927</v>
      </c>
      <c r="BA174">
        <f t="shared" si="64"/>
        <v>2.316998739439927</v>
      </c>
      <c r="BB174">
        <f t="shared" si="64"/>
        <v>2.3539987394399269</v>
      </c>
      <c r="BC174">
        <f t="shared" si="67"/>
        <v>2.3909987394399268</v>
      </c>
      <c r="BD174">
        <f t="shared" si="67"/>
        <v>2.4279987394399276</v>
      </c>
      <c r="BE174">
        <f t="shared" si="67"/>
        <v>2.4649987394399266</v>
      </c>
      <c r="BF174">
        <f t="shared" si="67"/>
        <v>2.5019987394399275</v>
      </c>
      <c r="BG174">
        <f t="shared" si="67"/>
        <v>2.5389987394399274</v>
      </c>
      <c r="BH174">
        <f t="shared" si="67"/>
        <v>2.5759987394399273</v>
      </c>
      <c r="BI174">
        <f t="shared" si="67"/>
        <v>2.6129987394399272</v>
      </c>
      <c r="BJ174">
        <f t="shared" si="67"/>
        <v>2.6499987394399271</v>
      </c>
      <c r="BK174">
        <f t="shared" si="67"/>
        <v>2.6869987394399271</v>
      </c>
      <c r="BL174">
        <f t="shared" si="67"/>
        <v>2.723998739439927</v>
      </c>
      <c r="BM174">
        <f t="shared" si="67"/>
        <v>2.7609987394399269</v>
      </c>
      <c r="BN174">
        <f t="shared" si="67"/>
        <v>2.7979987394399268</v>
      </c>
      <c r="BO174">
        <f t="shared" si="67"/>
        <v>2.8349987394399268</v>
      </c>
      <c r="BP174">
        <f t="shared" si="67"/>
        <v>2.8719987394399267</v>
      </c>
      <c r="BQ174">
        <f t="shared" si="67"/>
        <v>2.9089987394399275</v>
      </c>
      <c r="BR174">
        <f t="shared" si="67"/>
        <v>2.9459987394399265</v>
      </c>
      <c r="BS174">
        <f t="shared" si="66"/>
        <v>2.9829987394399273</v>
      </c>
      <c r="BT174">
        <f t="shared" si="66"/>
        <v>3.0199987394399272</v>
      </c>
      <c r="BU174">
        <f t="shared" si="66"/>
        <v>3.0569987394399272</v>
      </c>
      <c r="BV174">
        <f t="shared" si="62"/>
        <v>3.0939987394399271</v>
      </c>
      <c r="BW174">
        <f t="shared" si="62"/>
        <v>3.130998739439927</v>
      </c>
      <c r="BX174">
        <f t="shared" si="62"/>
        <v>3.1679987394399269</v>
      </c>
    </row>
    <row r="175" spans="28:76" x14ac:dyDescent="0.25">
      <c r="AB175">
        <f t="shared" si="60"/>
        <v>480</v>
      </c>
      <c r="AC175">
        <f>5.598+0.037*AC$142-0.679*LN($AB175)</f>
        <v>1.4429992354505847</v>
      </c>
      <c r="AD175">
        <f t="shared" si="65"/>
        <v>1.4799992354505846</v>
      </c>
      <c r="AE175">
        <f t="shared" si="65"/>
        <v>1.5169992354505846</v>
      </c>
      <c r="AF175">
        <f t="shared" si="65"/>
        <v>1.5539992354505845</v>
      </c>
      <c r="AG175">
        <f t="shared" si="65"/>
        <v>1.5909992354505844</v>
      </c>
      <c r="AH175">
        <f t="shared" si="65"/>
        <v>1.6279992354505852</v>
      </c>
      <c r="AI175">
        <f t="shared" si="65"/>
        <v>1.6649992354505851</v>
      </c>
      <c r="AJ175">
        <f t="shared" si="65"/>
        <v>1.7019992354505851</v>
      </c>
      <c r="AK175">
        <f t="shared" si="65"/>
        <v>1.738999235450585</v>
      </c>
      <c r="AL175">
        <f t="shared" si="65"/>
        <v>1.7759992354505849</v>
      </c>
      <c r="AM175">
        <f t="shared" si="65"/>
        <v>1.8129992354505848</v>
      </c>
      <c r="AN175">
        <f t="shared" si="65"/>
        <v>1.8499992354505848</v>
      </c>
      <c r="AO175">
        <f t="shared" si="65"/>
        <v>1.8869992354505847</v>
      </c>
      <c r="AP175">
        <f t="shared" si="65"/>
        <v>1.9239992354505846</v>
      </c>
      <c r="AQ175">
        <f t="shared" si="65"/>
        <v>1.9609992354505845</v>
      </c>
      <c r="AR175">
        <f t="shared" si="65"/>
        <v>1.9979992354505844</v>
      </c>
      <c r="AS175">
        <f t="shared" si="64"/>
        <v>2.0349992354505853</v>
      </c>
      <c r="AT175">
        <f t="shared" si="64"/>
        <v>2.0719992354505843</v>
      </c>
      <c r="AU175">
        <f t="shared" si="64"/>
        <v>2.1089992354505851</v>
      </c>
      <c r="AV175">
        <f t="shared" si="64"/>
        <v>2.145999235450585</v>
      </c>
      <c r="AW175">
        <f t="shared" si="64"/>
        <v>2.1829992354505849</v>
      </c>
      <c r="AX175">
        <f t="shared" si="64"/>
        <v>2.2199992354505849</v>
      </c>
      <c r="AY175">
        <f t="shared" si="64"/>
        <v>2.2569992354505848</v>
      </c>
      <c r="AZ175">
        <f t="shared" si="64"/>
        <v>2.2939992354505847</v>
      </c>
      <c r="BA175">
        <f t="shared" si="64"/>
        <v>2.3309992354505846</v>
      </c>
      <c r="BB175">
        <f t="shared" si="64"/>
        <v>2.3679992354505845</v>
      </c>
      <c r="BC175">
        <f t="shared" si="67"/>
        <v>2.4049992354505845</v>
      </c>
      <c r="BD175">
        <f t="shared" si="67"/>
        <v>2.4419992354505853</v>
      </c>
      <c r="BE175">
        <f t="shared" si="67"/>
        <v>2.4789992354505843</v>
      </c>
      <c r="BF175">
        <f t="shared" si="67"/>
        <v>2.5159992354505851</v>
      </c>
      <c r="BG175">
        <f t="shared" si="67"/>
        <v>2.552999235450585</v>
      </c>
      <c r="BH175">
        <f t="shared" si="67"/>
        <v>2.589999235450585</v>
      </c>
      <c r="BI175">
        <f t="shared" si="67"/>
        <v>2.6269992354505849</v>
      </c>
      <c r="BJ175">
        <f t="shared" si="67"/>
        <v>2.6639992354505848</v>
      </c>
      <c r="BK175">
        <f t="shared" si="67"/>
        <v>2.7009992354505847</v>
      </c>
      <c r="BL175">
        <f t="shared" si="67"/>
        <v>2.7379992354505847</v>
      </c>
      <c r="BM175">
        <f t="shared" si="67"/>
        <v>2.7749992354505846</v>
      </c>
      <c r="BN175">
        <f t="shared" si="67"/>
        <v>2.8119992354505845</v>
      </c>
      <c r="BO175">
        <f t="shared" si="67"/>
        <v>2.8489992354505844</v>
      </c>
      <c r="BP175">
        <f t="shared" si="67"/>
        <v>2.8859992354505843</v>
      </c>
      <c r="BQ175">
        <f t="shared" si="67"/>
        <v>2.9229992354505852</v>
      </c>
      <c r="BR175">
        <f t="shared" si="67"/>
        <v>2.9599992354505842</v>
      </c>
      <c r="BS175">
        <f t="shared" si="66"/>
        <v>2.996999235450585</v>
      </c>
      <c r="BT175">
        <f t="shared" si="66"/>
        <v>3.0339992354505849</v>
      </c>
      <c r="BU175">
        <f t="shared" si="66"/>
        <v>3.0709992354505848</v>
      </c>
      <c r="BV175">
        <f t="shared" ref="BN175:BX190" si="68">5.598+0.037*BV$142-0.679*LN($AB175)</f>
        <v>3.1079992354505848</v>
      </c>
      <c r="BW175">
        <f t="shared" si="68"/>
        <v>3.1449992354505847</v>
      </c>
      <c r="BX175">
        <f t="shared" si="68"/>
        <v>3.1819992354505846</v>
      </c>
    </row>
    <row r="176" spans="28:76" x14ac:dyDescent="0.25">
      <c r="AB176">
        <f t="shared" si="60"/>
        <v>470</v>
      </c>
      <c r="AC176">
        <f t="shared" ref="AC176:AR191" si="69">5.598+0.037*AC$142-0.679*LN($AB176)</f>
        <v>1.4572945002959123</v>
      </c>
      <c r="AD176">
        <f t="shared" si="65"/>
        <v>1.4942945002959123</v>
      </c>
      <c r="AE176">
        <f t="shared" si="65"/>
        <v>1.5312945002959122</v>
      </c>
      <c r="AF176">
        <f t="shared" si="65"/>
        <v>1.5682945002959121</v>
      </c>
      <c r="AG176">
        <f t="shared" si="65"/>
        <v>1.605294500295912</v>
      </c>
      <c r="AH176">
        <f t="shared" si="65"/>
        <v>1.6422945002959128</v>
      </c>
      <c r="AI176">
        <f t="shared" si="65"/>
        <v>1.6792945002959128</v>
      </c>
      <c r="AJ176">
        <f t="shared" si="65"/>
        <v>1.7162945002959127</v>
      </c>
      <c r="AK176">
        <f t="shared" si="65"/>
        <v>1.7532945002959126</v>
      </c>
      <c r="AL176">
        <f t="shared" si="65"/>
        <v>1.7902945002959125</v>
      </c>
      <c r="AM176">
        <f t="shared" si="65"/>
        <v>1.8272945002959124</v>
      </c>
      <c r="AN176">
        <f t="shared" si="65"/>
        <v>1.8642945002959124</v>
      </c>
      <c r="AO176">
        <f t="shared" si="65"/>
        <v>1.9012945002959123</v>
      </c>
      <c r="AP176">
        <f t="shared" si="65"/>
        <v>1.9382945002959122</v>
      </c>
      <c r="AQ176">
        <f t="shared" si="65"/>
        <v>1.9752945002959121</v>
      </c>
      <c r="AR176">
        <f t="shared" si="65"/>
        <v>2.0122945002959121</v>
      </c>
      <c r="AS176">
        <f t="shared" si="64"/>
        <v>2.0492945002959129</v>
      </c>
      <c r="AT176">
        <f t="shared" si="64"/>
        <v>2.0862945002959119</v>
      </c>
      <c r="AU176">
        <f t="shared" si="64"/>
        <v>2.1232945002959127</v>
      </c>
      <c r="AV176">
        <f t="shared" si="64"/>
        <v>2.1602945002959126</v>
      </c>
      <c r="AW176">
        <f t="shared" si="64"/>
        <v>2.1972945002959126</v>
      </c>
      <c r="AX176">
        <f t="shared" si="64"/>
        <v>2.2342945002959125</v>
      </c>
      <c r="AY176">
        <f t="shared" si="64"/>
        <v>2.2712945002959124</v>
      </c>
      <c r="AZ176">
        <f t="shared" si="64"/>
        <v>2.3082945002959123</v>
      </c>
      <c r="BA176">
        <f t="shared" si="64"/>
        <v>2.3452945002959122</v>
      </c>
      <c r="BB176">
        <f t="shared" si="64"/>
        <v>2.3822945002959122</v>
      </c>
      <c r="BC176">
        <f t="shared" si="67"/>
        <v>2.4192945002959121</v>
      </c>
      <c r="BD176">
        <f t="shared" si="67"/>
        <v>2.4562945002959129</v>
      </c>
      <c r="BE176">
        <f t="shared" si="67"/>
        <v>2.4932945002959119</v>
      </c>
      <c r="BF176">
        <f t="shared" si="67"/>
        <v>2.5302945002959127</v>
      </c>
      <c r="BG176">
        <f t="shared" si="67"/>
        <v>2.5672945002959127</v>
      </c>
      <c r="BH176">
        <f t="shared" si="67"/>
        <v>2.6042945002959126</v>
      </c>
      <c r="BI176">
        <f t="shared" si="67"/>
        <v>2.6412945002959125</v>
      </c>
      <c r="BJ176">
        <f t="shared" si="67"/>
        <v>2.6782945002959124</v>
      </c>
      <c r="BK176">
        <f t="shared" si="67"/>
        <v>2.7152945002959123</v>
      </c>
      <c r="BL176">
        <f t="shared" si="67"/>
        <v>2.7522945002959123</v>
      </c>
      <c r="BM176">
        <f t="shared" si="67"/>
        <v>2.7892945002959122</v>
      </c>
      <c r="BN176">
        <f t="shared" si="67"/>
        <v>2.8262945002959121</v>
      </c>
      <c r="BO176">
        <f t="shared" si="67"/>
        <v>2.863294500295912</v>
      </c>
      <c r="BP176">
        <f t="shared" si="67"/>
        <v>2.900294500295912</v>
      </c>
      <c r="BQ176">
        <f t="shared" si="67"/>
        <v>2.9372945002959128</v>
      </c>
      <c r="BR176">
        <f t="shared" si="67"/>
        <v>2.9742945002959118</v>
      </c>
      <c r="BS176">
        <f t="shared" si="66"/>
        <v>3.0112945002959126</v>
      </c>
      <c r="BT176">
        <f t="shared" si="66"/>
        <v>3.0482945002959125</v>
      </c>
      <c r="BU176">
        <f t="shared" si="66"/>
        <v>3.0852945002959125</v>
      </c>
      <c r="BV176">
        <f t="shared" si="68"/>
        <v>3.1222945002959124</v>
      </c>
      <c r="BW176">
        <f t="shared" si="68"/>
        <v>3.1592945002959123</v>
      </c>
      <c r="BX176">
        <f t="shared" si="68"/>
        <v>3.1962945002959122</v>
      </c>
    </row>
    <row r="177" spans="28:76" x14ac:dyDescent="0.25">
      <c r="AB177">
        <f t="shared" si="60"/>
        <v>460</v>
      </c>
      <c r="AC177">
        <f t="shared" si="69"/>
        <v>1.4718972136409469</v>
      </c>
      <c r="AD177">
        <f t="shared" si="65"/>
        <v>1.5088972136409469</v>
      </c>
      <c r="AE177">
        <f t="shared" si="65"/>
        <v>1.5458972136409468</v>
      </c>
      <c r="AF177">
        <f t="shared" si="65"/>
        <v>1.5828972136409467</v>
      </c>
      <c r="AG177">
        <f t="shared" si="65"/>
        <v>1.6198972136409466</v>
      </c>
      <c r="AH177">
        <f t="shared" si="65"/>
        <v>1.6568972136409474</v>
      </c>
      <c r="AI177">
        <f t="shared" si="65"/>
        <v>1.6938972136409474</v>
      </c>
      <c r="AJ177">
        <f t="shared" si="65"/>
        <v>1.7308972136409473</v>
      </c>
      <c r="AK177">
        <f t="shared" si="65"/>
        <v>1.7678972136409472</v>
      </c>
      <c r="AL177">
        <f t="shared" si="65"/>
        <v>1.8048972136409471</v>
      </c>
      <c r="AM177">
        <f t="shared" si="65"/>
        <v>1.8418972136409471</v>
      </c>
      <c r="AN177">
        <f t="shared" si="65"/>
        <v>1.878897213640947</v>
      </c>
      <c r="AO177">
        <f t="shared" si="65"/>
        <v>1.9158972136409469</v>
      </c>
      <c r="AP177">
        <f t="shared" si="65"/>
        <v>1.9528972136409468</v>
      </c>
      <c r="AQ177">
        <f t="shared" si="65"/>
        <v>1.9898972136409467</v>
      </c>
      <c r="AR177">
        <f t="shared" si="65"/>
        <v>2.0268972136409467</v>
      </c>
      <c r="AS177">
        <f t="shared" si="64"/>
        <v>2.0638972136409475</v>
      </c>
      <c r="AT177">
        <f t="shared" si="64"/>
        <v>2.1008972136409465</v>
      </c>
      <c r="AU177">
        <f t="shared" si="64"/>
        <v>2.1378972136409473</v>
      </c>
      <c r="AV177">
        <f t="shared" si="64"/>
        <v>2.1748972136409472</v>
      </c>
      <c r="AW177">
        <f t="shared" si="64"/>
        <v>2.2118972136409472</v>
      </c>
      <c r="AX177">
        <f t="shared" si="64"/>
        <v>2.2488972136409471</v>
      </c>
      <c r="AY177">
        <f t="shared" si="64"/>
        <v>2.285897213640947</v>
      </c>
      <c r="AZ177">
        <f t="shared" si="64"/>
        <v>2.3228972136409469</v>
      </c>
      <c r="BA177">
        <f t="shared" si="64"/>
        <v>2.3598972136409468</v>
      </c>
      <c r="BB177">
        <f t="shared" si="64"/>
        <v>2.3968972136409468</v>
      </c>
      <c r="BC177">
        <f t="shared" si="67"/>
        <v>2.4338972136409467</v>
      </c>
      <c r="BD177">
        <f t="shared" si="67"/>
        <v>2.4708972136409475</v>
      </c>
      <c r="BE177">
        <f t="shared" si="67"/>
        <v>2.5078972136409465</v>
      </c>
      <c r="BF177">
        <f t="shared" si="67"/>
        <v>2.5448972136409473</v>
      </c>
      <c r="BG177">
        <f t="shared" si="67"/>
        <v>2.5818972136409473</v>
      </c>
      <c r="BH177">
        <f t="shared" si="67"/>
        <v>2.6188972136409472</v>
      </c>
      <c r="BI177">
        <f t="shared" si="67"/>
        <v>2.6558972136409471</v>
      </c>
      <c r="BJ177">
        <f t="shared" si="67"/>
        <v>2.692897213640947</v>
      </c>
      <c r="BK177">
        <f t="shared" si="67"/>
        <v>2.729897213640947</v>
      </c>
      <c r="BL177">
        <f t="shared" si="67"/>
        <v>2.7668972136409469</v>
      </c>
      <c r="BM177">
        <f t="shared" si="67"/>
        <v>2.8038972136409468</v>
      </c>
      <c r="BN177">
        <f t="shared" si="67"/>
        <v>2.8408972136409467</v>
      </c>
      <c r="BO177">
        <f t="shared" si="67"/>
        <v>2.8778972136409466</v>
      </c>
      <c r="BP177">
        <f t="shared" si="67"/>
        <v>2.9148972136409466</v>
      </c>
      <c r="BQ177">
        <f t="shared" si="67"/>
        <v>2.9518972136409474</v>
      </c>
      <c r="BR177">
        <f t="shared" si="67"/>
        <v>2.9888972136409464</v>
      </c>
      <c r="BS177">
        <f t="shared" si="66"/>
        <v>3.0258972136409472</v>
      </c>
      <c r="BT177">
        <f t="shared" si="66"/>
        <v>3.0628972136409471</v>
      </c>
      <c r="BU177">
        <f t="shared" si="66"/>
        <v>3.0998972136409471</v>
      </c>
      <c r="BV177">
        <f t="shared" si="68"/>
        <v>3.136897213640947</v>
      </c>
      <c r="BW177">
        <f t="shared" si="68"/>
        <v>3.1738972136409469</v>
      </c>
      <c r="BX177">
        <f t="shared" si="68"/>
        <v>3.2108972136409468</v>
      </c>
    </row>
    <row r="178" spans="28:76" x14ac:dyDescent="0.25">
      <c r="AB178">
        <f t="shared" si="60"/>
        <v>450</v>
      </c>
      <c r="AC178">
        <f t="shared" si="69"/>
        <v>1.4868208913029957</v>
      </c>
      <c r="AD178">
        <f t="shared" si="65"/>
        <v>1.5238208913029956</v>
      </c>
      <c r="AE178">
        <f t="shared" si="65"/>
        <v>1.5608208913029955</v>
      </c>
      <c r="AF178">
        <f t="shared" si="65"/>
        <v>1.5978208913029954</v>
      </c>
      <c r="AG178">
        <f t="shared" si="65"/>
        <v>1.6348208913029953</v>
      </c>
      <c r="AH178">
        <f t="shared" si="65"/>
        <v>1.6718208913029962</v>
      </c>
      <c r="AI178">
        <f t="shared" si="65"/>
        <v>1.7088208913029961</v>
      </c>
      <c r="AJ178">
        <f t="shared" si="65"/>
        <v>1.745820891302996</v>
      </c>
      <c r="AK178">
        <f t="shared" si="65"/>
        <v>1.7828208913029959</v>
      </c>
      <c r="AL178">
        <f t="shared" si="65"/>
        <v>1.8198208913029958</v>
      </c>
      <c r="AM178">
        <f t="shared" si="65"/>
        <v>1.8568208913029958</v>
      </c>
      <c r="AN178">
        <f t="shared" si="65"/>
        <v>1.8938208913029957</v>
      </c>
      <c r="AO178">
        <f t="shared" si="65"/>
        <v>1.9308208913029956</v>
      </c>
      <c r="AP178">
        <f t="shared" si="65"/>
        <v>1.9678208913029955</v>
      </c>
      <c r="AQ178">
        <f t="shared" si="65"/>
        <v>2.0048208913029955</v>
      </c>
      <c r="AR178">
        <f t="shared" si="65"/>
        <v>2.0418208913029954</v>
      </c>
      <c r="AS178">
        <f t="shared" si="64"/>
        <v>2.0788208913029962</v>
      </c>
      <c r="AT178">
        <f t="shared" si="64"/>
        <v>2.1158208913029952</v>
      </c>
      <c r="AU178">
        <f t="shared" si="64"/>
        <v>2.152820891302996</v>
      </c>
      <c r="AV178">
        <f t="shared" si="64"/>
        <v>2.189820891302996</v>
      </c>
      <c r="AW178">
        <f t="shared" si="64"/>
        <v>2.2268208913029959</v>
      </c>
      <c r="AX178">
        <f t="shared" si="64"/>
        <v>2.2638208913029958</v>
      </c>
      <c r="AY178">
        <f t="shared" si="64"/>
        <v>2.3008208913029957</v>
      </c>
      <c r="AZ178">
        <f t="shared" si="64"/>
        <v>2.3378208913029956</v>
      </c>
      <c r="BA178">
        <f t="shared" si="64"/>
        <v>2.3748208913029956</v>
      </c>
      <c r="BB178">
        <f t="shared" si="64"/>
        <v>2.4118208913029955</v>
      </c>
      <c r="BC178">
        <f t="shared" si="67"/>
        <v>2.4488208913029954</v>
      </c>
      <c r="BD178">
        <f t="shared" si="67"/>
        <v>2.4858208913029962</v>
      </c>
      <c r="BE178">
        <f t="shared" si="67"/>
        <v>2.5228208913029952</v>
      </c>
      <c r="BF178">
        <f t="shared" si="67"/>
        <v>2.5598208913029961</v>
      </c>
      <c r="BG178">
        <f t="shared" si="67"/>
        <v>2.596820891302996</v>
      </c>
      <c r="BH178">
        <f t="shared" si="67"/>
        <v>2.6338208913029959</v>
      </c>
      <c r="BI178">
        <f t="shared" si="67"/>
        <v>2.6708208913029958</v>
      </c>
      <c r="BJ178">
        <f t="shared" si="67"/>
        <v>2.7078208913029957</v>
      </c>
      <c r="BK178">
        <f t="shared" si="67"/>
        <v>2.7448208913029957</v>
      </c>
      <c r="BL178">
        <f t="shared" si="67"/>
        <v>2.7818208913029956</v>
      </c>
      <c r="BM178">
        <f t="shared" si="67"/>
        <v>2.8188208913029955</v>
      </c>
      <c r="BN178">
        <f t="shared" si="67"/>
        <v>2.8558208913029954</v>
      </c>
      <c r="BO178">
        <f t="shared" si="67"/>
        <v>2.8928208913029954</v>
      </c>
      <c r="BP178">
        <f t="shared" si="67"/>
        <v>2.9298208913029953</v>
      </c>
      <c r="BQ178">
        <f t="shared" si="67"/>
        <v>2.9668208913029961</v>
      </c>
      <c r="BR178">
        <f t="shared" si="67"/>
        <v>3.0038208913029951</v>
      </c>
      <c r="BS178">
        <f t="shared" si="66"/>
        <v>3.0408208913029959</v>
      </c>
      <c r="BT178">
        <f t="shared" si="66"/>
        <v>3.0778208913029959</v>
      </c>
      <c r="BU178">
        <f t="shared" si="66"/>
        <v>3.1148208913029958</v>
      </c>
      <c r="BV178">
        <f t="shared" si="68"/>
        <v>3.1518208913029957</v>
      </c>
      <c r="BW178">
        <f t="shared" si="68"/>
        <v>3.1888208913029956</v>
      </c>
      <c r="BX178">
        <f t="shared" si="68"/>
        <v>3.2258208913029955</v>
      </c>
    </row>
    <row r="179" spans="28:76" x14ac:dyDescent="0.25">
      <c r="AB179">
        <f t="shared" si="60"/>
        <v>440</v>
      </c>
      <c r="AC179">
        <f t="shared" si="69"/>
        <v>1.5020799604265438</v>
      </c>
      <c r="AD179">
        <f t="shared" si="65"/>
        <v>1.5390799604265437</v>
      </c>
      <c r="AE179">
        <f t="shared" si="65"/>
        <v>1.5760799604265436</v>
      </c>
      <c r="AF179">
        <f t="shared" si="65"/>
        <v>1.6130799604265436</v>
      </c>
      <c r="AG179">
        <f t="shared" si="65"/>
        <v>1.6500799604265435</v>
      </c>
      <c r="AH179">
        <f t="shared" si="65"/>
        <v>1.6870799604265443</v>
      </c>
      <c r="AI179">
        <f t="shared" si="65"/>
        <v>1.7240799604265442</v>
      </c>
      <c r="AJ179">
        <f t="shared" si="65"/>
        <v>1.7610799604265441</v>
      </c>
      <c r="AK179">
        <f t="shared" si="65"/>
        <v>1.7980799604265441</v>
      </c>
      <c r="AL179">
        <f t="shared" si="65"/>
        <v>1.835079960426544</v>
      </c>
      <c r="AM179">
        <f t="shared" si="65"/>
        <v>1.8720799604265439</v>
      </c>
      <c r="AN179">
        <f t="shared" si="65"/>
        <v>1.9090799604265438</v>
      </c>
      <c r="AO179">
        <f t="shared" si="65"/>
        <v>1.9460799604265437</v>
      </c>
      <c r="AP179">
        <f t="shared" si="65"/>
        <v>1.9830799604265437</v>
      </c>
      <c r="AQ179">
        <f t="shared" si="65"/>
        <v>2.0200799604265436</v>
      </c>
      <c r="AR179">
        <f t="shared" si="65"/>
        <v>2.0570799604265435</v>
      </c>
      <c r="AS179">
        <f t="shared" si="64"/>
        <v>2.0940799604265443</v>
      </c>
      <c r="AT179">
        <f t="shared" si="64"/>
        <v>2.1310799604265434</v>
      </c>
      <c r="AU179">
        <f t="shared" si="64"/>
        <v>2.1680799604265442</v>
      </c>
      <c r="AV179">
        <f t="shared" si="64"/>
        <v>2.2050799604265441</v>
      </c>
      <c r="AW179">
        <f t="shared" si="64"/>
        <v>2.242079960426544</v>
      </c>
      <c r="AX179">
        <f t="shared" si="64"/>
        <v>2.2790799604265439</v>
      </c>
      <c r="AY179">
        <f t="shared" si="64"/>
        <v>2.3160799604265438</v>
      </c>
      <c r="AZ179">
        <f t="shared" si="64"/>
        <v>2.3530799604265438</v>
      </c>
      <c r="BA179">
        <f t="shared" si="64"/>
        <v>2.3900799604265437</v>
      </c>
      <c r="BB179">
        <f t="shared" si="64"/>
        <v>2.4270799604265436</v>
      </c>
      <c r="BC179">
        <f t="shared" si="67"/>
        <v>2.4640799604265435</v>
      </c>
      <c r="BD179">
        <f t="shared" si="67"/>
        <v>2.5010799604265443</v>
      </c>
      <c r="BE179">
        <f t="shared" si="67"/>
        <v>2.5380799604265434</v>
      </c>
      <c r="BF179">
        <f t="shared" si="67"/>
        <v>2.5750799604265442</v>
      </c>
      <c r="BG179">
        <f t="shared" si="67"/>
        <v>2.6120799604265441</v>
      </c>
      <c r="BH179">
        <f t="shared" si="67"/>
        <v>2.649079960426544</v>
      </c>
      <c r="BI179">
        <f t="shared" si="67"/>
        <v>2.686079960426544</v>
      </c>
      <c r="BJ179">
        <f t="shared" si="67"/>
        <v>2.7230799604265439</v>
      </c>
      <c r="BK179">
        <f t="shared" si="67"/>
        <v>2.7600799604265438</v>
      </c>
      <c r="BL179">
        <f t="shared" si="67"/>
        <v>2.7970799604265437</v>
      </c>
      <c r="BM179">
        <f t="shared" si="67"/>
        <v>2.8340799604265436</v>
      </c>
      <c r="BN179">
        <f t="shared" si="67"/>
        <v>2.8710799604265436</v>
      </c>
      <c r="BO179">
        <f t="shared" si="67"/>
        <v>2.9080799604265435</v>
      </c>
      <c r="BP179">
        <f t="shared" si="67"/>
        <v>2.9450799604265434</v>
      </c>
      <c r="BQ179">
        <f t="shared" si="67"/>
        <v>2.9820799604265442</v>
      </c>
      <c r="BR179">
        <f t="shared" si="67"/>
        <v>3.0190799604265433</v>
      </c>
      <c r="BS179">
        <f t="shared" si="66"/>
        <v>3.0560799604265441</v>
      </c>
      <c r="BT179">
        <f t="shared" si="66"/>
        <v>3.093079960426544</v>
      </c>
      <c r="BU179">
        <f t="shared" si="66"/>
        <v>3.1300799604265439</v>
      </c>
      <c r="BV179">
        <f t="shared" si="68"/>
        <v>3.1670799604265438</v>
      </c>
      <c r="BW179">
        <f t="shared" si="68"/>
        <v>3.2040799604265437</v>
      </c>
      <c r="BX179">
        <f t="shared" si="68"/>
        <v>3.2410799604265437</v>
      </c>
    </row>
    <row r="180" spans="28:76" x14ac:dyDescent="0.25">
      <c r="AB180">
        <f t="shared" si="60"/>
        <v>430</v>
      </c>
      <c r="AC180">
        <f t="shared" si="69"/>
        <v>1.5176898433011141</v>
      </c>
      <c r="AD180">
        <f t="shared" si="65"/>
        <v>1.554689843301114</v>
      </c>
      <c r="AE180">
        <f t="shared" si="65"/>
        <v>1.591689843301114</v>
      </c>
      <c r="AF180">
        <f t="shared" si="65"/>
        <v>1.6286898433011139</v>
      </c>
      <c r="AG180">
        <f t="shared" si="65"/>
        <v>1.6656898433011138</v>
      </c>
      <c r="AH180">
        <f t="shared" si="65"/>
        <v>1.7026898433011146</v>
      </c>
      <c r="AI180">
        <f t="shared" si="65"/>
        <v>1.7396898433011145</v>
      </c>
      <c r="AJ180">
        <f t="shared" si="65"/>
        <v>1.7766898433011145</v>
      </c>
      <c r="AK180">
        <f t="shared" si="65"/>
        <v>1.8136898433011144</v>
      </c>
      <c r="AL180">
        <f t="shared" si="65"/>
        <v>1.8506898433011143</v>
      </c>
      <c r="AM180">
        <f t="shared" si="65"/>
        <v>1.8876898433011142</v>
      </c>
      <c r="AN180">
        <f t="shared" si="65"/>
        <v>1.9246898433011141</v>
      </c>
      <c r="AO180">
        <f t="shared" si="65"/>
        <v>1.9616898433011141</v>
      </c>
      <c r="AP180">
        <f t="shared" si="65"/>
        <v>1.998689843301114</v>
      </c>
      <c r="AQ180">
        <f t="shared" si="65"/>
        <v>2.0356898433011139</v>
      </c>
      <c r="AR180">
        <f t="shared" si="65"/>
        <v>2.0726898433011138</v>
      </c>
      <c r="AS180">
        <f t="shared" ref="AS180:BP191" si="70">5.598+0.037*AS$142-0.679*LN($AB180)</f>
        <v>2.1096898433011146</v>
      </c>
      <c r="AT180">
        <f t="shared" si="70"/>
        <v>2.1466898433011137</v>
      </c>
      <c r="AU180">
        <f t="shared" si="70"/>
        <v>2.1836898433011145</v>
      </c>
      <c r="AV180">
        <f t="shared" si="70"/>
        <v>2.2206898433011144</v>
      </c>
      <c r="AW180">
        <f t="shared" si="70"/>
        <v>2.2576898433011143</v>
      </c>
      <c r="AX180">
        <f t="shared" si="70"/>
        <v>2.2946898433011143</v>
      </c>
      <c r="AY180">
        <f t="shared" si="70"/>
        <v>2.3316898433011142</v>
      </c>
      <c r="AZ180">
        <f t="shared" si="70"/>
        <v>2.3686898433011141</v>
      </c>
      <c r="BA180">
        <f t="shared" si="70"/>
        <v>2.405689843301114</v>
      </c>
      <c r="BB180">
        <f t="shared" si="70"/>
        <v>2.4426898433011139</v>
      </c>
      <c r="BC180">
        <f t="shared" si="70"/>
        <v>2.4796898433011139</v>
      </c>
      <c r="BD180">
        <f t="shared" si="70"/>
        <v>2.5166898433011147</v>
      </c>
      <c r="BE180">
        <f t="shared" si="70"/>
        <v>2.5536898433011137</v>
      </c>
      <c r="BF180">
        <f t="shared" si="70"/>
        <v>2.5906898433011145</v>
      </c>
      <c r="BG180">
        <f t="shared" si="70"/>
        <v>2.6276898433011144</v>
      </c>
      <c r="BH180">
        <f t="shared" si="70"/>
        <v>2.6646898433011144</v>
      </c>
      <c r="BI180">
        <f t="shared" si="70"/>
        <v>2.7016898433011143</v>
      </c>
      <c r="BJ180">
        <f t="shared" si="70"/>
        <v>2.7386898433011142</v>
      </c>
      <c r="BK180">
        <f t="shared" si="70"/>
        <v>2.7756898433011141</v>
      </c>
      <c r="BL180">
        <f t="shared" si="70"/>
        <v>2.812689843301114</v>
      </c>
      <c r="BM180">
        <f t="shared" si="70"/>
        <v>2.849689843301114</v>
      </c>
      <c r="BN180">
        <f t="shared" si="67"/>
        <v>2.8866898433011139</v>
      </c>
      <c r="BO180">
        <f t="shared" si="67"/>
        <v>2.9236898433011138</v>
      </c>
      <c r="BP180">
        <f t="shared" si="67"/>
        <v>2.9606898433011137</v>
      </c>
      <c r="BQ180">
        <f t="shared" si="67"/>
        <v>2.9976898433011145</v>
      </c>
      <c r="BR180">
        <f t="shared" si="67"/>
        <v>3.0346898433011136</v>
      </c>
      <c r="BS180">
        <f t="shared" si="66"/>
        <v>3.0716898433011144</v>
      </c>
      <c r="BT180">
        <f t="shared" si="66"/>
        <v>3.1086898433011143</v>
      </c>
      <c r="BU180">
        <f t="shared" si="66"/>
        <v>3.1456898433011142</v>
      </c>
      <c r="BV180">
        <f t="shared" si="68"/>
        <v>3.1826898433011142</v>
      </c>
      <c r="BW180">
        <f t="shared" si="68"/>
        <v>3.2196898433011141</v>
      </c>
      <c r="BX180">
        <f t="shared" si="68"/>
        <v>3.256689843301114</v>
      </c>
    </row>
    <row r="181" spans="28:76" x14ac:dyDescent="0.25">
      <c r="AB181">
        <f t="shared" si="60"/>
        <v>420</v>
      </c>
      <c r="AC181">
        <f t="shared" si="69"/>
        <v>1.5336670510426353</v>
      </c>
      <c r="AD181">
        <f t="shared" si="69"/>
        <v>1.5706670510426353</v>
      </c>
      <c r="AE181">
        <f t="shared" si="69"/>
        <v>1.6076670510426352</v>
      </c>
      <c r="AF181">
        <f t="shared" si="69"/>
        <v>1.6446670510426351</v>
      </c>
      <c r="AG181">
        <f t="shared" si="69"/>
        <v>1.681667051042635</v>
      </c>
      <c r="AH181">
        <f t="shared" si="69"/>
        <v>1.7186670510426358</v>
      </c>
      <c r="AI181">
        <f t="shared" si="69"/>
        <v>1.7556670510426358</v>
      </c>
      <c r="AJ181">
        <f t="shared" si="69"/>
        <v>1.7926670510426357</v>
      </c>
      <c r="AK181">
        <f t="shared" si="69"/>
        <v>1.8296670510426356</v>
      </c>
      <c r="AL181">
        <f t="shared" si="69"/>
        <v>1.8666670510426355</v>
      </c>
      <c r="AM181">
        <f t="shared" si="69"/>
        <v>1.9036670510426354</v>
      </c>
      <c r="AN181">
        <f t="shared" si="69"/>
        <v>1.9406670510426354</v>
      </c>
      <c r="AO181">
        <f t="shared" si="69"/>
        <v>1.9776670510426353</v>
      </c>
      <c r="AP181">
        <f t="shared" si="69"/>
        <v>2.0146670510426352</v>
      </c>
      <c r="AQ181">
        <f t="shared" si="69"/>
        <v>2.0516670510426351</v>
      </c>
      <c r="AR181">
        <f t="shared" si="69"/>
        <v>2.0886670510426351</v>
      </c>
      <c r="AS181">
        <f t="shared" si="70"/>
        <v>2.1256670510426359</v>
      </c>
      <c r="AT181">
        <f t="shared" si="70"/>
        <v>2.1626670510426349</v>
      </c>
      <c r="AU181">
        <f t="shared" si="70"/>
        <v>2.1996670510426357</v>
      </c>
      <c r="AV181">
        <f t="shared" si="70"/>
        <v>2.2366670510426356</v>
      </c>
      <c r="AW181">
        <f t="shared" si="70"/>
        <v>2.2736670510426356</v>
      </c>
      <c r="AX181">
        <f t="shared" si="70"/>
        <v>2.3106670510426355</v>
      </c>
      <c r="AY181">
        <f t="shared" si="70"/>
        <v>2.3476670510426354</v>
      </c>
      <c r="AZ181">
        <f t="shared" si="70"/>
        <v>2.3846670510426353</v>
      </c>
      <c r="BA181">
        <f t="shared" si="70"/>
        <v>2.4216670510426352</v>
      </c>
      <c r="BB181">
        <f t="shared" si="70"/>
        <v>2.4586670510426352</v>
      </c>
      <c r="BC181">
        <f t="shared" si="70"/>
        <v>2.4956670510426351</v>
      </c>
      <c r="BD181">
        <f t="shared" si="70"/>
        <v>2.5326670510426359</v>
      </c>
      <c r="BE181">
        <f t="shared" si="70"/>
        <v>2.5696670510426349</v>
      </c>
      <c r="BF181">
        <f t="shared" si="70"/>
        <v>2.6066670510426357</v>
      </c>
      <c r="BG181">
        <f t="shared" si="70"/>
        <v>2.6436670510426357</v>
      </c>
      <c r="BH181">
        <f t="shared" si="70"/>
        <v>2.6806670510426356</v>
      </c>
      <c r="BI181">
        <f t="shared" si="70"/>
        <v>2.7176670510426355</v>
      </c>
      <c r="BJ181">
        <f t="shared" si="70"/>
        <v>2.7546670510426354</v>
      </c>
      <c r="BK181">
        <f t="shared" si="70"/>
        <v>2.7916670510426354</v>
      </c>
      <c r="BL181">
        <f t="shared" si="70"/>
        <v>2.8286670510426353</v>
      </c>
      <c r="BM181">
        <f t="shared" si="70"/>
        <v>2.8656670510426352</v>
      </c>
      <c r="BN181">
        <f t="shared" si="68"/>
        <v>2.9026670510426351</v>
      </c>
      <c r="BO181">
        <f t="shared" si="68"/>
        <v>2.939667051042635</v>
      </c>
      <c r="BP181">
        <f t="shared" si="68"/>
        <v>2.976667051042635</v>
      </c>
      <c r="BQ181">
        <f t="shared" si="68"/>
        <v>3.0136670510426358</v>
      </c>
      <c r="BR181">
        <f t="shared" si="68"/>
        <v>3.0506670510426348</v>
      </c>
      <c r="BS181">
        <f t="shared" si="68"/>
        <v>3.0876670510426356</v>
      </c>
      <c r="BT181">
        <f t="shared" si="68"/>
        <v>3.1246670510426355</v>
      </c>
      <c r="BU181">
        <f t="shared" si="68"/>
        <v>3.1616670510426355</v>
      </c>
      <c r="BV181">
        <f t="shared" si="68"/>
        <v>3.1986670510426354</v>
      </c>
      <c r="BW181">
        <f t="shared" si="68"/>
        <v>3.2356670510426353</v>
      </c>
      <c r="BX181">
        <f t="shared" si="68"/>
        <v>3.2726670510426352</v>
      </c>
    </row>
    <row r="182" spans="28:76" x14ac:dyDescent="0.25">
      <c r="AB182">
        <f t="shared" si="60"/>
        <v>410</v>
      </c>
      <c r="AC182">
        <f t="shared" si="69"/>
        <v>1.5500292885648168</v>
      </c>
      <c r="AD182">
        <f t="shared" si="69"/>
        <v>1.5870292885648167</v>
      </c>
      <c r="AE182">
        <f t="shared" si="69"/>
        <v>1.6240292885648167</v>
      </c>
      <c r="AF182">
        <f t="shared" si="69"/>
        <v>1.6610292885648166</v>
      </c>
      <c r="AG182">
        <f t="shared" si="69"/>
        <v>1.6980292885648165</v>
      </c>
      <c r="AH182">
        <f t="shared" si="69"/>
        <v>1.7350292885648173</v>
      </c>
      <c r="AI182">
        <f t="shared" si="69"/>
        <v>1.7720292885648172</v>
      </c>
      <c r="AJ182">
        <f t="shared" si="69"/>
        <v>1.8090292885648172</v>
      </c>
      <c r="AK182">
        <f t="shared" si="69"/>
        <v>1.8460292885648171</v>
      </c>
      <c r="AL182">
        <f t="shared" si="69"/>
        <v>1.883029288564817</v>
      </c>
      <c r="AM182">
        <f t="shared" si="69"/>
        <v>1.9200292885648169</v>
      </c>
      <c r="AN182">
        <f t="shared" si="69"/>
        <v>1.9570292885648168</v>
      </c>
      <c r="AO182">
        <f t="shared" si="69"/>
        <v>1.9940292885648168</v>
      </c>
      <c r="AP182">
        <f t="shared" si="69"/>
        <v>2.0310292885648167</v>
      </c>
      <c r="AQ182">
        <f t="shared" si="69"/>
        <v>2.0680292885648166</v>
      </c>
      <c r="AR182">
        <f t="shared" si="69"/>
        <v>2.1050292885648165</v>
      </c>
      <c r="AS182">
        <f t="shared" si="70"/>
        <v>2.1420292885648173</v>
      </c>
      <c r="AT182">
        <f t="shared" si="70"/>
        <v>2.1790292885648164</v>
      </c>
      <c r="AU182">
        <f t="shared" si="70"/>
        <v>2.2160292885648172</v>
      </c>
      <c r="AV182">
        <f t="shared" si="70"/>
        <v>2.2530292885648171</v>
      </c>
      <c r="AW182">
        <f t="shared" si="70"/>
        <v>2.290029288564817</v>
      </c>
      <c r="AX182">
        <f t="shared" si="70"/>
        <v>2.3270292885648169</v>
      </c>
      <c r="AY182">
        <f t="shared" si="70"/>
        <v>2.3640292885648169</v>
      </c>
      <c r="AZ182">
        <f t="shared" si="70"/>
        <v>2.4010292885648168</v>
      </c>
      <c r="BA182">
        <f t="shared" si="70"/>
        <v>2.4380292885648167</v>
      </c>
      <c r="BB182">
        <f t="shared" si="70"/>
        <v>2.4750292885648166</v>
      </c>
      <c r="BC182">
        <f t="shared" si="70"/>
        <v>2.5120292885648166</v>
      </c>
      <c r="BD182">
        <f t="shared" si="70"/>
        <v>2.5490292885648174</v>
      </c>
      <c r="BE182">
        <f t="shared" si="70"/>
        <v>2.5860292885648164</v>
      </c>
      <c r="BF182">
        <f t="shared" si="70"/>
        <v>2.6230292885648172</v>
      </c>
      <c r="BG182">
        <f t="shared" si="70"/>
        <v>2.6600292885648171</v>
      </c>
      <c r="BH182">
        <f t="shared" si="70"/>
        <v>2.6970292885648171</v>
      </c>
      <c r="BI182">
        <f t="shared" si="70"/>
        <v>2.734029288564817</v>
      </c>
      <c r="BJ182">
        <f t="shared" si="70"/>
        <v>2.7710292885648169</v>
      </c>
      <c r="BK182">
        <f t="shared" si="70"/>
        <v>2.8080292885648168</v>
      </c>
      <c r="BL182">
        <f t="shared" si="70"/>
        <v>2.8450292885648167</v>
      </c>
      <c r="BM182">
        <f t="shared" si="70"/>
        <v>2.8820292885648167</v>
      </c>
      <c r="BN182">
        <f t="shared" si="68"/>
        <v>2.9190292885648166</v>
      </c>
      <c r="BO182">
        <f t="shared" si="68"/>
        <v>2.9560292885648165</v>
      </c>
      <c r="BP182">
        <f t="shared" si="68"/>
        <v>2.9930292885648164</v>
      </c>
      <c r="BQ182">
        <f t="shared" si="68"/>
        <v>3.0300292885648172</v>
      </c>
      <c r="BR182">
        <f t="shared" si="68"/>
        <v>3.0670292885648163</v>
      </c>
      <c r="BS182">
        <f t="shared" si="68"/>
        <v>3.1040292885648171</v>
      </c>
      <c r="BT182">
        <f t="shared" si="68"/>
        <v>3.141029288564817</v>
      </c>
      <c r="BU182">
        <f t="shared" si="68"/>
        <v>3.1780292885648169</v>
      </c>
      <c r="BV182">
        <f t="shared" si="68"/>
        <v>3.2150292885648168</v>
      </c>
      <c r="BW182">
        <f t="shared" si="68"/>
        <v>3.2520292885648168</v>
      </c>
      <c r="BX182">
        <f t="shared" si="68"/>
        <v>3.2890292885648167</v>
      </c>
    </row>
    <row r="183" spans="28:76" x14ac:dyDescent="0.25">
      <c r="AB183">
        <f t="shared" si="60"/>
        <v>400</v>
      </c>
      <c r="AC183">
        <f t="shared" si="69"/>
        <v>1.56679557251368</v>
      </c>
      <c r="AD183">
        <f t="shared" si="69"/>
        <v>1.6037955725136799</v>
      </c>
      <c r="AE183">
        <f t="shared" si="69"/>
        <v>1.6407955725136798</v>
      </c>
      <c r="AF183">
        <f t="shared" si="69"/>
        <v>1.6777955725136797</v>
      </c>
      <c r="AG183">
        <f t="shared" si="69"/>
        <v>1.7147955725136796</v>
      </c>
      <c r="AH183">
        <f t="shared" si="69"/>
        <v>1.7517955725136805</v>
      </c>
      <c r="AI183">
        <f t="shared" si="69"/>
        <v>1.7887955725136804</v>
      </c>
      <c r="AJ183">
        <f t="shared" si="69"/>
        <v>1.8257955725136803</v>
      </c>
      <c r="AK183">
        <f t="shared" si="69"/>
        <v>1.8627955725136802</v>
      </c>
      <c r="AL183">
        <f t="shared" si="69"/>
        <v>1.8997955725136801</v>
      </c>
      <c r="AM183">
        <f t="shared" si="69"/>
        <v>1.9367955725136801</v>
      </c>
      <c r="AN183">
        <f t="shared" si="69"/>
        <v>1.97379557251368</v>
      </c>
      <c r="AO183">
        <f t="shared" si="69"/>
        <v>2.0107955725136799</v>
      </c>
      <c r="AP183">
        <f t="shared" si="69"/>
        <v>2.0477955725136798</v>
      </c>
      <c r="AQ183">
        <f t="shared" si="69"/>
        <v>2.0847955725136798</v>
      </c>
      <c r="AR183">
        <f t="shared" si="69"/>
        <v>2.1217955725136797</v>
      </c>
      <c r="AS183">
        <f t="shared" si="70"/>
        <v>2.1587955725136805</v>
      </c>
      <c r="AT183">
        <f t="shared" si="70"/>
        <v>2.1957955725136795</v>
      </c>
      <c r="AU183">
        <f t="shared" si="70"/>
        <v>2.2327955725136803</v>
      </c>
      <c r="AV183">
        <f t="shared" si="70"/>
        <v>2.2697955725136802</v>
      </c>
      <c r="AW183">
        <f t="shared" si="70"/>
        <v>2.3067955725136802</v>
      </c>
      <c r="AX183">
        <f t="shared" si="70"/>
        <v>2.3437955725136801</v>
      </c>
      <c r="AY183">
        <f t="shared" si="70"/>
        <v>2.38079557251368</v>
      </c>
      <c r="AZ183">
        <f t="shared" si="70"/>
        <v>2.4177955725136799</v>
      </c>
      <c r="BA183">
        <f t="shared" si="70"/>
        <v>2.4547955725136799</v>
      </c>
      <c r="BB183">
        <f t="shared" si="70"/>
        <v>2.4917955725136798</v>
      </c>
      <c r="BC183">
        <f t="shared" si="70"/>
        <v>2.5287955725136797</v>
      </c>
      <c r="BD183">
        <f t="shared" si="70"/>
        <v>2.5657955725136805</v>
      </c>
      <c r="BE183">
        <f t="shared" si="70"/>
        <v>2.6027955725136795</v>
      </c>
      <c r="BF183">
        <f t="shared" si="70"/>
        <v>2.6397955725136804</v>
      </c>
      <c r="BG183">
        <f t="shared" si="70"/>
        <v>2.6767955725136803</v>
      </c>
      <c r="BH183">
        <f t="shared" si="70"/>
        <v>2.7137955725136802</v>
      </c>
      <c r="BI183">
        <f t="shared" si="70"/>
        <v>2.7507955725136801</v>
      </c>
      <c r="BJ183">
        <f t="shared" si="70"/>
        <v>2.78779557251368</v>
      </c>
      <c r="BK183">
        <f t="shared" si="70"/>
        <v>2.82479557251368</v>
      </c>
      <c r="BL183">
        <f t="shared" si="70"/>
        <v>2.8617955725136799</v>
      </c>
      <c r="BM183">
        <f t="shared" si="70"/>
        <v>2.8987955725136798</v>
      </c>
      <c r="BN183">
        <f t="shared" si="68"/>
        <v>2.9357955725136797</v>
      </c>
      <c r="BO183">
        <f t="shared" si="68"/>
        <v>2.9727955725136797</v>
      </c>
      <c r="BP183">
        <f t="shared" si="68"/>
        <v>3.0097955725136796</v>
      </c>
      <c r="BQ183">
        <f t="shared" si="68"/>
        <v>3.0467955725136804</v>
      </c>
      <c r="BR183">
        <f t="shared" si="68"/>
        <v>3.0837955725136794</v>
      </c>
      <c r="BS183">
        <f t="shared" si="68"/>
        <v>3.1207955725136802</v>
      </c>
      <c r="BT183">
        <f t="shared" si="68"/>
        <v>3.1577955725136801</v>
      </c>
      <c r="BU183">
        <f t="shared" si="68"/>
        <v>3.1947955725136801</v>
      </c>
      <c r="BV183">
        <f t="shared" si="68"/>
        <v>3.23179557251368</v>
      </c>
      <c r="BW183">
        <f t="shared" si="68"/>
        <v>3.2687955725136799</v>
      </c>
      <c r="BX183">
        <f t="shared" si="68"/>
        <v>3.3057955725136798</v>
      </c>
    </row>
    <row r="184" spans="28:76" x14ac:dyDescent="0.25">
      <c r="AB184">
        <f t="shared" si="60"/>
        <v>390</v>
      </c>
      <c r="AC184">
        <f t="shared" si="69"/>
        <v>1.5839863641350123</v>
      </c>
      <c r="AD184">
        <f t="shared" si="69"/>
        <v>1.6209863641350122</v>
      </c>
      <c r="AE184">
        <f t="shared" si="69"/>
        <v>1.6579863641350121</v>
      </c>
      <c r="AF184">
        <f t="shared" si="69"/>
        <v>1.694986364135012</v>
      </c>
      <c r="AG184">
        <f t="shared" si="69"/>
        <v>1.7319863641350119</v>
      </c>
      <c r="AH184">
        <f t="shared" si="69"/>
        <v>1.7689863641350128</v>
      </c>
      <c r="AI184">
        <f t="shared" si="69"/>
        <v>1.8059863641350127</v>
      </c>
      <c r="AJ184">
        <f t="shared" si="69"/>
        <v>1.8429863641350126</v>
      </c>
      <c r="AK184">
        <f t="shared" si="69"/>
        <v>1.8799863641350125</v>
      </c>
      <c r="AL184">
        <f t="shared" si="69"/>
        <v>1.9169863641350124</v>
      </c>
      <c r="AM184">
        <f t="shared" si="69"/>
        <v>1.9539863641350124</v>
      </c>
      <c r="AN184">
        <f t="shared" si="69"/>
        <v>1.9909863641350123</v>
      </c>
      <c r="AO184">
        <f t="shared" si="69"/>
        <v>2.0279863641350122</v>
      </c>
      <c r="AP184">
        <f t="shared" si="69"/>
        <v>2.0649863641350121</v>
      </c>
      <c r="AQ184">
        <f t="shared" si="69"/>
        <v>2.1019863641350121</v>
      </c>
      <c r="AR184">
        <f t="shared" si="69"/>
        <v>2.138986364135012</v>
      </c>
      <c r="AS184">
        <f t="shared" si="70"/>
        <v>2.1759863641350128</v>
      </c>
      <c r="AT184">
        <f t="shared" si="70"/>
        <v>2.2129863641350118</v>
      </c>
      <c r="AU184">
        <f t="shared" si="70"/>
        <v>2.2499863641350126</v>
      </c>
      <c r="AV184">
        <f t="shared" si="70"/>
        <v>2.2869863641350126</v>
      </c>
      <c r="AW184">
        <f t="shared" si="70"/>
        <v>2.3239863641350125</v>
      </c>
      <c r="AX184">
        <f t="shared" si="70"/>
        <v>2.3609863641350124</v>
      </c>
      <c r="AY184">
        <f t="shared" si="70"/>
        <v>2.3979863641350123</v>
      </c>
      <c r="AZ184">
        <f t="shared" si="70"/>
        <v>2.4349863641350122</v>
      </c>
      <c r="BA184">
        <f t="shared" si="70"/>
        <v>2.4719863641350122</v>
      </c>
      <c r="BB184">
        <f t="shared" si="70"/>
        <v>2.5089863641350121</v>
      </c>
      <c r="BC184">
        <f t="shared" si="70"/>
        <v>2.545986364135012</v>
      </c>
      <c r="BD184">
        <f t="shared" si="70"/>
        <v>2.5829863641350128</v>
      </c>
      <c r="BE184">
        <f t="shared" si="70"/>
        <v>2.6199863641350118</v>
      </c>
      <c r="BF184">
        <f t="shared" si="70"/>
        <v>2.6569863641350127</v>
      </c>
      <c r="BG184">
        <f t="shared" si="70"/>
        <v>2.6939863641350126</v>
      </c>
      <c r="BH184">
        <f t="shared" si="70"/>
        <v>2.7309863641350125</v>
      </c>
      <c r="BI184">
        <f t="shared" si="70"/>
        <v>2.7679863641350124</v>
      </c>
      <c r="BJ184">
        <f t="shared" si="70"/>
        <v>2.8049863641350123</v>
      </c>
      <c r="BK184">
        <f t="shared" si="70"/>
        <v>2.8419863641350123</v>
      </c>
      <c r="BL184">
        <f t="shared" si="70"/>
        <v>2.8789863641350122</v>
      </c>
      <c r="BM184">
        <f t="shared" si="70"/>
        <v>2.9159863641350121</v>
      </c>
      <c r="BN184">
        <f t="shared" si="68"/>
        <v>2.952986364135012</v>
      </c>
      <c r="BO184">
        <f t="shared" si="68"/>
        <v>2.989986364135012</v>
      </c>
      <c r="BP184">
        <f t="shared" si="68"/>
        <v>3.0269863641350119</v>
      </c>
      <c r="BQ184">
        <f t="shared" si="68"/>
        <v>3.0639863641350127</v>
      </c>
      <c r="BR184">
        <f t="shared" si="68"/>
        <v>3.1009863641350117</v>
      </c>
      <c r="BS184">
        <f t="shared" si="68"/>
        <v>3.1379863641350125</v>
      </c>
      <c r="BT184">
        <f t="shared" si="68"/>
        <v>3.1749863641350125</v>
      </c>
      <c r="BU184">
        <f t="shared" si="68"/>
        <v>3.2119863641350124</v>
      </c>
      <c r="BV184">
        <f t="shared" si="68"/>
        <v>3.2489863641350123</v>
      </c>
      <c r="BW184">
        <f t="shared" si="68"/>
        <v>3.2859863641350122</v>
      </c>
      <c r="BX184">
        <f t="shared" si="68"/>
        <v>3.3229863641350121</v>
      </c>
    </row>
    <row r="185" spans="28:76" x14ac:dyDescent="0.25">
      <c r="AB185">
        <f t="shared" si="60"/>
        <v>380</v>
      </c>
      <c r="AC185">
        <f t="shared" si="69"/>
        <v>1.6016237194028262</v>
      </c>
      <c r="AD185">
        <f t="shared" si="69"/>
        <v>1.6386237194028261</v>
      </c>
      <c r="AE185">
        <f t="shared" si="69"/>
        <v>1.6756237194028261</v>
      </c>
      <c r="AF185">
        <f t="shared" si="69"/>
        <v>1.712623719402826</v>
      </c>
      <c r="AG185">
        <f t="shared" si="69"/>
        <v>1.7496237194028259</v>
      </c>
      <c r="AH185">
        <f t="shared" si="69"/>
        <v>1.7866237194028267</v>
      </c>
      <c r="AI185">
        <f t="shared" si="69"/>
        <v>1.8236237194028266</v>
      </c>
      <c r="AJ185">
        <f t="shared" si="69"/>
        <v>1.8606237194028266</v>
      </c>
      <c r="AK185">
        <f t="shared" si="69"/>
        <v>1.8976237194028265</v>
      </c>
      <c r="AL185">
        <f t="shared" si="69"/>
        <v>1.9346237194028264</v>
      </c>
      <c r="AM185">
        <f t="shared" si="69"/>
        <v>1.9716237194028263</v>
      </c>
      <c r="AN185">
        <f t="shared" si="69"/>
        <v>2.0086237194028262</v>
      </c>
      <c r="AO185">
        <f t="shared" si="69"/>
        <v>2.0456237194028262</v>
      </c>
      <c r="AP185">
        <f t="shared" si="69"/>
        <v>2.0826237194028261</v>
      </c>
      <c r="AQ185">
        <f t="shared" si="69"/>
        <v>2.119623719402826</v>
      </c>
      <c r="AR185">
        <f t="shared" si="69"/>
        <v>2.1566237194028259</v>
      </c>
      <c r="AS185">
        <f t="shared" si="70"/>
        <v>2.1936237194028267</v>
      </c>
      <c r="AT185">
        <f t="shared" si="70"/>
        <v>2.2306237194028258</v>
      </c>
      <c r="AU185">
        <f t="shared" si="70"/>
        <v>2.2676237194028266</v>
      </c>
      <c r="AV185">
        <f t="shared" si="70"/>
        <v>2.3046237194028265</v>
      </c>
      <c r="AW185">
        <f t="shared" si="70"/>
        <v>2.3416237194028264</v>
      </c>
      <c r="AX185">
        <f t="shared" si="70"/>
        <v>2.3786237194028264</v>
      </c>
      <c r="AY185">
        <f t="shared" si="70"/>
        <v>2.4156237194028263</v>
      </c>
      <c r="AZ185">
        <f t="shared" si="70"/>
        <v>2.4526237194028262</v>
      </c>
      <c r="BA185">
        <f t="shared" si="70"/>
        <v>2.4896237194028261</v>
      </c>
      <c r="BB185">
        <f t="shared" si="70"/>
        <v>2.526623719402826</v>
      </c>
      <c r="BC185">
        <f t="shared" si="70"/>
        <v>2.563623719402826</v>
      </c>
      <c r="BD185">
        <f t="shared" si="70"/>
        <v>2.6006237194028268</v>
      </c>
      <c r="BE185">
        <f t="shared" si="70"/>
        <v>2.6376237194028258</v>
      </c>
      <c r="BF185">
        <f t="shared" si="70"/>
        <v>2.6746237194028266</v>
      </c>
      <c r="BG185">
        <f t="shared" si="70"/>
        <v>2.7116237194028265</v>
      </c>
      <c r="BH185">
        <f t="shared" si="70"/>
        <v>2.7486237194028265</v>
      </c>
      <c r="BI185">
        <f t="shared" si="70"/>
        <v>2.7856237194028264</v>
      </c>
      <c r="BJ185">
        <f t="shared" si="70"/>
        <v>2.8226237194028263</v>
      </c>
      <c r="BK185">
        <f t="shared" si="70"/>
        <v>2.8596237194028262</v>
      </c>
      <c r="BL185">
        <f t="shared" si="70"/>
        <v>2.8966237194028261</v>
      </c>
      <c r="BM185">
        <f t="shared" si="70"/>
        <v>2.9336237194028261</v>
      </c>
      <c r="BN185">
        <f t="shared" si="68"/>
        <v>2.970623719402826</v>
      </c>
      <c r="BO185">
        <f t="shared" si="68"/>
        <v>3.0076237194028259</v>
      </c>
      <c r="BP185">
        <f t="shared" si="68"/>
        <v>3.0446237194028258</v>
      </c>
      <c r="BQ185">
        <f t="shared" si="68"/>
        <v>3.0816237194028266</v>
      </c>
      <c r="BR185">
        <f t="shared" si="68"/>
        <v>3.1186237194028257</v>
      </c>
      <c r="BS185">
        <f t="shared" si="68"/>
        <v>3.1556237194028265</v>
      </c>
      <c r="BT185">
        <f t="shared" si="68"/>
        <v>3.1926237194028264</v>
      </c>
      <c r="BU185">
        <f t="shared" si="68"/>
        <v>3.2296237194028263</v>
      </c>
      <c r="BV185">
        <f t="shared" si="68"/>
        <v>3.2666237194028263</v>
      </c>
      <c r="BW185">
        <f t="shared" si="68"/>
        <v>3.3036237194028262</v>
      </c>
      <c r="BX185">
        <f t="shared" si="68"/>
        <v>3.3406237194028261</v>
      </c>
    </row>
    <row r="186" spans="28:76" x14ac:dyDescent="0.25">
      <c r="AB186">
        <f>AB185-10</f>
        <v>370</v>
      </c>
      <c r="AC186">
        <f t="shared" si="69"/>
        <v>1.6197314591716143</v>
      </c>
      <c r="AD186">
        <f t="shared" si="69"/>
        <v>1.6567314591716142</v>
      </c>
      <c r="AE186">
        <f t="shared" si="69"/>
        <v>1.6937314591716142</v>
      </c>
      <c r="AF186">
        <f t="shared" si="69"/>
        <v>1.7307314591716141</v>
      </c>
      <c r="AG186">
        <f t="shared" si="69"/>
        <v>1.767731459171614</v>
      </c>
      <c r="AH186">
        <f t="shared" si="69"/>
        <v>1.8047314591716148</v>
      </c>
      <c r="AI186">
        <f t="shared" si="69"/>
        <v>1.8417314591716147</v>
      </c>
      <c r="AJ186">
        <f t="shared" si="69"/>
        <v>1.8787314591716147</v>
      </c>
      <c r="AK186">
        <f t="shared" si="69"/>
        <v>1.9157314591716146</v>
      </c>
      <c r="AL186">
        <f t="shared" si="69"/>
        <v>1.9527314591716145</v>
      </c>
      <c r="AM186">
        <f t="shared" si="69"/>
        <v>1.9897314591716144</v>
      </c>
      <c r="AN186">
        <f t="shared" si="69"/>
        <v>2.0267314591716143</v>
      </c>
      <c r="AO186">
        <f t="shared" si="69"/>
        <v>2.0637314591716143</v>
      </c>
      <c r="AP186">
        <f t="shared" si="69"/>
        <v>2.1007314591716142</v>
      </c>
      <c r="AQ186">
        <f t="shared" si="69"/>
        <v>2.1377314591716141</v>
      </c>
      <c r="AR186">
        <f t="shared" si="69"/>
        <v>2.174731459171614</v>
      </c>
      <c r="AS186">
        <f t="shared" si="70"/>
        <v>2.2117314591716148</v>
      </c>
      <c r="AT186">
        <f t="shared" si="70"/>
        <v>2.2487314591716139</v>
      </c>
      <c r="AU186">
        <f t="shared" si="70"/>
        <v>2.2857314591716147</v>
      </c>
      <c r="AV186">
        <f t="shared" si="70"/>
        <v>2.3227314591716146</v>
      </c>
      <c r="AW186">
        <f t="shared" si="70"/>
        <v>2.3597314591716145</v>
      </c>
      <c r="AX186">
        <f t="shared" si="70"/>
        <v>2.3967314591716145</v>
      </c>
      <c r="AY186">
        <f t="shared" si="70"/>
        <v>2.4337314591716144</v>
      </c>
      <c r="AZ186">
        <f t="shared" si="70"/>
        <v>2.4707314591716143</v>
      </c>
      <c r="BA186">
        <f t="shared" si="70"/>
        <v>2.5077314591716142</v>
      </c>
      <c r="BB186">
        <f t="shared" si="70"/>
        <v>2.5447314591716141</v>
      </c>
      <c r="BC186">
        <f t="shared" si="70"/>
        <v>2.5817314591716141</v>
      </c>
      <c r="BD186">
        <f t="shared" si="70"/>
        <v>2.6187314591716149</v>
      </c>
      <c r="BE186">
        <f t="shared" si="70"/>
        <v>2.6557314591716139</v>
      </c>
      <c r="BF186">
        <f t="shared" si="70"/>
        <v>2.6927314591716147</v>
      </c>
      <c r="BG186">
        <f t="shared" si="70"/>
        <v>2.7297314591716146</v>
      </c>
      <c r="BH186">
        <f t="shared" si="70"/>
        <v>2.7667314591716146</v>
      </c>
      <c r="BI186">
        <f t="shared" si="70"/>
        <v>2.8037314591716145</v>
      </c>
      <c r="BJ186">
        <f t="shared" si="70"/>
        <v>2.8407314591716144</v>
      </c>
      <c r="BK186">
        <f t="shared" si="70"/>
        <v>2.8777314591716143</v>
      </c>
      <c r="BL186">
        <f t="shared" si="70"/>
        <v>2.9147314591716142</v>
      </c>
      <c r="BM186">
        <f t="shared" si="70"/>
        <v>2.9517314591716142</v>
      </c>
      <c r="BN186">
        <f t="shared" si="68"/>
        <v>2.9887314591716141</v>
      </c>
      <c r="BO186">
        <f t="shared" si="68"/>
        <v>3.025731459171614</v>
      </c>
      <c r="BP186">
        <f t="shared" si="68"/>
        <v>3.0627314591716139</v>
      </c>
      <c r="BQ186">
        <f t="shared" si="68"/>
        <v>3.0997314591716147</v>
      </c>
      <c r="BR186">
        <f t="shared" si="68"/>
        <v>3.1367314591716138</v>
      </c>
      <c r="BS186">
        <f t="shared" si="68"/>
        <v>3.1737314591716146</v>
      </c>
      <c r="BT186">
        <f t="shared" si="68"/>
        <v>3.2107314591716145</v>
      </c>
      <c r="BU186">
        <f t="shared" si="68"/>
        <v>3.2477314591716144</v>
      </c>
      <c r="BV186">
        <f t="shared" si="68"/>
        <v>3.2847314591716144</v>
      </c>
      <c r="BW186">
        <f t="shared" si="68"/>
        <v>3.3217314591716143</v>
      </c>
      <c r="BX186">
        <f t="shared" si="68"/>
        <v>3.3587314591716142</v>
      </c>
    </row>
    <row r="187" spans="28:76" x14ac:dyDescent="0.25">
      <c r="AB187">
        <f t="shared" si="60"/>
        <v>360</v>
      </c>
      <c r="AC187">
        <f t="shared" si="69"/>
        <v>1.6383353626453436</v>
      </c>
      <c r="AD187">
        <f t="shared" si="69"/>
        <v>1.6753353626453436</v>
      </c>
      <c r="AE187">
        <f t="shared" si="69"/>
        <v>1.7123353626453435</v>
      </c>
      <c r="AF187">
        <f t="shared" si="69"/>
        <v>1.7493353626453434</v>
      </c>
      <c r="AG187">
        <f t="shared" si="69"/>
        <v>1.7863353626453433</v>
      </c>
      <c r="AH187">
        <f t="shared" si="69"/>
        <v>1.8233353626453441</v>
      </c>
      <c r="AI187">
        <f t="shared" si="69"/>
        <v>1.860335362645344</v>
      </c>
      <c r="AJ187">
        <f t="shared" si="69"/>
        <v>1.897335362645344</v>
      </c>
      <c r="AK187">
        <f t="shared" si="69"/>
        <v>1.9343353626453439</v>
      </c>
      <c r="AL187">
        <f t="shared" si="69"/>
        <v>1.9713353626453438</v>
      </c>
      <c r="AM187">
        <f t="shared" si="69"/>
        <v>2.0083353626453437</v>
      </c>
      <c r="AN187">
        <f t="shared" si="69"/>
        <v>2.0453353626453437</v>
      </c>
      <c r="AO187">
        <f t="shared" si="69"/>
        <v>2.0823353626453436</v>
      </c>
      <c r="AP187">
        <f t="shared" si="69"/>
        <v>2.1193353626453435</v>
      </c>
      <c r="AQ187">
        <f t="shared" si="69"/>
        <v>2.1563353626453434</v>
      </c>
      <c r="AR187">
        <f t="shared" si="69"/>
        <v>2.1933353626453433</v>
      </c>
      <c r="AS187">
        <f t="shared" si="70"/>
        <v>2.2303353626453442</v>
      </c>
      <c r="AT187">
        <f t="shared" si="70"/>
        <v>2.2673353626453432</v>
      </c>
      <c r="AU187">
        <f t="shared" si="70"/>
        <v>2.304335362645344</v>
      </c>
      <c r="AV187">
        <f t="shared" si="70"/>
        <v>2.3413353626453439</v>
      </c>
      <c r="AW187">
        <f t="shared" si="70"/>
        <v>2.3783353626453438</v>
      </c>
      <c r="AX187">
        <f t="shared" si="70"/>
        <v>2.4153353626453438</v>
      </c>
      <c r="AY187">
        <f t="shared" si="70"/>
        <v>2.4523353626453437</v>
      </c>
      <c r="AZ187">
        <f t="shared" si="70"/>
        <v>2.4893353626453436</v>
      </c>
      <c r="BA187">
        <f t="shared" si="70"/>
        <v>2.5263353626453435</v>
      </c>
      <c r="BB187">
        <f t="shared" si="70"/>
        <v>2.5633353626453435</v>
      </c>
      <c r="BC187">
        <f t="shared" si="70"/>
        <v>2.6003353626453434</v>
      </c>
      <c r="BD187">
        <f t="shared" si="70"/>
        <v>2.6373353626453442</v>
      </c>
      <c r="BE187">
        <f t="shared" si="70"/>
        <v>2.6743353626453432</v>
      </c>
      <c r="BF187">
        <f t="shared" si="70"/>
        <v>2.711335362645344</v>
      </c>
      <c r="BG187">
        <f t="shared" si="70"/>
        <v>2.7483353626453439</v>
      </c>
      <c r="BH187">
        <f t="shared" si="70"/>
        <v>2.7853353626453439</v>
      </c>
      <c r="BI187">
        <f t="shared" si="70"/>
        <v>2.8223353626453438</v>
      </c>
      <c r="BJ187">
        <f t="shared" si="70"/>
        <v>2.8593353626453437</v>
      </c>
      <c r="BK187">
        <f t="shared" si="70"/>
        <v>2.8963353626453436</v>
      </c>
      <c r="BL187">
        <f t="shared" si="70"/>
        <v>2.9333353626453436</v>
      </c>
      <c r="BM187">
        <f t="shared" si="70"/>
        <v>2.9703353626453435</v>
      </c>
      <c r="BN187">
        <f t="shared" si="68"/>
        <v>3.0073353626453434</v>
      </c>
      <c r="BO187">
        <f t="shared" si="68"/>
        <v>3.0443353626453433</v>
      </c>
      <c r="BP187">
        <f t="shared" si="68"/>
        <v>3.0813353626453432</v>
      </c>
      <c r="BQ187">
        <f t="shared" si="68"/>
        <v>3.1183353626453441</v>
      </c>
      <c r="BR187">
        <f t="shared" si="68"/>
        <v>3.1553353626453431</v>
      </c>
      <c r="BS187">
        <f t="shared" si="68"/>
        <v>3.1923353626453439</v>
      </c>
      <c r="BT187">
        <f t="shared" si="68"/>
        <v>3.2293353626453438</v>
      </c>
      <c r="BU187">
        <f t="shared" si="68"/>
        <v>3.2663353626453437</v>
      </c>
      <c r="BV187">
        <f t="shared" si="68"/>
        <v>3.3033353626453437</v>
      </c>
      <c r="BW187">
        <f t="shared" si="68"/>
        <v>3.3403353626453436</v>
      </c>
      <c r="BX187">
        <f t="shared" si="68"/>
        <v>3.3773353626453435</v>
      </c>
    </row>
    <row r="188" spans="28:76" x14ac:dyDescent="0.25">
      <c r="AB188">
        <f t="shared" si="60"/>
        <v>350</v>
      </c>
      <c r="AC188">
        <f t="shared" si="69"/>
        <v>1.657463388105731</v>
      </c>
      <c r="AD188">
        <f t="shared" si="69"/>
        <v>1.6944633881057309</v>
      </c>
      <c r="AE188">
        <f t="shared" si="69"/>
        <v>1.7314633881057309</v>
      </c>
      <c r="AF188">
        <f t="shared" si="69"/>
        <v>1.7684633881057308</v>
      </c>
      <c r="AG188">
        <f t="shared" si="69"/>
        <v>1.8054633881057307</v>
      </c>
      <c r="AH188">
        <f t="shared" si="69"/>
        <v>1.8424633881057315</v>
      </c>
      <c r="AI188">
        <f t="shared" si="69"/>
        <v>1.8794633881057314</v>
      </c>
      <c r="AJ188">
        <f t="shared" si="69"/>
        <v>1.9164633881057314</v>
      </c>
      <c r="AK188">
        <f t="shared" si="69"/>
        <v>1.9534633881057313</v>
      </c>
      <c r="AL188">
        <f t="shared" si="69"/>
        <v>1.9904633881057312</v>
      </c>
      <c r="AM188">
        <f t="shared" si="69"/>
        <v>2.0274633881057311</v>
      </c>
      <c r="AN188">
        <f t="shared" si="69"/>
        <v>2.064463388105731</v>
      </c>
      <c r="AO188">
        <f t="shared" si="69"/>
        <v>2.101463388105731</v>
      </c>
      <c r="AP188">
        <f t="shared" si="69"/>
        <v>2.1384633881057309</v>
      </c>
      <c r="AQ188">
        <f t="shared" si="69"/>
        <v>2.1754633881057308</v>
      </c>
      <c r="AR188">
        <f t="shared" si="69"/>
        <v>2.2124633881057307</v>
      </c>
      <c r="AS188">
        <f t="shared" si="70"/>
        <v>2.2494633881057315</v>
      </c>
      <c r="AT188">
        <f t="shared" si="70"/>
        <v>2.2864633881057306</v>
      </c>
      <c r="AU188">
        <f t="shared" si="70"/>
        <v>2.3234633881057314</v>
      </c>
      <c r="AV188">
        <f t="shared" si="70"/>
        <v>2.3604633881057313</v>
      </c>
      <c r="AW188">
        <f t="shared" si="70"/>
        <v>2.3974633881057312</v>
      </c>
      <c r="AX188">
        <f t="shared" si="70"/>
        <v>2.4344633881057312</v>
      </c>
      <c r="AY188">
        <f t="shared" si="70"/>
        <v>2.4714633881057311</v>
      </c>
      <c r="AZ188">
        <f t="shared" si="70"/>
        <v>2.508463388105731</v>
      </c>
      <c r="BA188">
        <f t="shared" si="70"/>
        <v>2.5454633881057309</v>
      </c>
      <c r="BB188">
        <f t="shared" si="70"/>
        <v>2.5824633881057308</v>
      </c>
      <c r="BC188">
        <f t="shared" si="70"/>
        <v>2.6194633881057308</v>
      </c>
      <c r="BD188">
        <f t="shared" si="70"/>
        <v>2.6564633881057316</v>
      </c>
      <c r="BE188">
        <f t="shared" si="70"/>
        <v>2.6934633881057306</v>
      </c>
      <c r="BF188">
        <f t="shared" si="70"/>
        <v>2.7304633881057314</v>
      </c>
      <c r="BG188">
        <f t="shared" si="70"/>
        <v>2.7674633881057313</v>
      </c>
      <c r="BH188">
        <f t="shared" si="70"/>
        <v>2.8044633881057313</v>
      </c>
      <c r="BI188">
        <f t="shared" si="70"/>
        <v>2.8414633881057312</v>
      </c>
      <c r="BJ188">
        <f t="shared" si="70"/>
        <v>2.8784633881057311</v>
      </c>
      <c r="BK188">
        <f t="shared" si="70"/>
        <v>2.915463388105731</v>
      </c>
      <c r="BL188">
        <f t="shared" si="70"/>
        <v>2.9524633881057309</v>
      </c>
      <c r="BM188">
        <f t="shared" si="70"/>
        <v>2.9894633881057309</v>
      </c>
      <c r="BN188">
        <f t="shared" si="68"/>
        <v>3.0264633881057308</v>
      </c>
      <c r="BO188">
        <f t="shared" si="68"/>
        <v>3.0634633881057307</v>
      </c>
      <c r="BP188">
        <f t="shared" si="68"/>
        <v>3.1004633881057306</v>
      </c>
      <c r="BQ188">
        <f t="shared" si="68"/>
        <v>3.1374633881057314</v>
      </c>
      <c r="BR188">
        <f t="shared" si="68"/>
        <v>3.1744633881057305</v>
      </c>
      <c r="BS188">
        <f t="shared" si="68"/>
        <v>3.2114633881057313</v>
      </c>
      <c r="BT188">
        <f t="shared" si="68"/>
        <v>3.2484633881057312</v>
      </c>
      <c r="BU188">
        <f t="shared" si="68"/>
        <v>3.2854633881057311</v>
      </c>
      <c r="BV188">
        <f t="shared" si="68"/>
        <v>3.3224633881057311</v>
      </c>
      <c r="BW188">
        <f t="shared" si="68"/>
        <v>3.359463388105731</v>
      </c>
      <c r="BX188">
        <f t="shared" si="68"/>
        <v>3.3964633881057309</v>
      </c>
    </row>
    <row r="189" spans="28:76" x14ac:dyDescent="0.25">
      <c r="AB189">
        <f t="shared" si="60"/>
        <v>340</v>
      </c>
      <c r="AC189">
        <f t="shared" si="69"/>
        <v>1.6771459256426686</v>
      </c>
      <c r="AD189">
        <f t="shared" si="69"/>
        <v>1.7141459256426685</v>
      </c>
      <c r="AE189">
        <f t="shared" si="69"/>
        <v>1.7511459256426685</v>
      </c>
      <c r="AF189">
        <f t="shared" si="69"/>
        <v>1.7881459256426684</v>
      </c>
      <c r="AG189">
        <f t="shared" si="69"/>
        <v>1.8251459256426683</v>
      </c>
      <c r="AH189">
        <f t="shared" si="69"/>
        <v>1.8621459256426691</v>
      </c>
      <c r="AI189">
        <f t="shared" si="69"/>
        <v>1.899145925642669</v>
      </c>
      <c r="AJ189">
        <f t="shared" si="69"/>
        <v>1.936145925642669</v>
      </c>
      <c r="AK189">
        <f t="shared" si="69"/>
        <v>1.9731459256426689</v>
      </c>
      <c r="AL189">
        <f t="shared" si="69"/>
        <v>2.0101459256426688</v>
      </c>
      <c r="AM189">
        <f t="shared" si="69"/>
        <v>2.0471459256426687</v>
      </c>
      <c r="AN189">
        <f t="shared" si="69"/>
        <v>2.0841459256426687</v>
      </c>
      <c r="AO189">
        <f t="shared" si="69"/>
        <v>2.1211459256426686</v>
      </c>
      <c r="AP189">
        <f t="shared" si="69"/>
        <v>2.1581459256426685</v>
      </c>
      <c r="AQ189">
        <f t="shared" si="69"/>
        <v>2.1951459256426684</v>
      </c>
      <c r="AR189">
        <f t="shared" si="69"/>
        <v>2.2321459256426683</v>
      </c>
      <c r="AS189">
        <f t="shared" si="70"/>
        <v>2.2691459256426691</v>
      </c>
      <c r="AT189">
        <f t="shared" si="70"/>
        <v>2.3061459256426682</v>
      </c>
      <c r="AU189">
        <f t="shared" si="70"/>
        <v>2.343145925642669</v>
      </c>
      <c r="AV189">
        <f t="shared" si="70"/>
        <v>2.3801459256426689</v>
      </c>
      <c r="AW189">
        <f t="shared" si="70"/>
        <v>2.4171459256426688</v>
      </c>
      <c r="AX189">
        <f t="shared" si="70"/>
        <v>2.4541459256426688</v>
      </c>
      <c r="AY189">
        <f t="shared" si="70"/>
        <v>2.4911459256426687</v>
      </c>
      <c r="AZ189">
        <f t="shared" si="70"/>
        <v>2.5281459256426686</v>
      </c>
      <c r="BA189">
        <f t="shared" si="70"/>
        <v>2.5651459256426685</v>
      </c>
      <c r="BB189">
        <f t="shared" si="70"/>
        <v>2.6021459256426684</v>
      </c>
      <c r="BC189">
        <f t="shared" si="70"/>
        <v>2.6391459256426684</v>
      </c>
      <c r="BD189">
        <f t="shared" si="70"/>
        <v>2.6761459256426692</v>
      </c>
      <c r="BE189">
        <f t="shared" si="70"/>
        <v>2.7131459256426682</v>
      </c>
      <c r="BF189">
        <f t="shared" si="70"/>
        <v>2.750145925642669</v>
      </c>
      <c r="BG189">
        <f t="shared" si="70"/>
        <v>2.7871459256426689</v>
      </c>
      <c r="BH189">
        <f t="shared" si="70"/>
        <v>2.8241459256426689</v>
      </c>
      <c r="BI189">
        <f t="shared" si="70"/>
        <v>2.8611459256426688</v>
      </c>
      <c r="BJ189">
        <f t="shared" si="70"/>
        <v>2.8981459256426687</v>
      </c>
      <c r="BK189">
        <f t="shared" si="70"/>
        <v>2.9351459256426686</v>
      </c>
      <c r="BL189">
        <f t="shared" si="70"/>
        <v>2.9721459256426686</v>
      </c>
      <c r="BM189">
        <f t="shared" si="70"/>
        <v>3.0091459256426685</v>
      </c>
      <c r="BN189">
        <f t="shared" si="68"/>
        <v>3.0461459256426684</v>
      </c>
      <c r="BO189">
        <f t="shared" si="68"/>
        <v>3.0831459256426683</v>
      </c>
      <c r="BP189">
        <f t="shared" si="68"/>
        <v>3.1201459256426682</v>
      </c>
      <c r="BQ189">
        <f t="shared" si="68"/>
        <v>3.157145925642669</v>
      </c>
      <c r="BR189">
        <f t="shared" si="68"/>
        <v>3.1941459256426681</v>
      </c>
      <c r="BS189">
        <f t="shared" si="68"/>
        <v>3.2311459256426689</v>
      </c>
      <c r="BT189">
        <f t="shared" si="68"/>
        <v>3.2681459256426688</v>
      </c>
      <c r="BU189">
        <f t="shared" si="68"/>
        <v>3.3051459256426687</v>
      </c>
      <c r="BV189">
        <f t="shared" si="68"/>
        <v>3.3421459256426687</v>
      </c>
      <c r="BW189">
        <f t="shared" si="68"/>
        <v>3.3791459256426686</v>
      </c>
      <c r="BX189">
        <f t="shared" si="68"/>
        <v>3.4161459256426685</v>
      </c>
    </row>
    <row r="190" spans="28:76" x14ac:dyDescent="0.25">
      <c r="AB190">
        <f t="shared" si="60"/>
        <v>330</v>
      </c>
      <c r="AC190">
        <f t="shared" si="69"/>
        <v>1.6974160876213027</v>
      </c>
      <c r="AD190">
        <f t="shared" si="69"/>
        <v>1.7344160876213026</v>
      </c>
      <c r="AE190">
        <f t="shared" si="69"/>
        <v>1.7714160876213025</v>
      </c>
      <c r="AF190">
        <f t="shared" si="69"/>
        <v>1.8084160876213025</v>
      </c>
      <c r="AG190">
        <f t="shared" si="69"/>
        <v>1.8454160876213024</v>
      </c>
      <c r="AH190">
        <f t="shared" si="69"/>
        <v>1.8824160876213032</v>
      </c>
      <c r="AI190">
        <f t="shared" si="69"/>
        <v>1.9194160876213031</v>
      </c>
      <c r="AJ190">
        <f t="shared" si="69"/>
        <v>1.956416087621303</v>
      </c>
      <c r="AK190">
        <f t="shared" si="69"/>
        <v>1.993416087621303</v>
      </c>
      <c r="AL190">
        <f t="shared" si="69"/>
        <v>2.0304160876213029</v>
      </c>
      <c r="AM190">
        <f t="shared" si="69"/>
        <v>2.0674160876213028</v>
      </c>
      <c r="AN190">
        <f t="shared" si="69"/>
        <v>2.1044160876213027</v>
      </c>
      <c r="AO190">
        <f t="shared" si="69"/>
        <v>2.1414160876213026</v>
      </c>
      <c r="AP190">
        <f t="shared" si="69"/>
        <v>2.1784160876213026</v>
      </c>
      <c r="AQ190">
        <f t="shared" si="69"/>
        <v>2.2154160876213025</v>
      </c>
      <c r="AR190">
        <f t="shared" si="69"/>
        <v>2.2524160876213024</v>
      </c>
      <c r="AS190">
        <f t="shared" si="70"/>
        <v>2.2894160876213032</v>
      </c>
      <c r="AT190">
        <f t="shared" si="70"/>
        <v>2.3264160876213023</v>
      </c>
      <c r="AU190">
        <f t="shared" si="70"/>
        <v>2.3634160876213031</v>
      </c>
      <c r="AV190">
        <f t="shared" si="70"/>
        <v>2.400416087621303</v>
      </c>
      <c r="AW190">
        <f t="shared" si="70"/>
        <v>2.4374160876213029</v>
      </c>
      <c r="AX190">
        <f t="shared" si="70"/>
        <v>2.4744160876213028</v>
      </c>
      <c r="AY190">
        <f t="shared" si="70"/>
        <v>2.5114160876213028</v>
      </c>
      <c r="AZ190">
        <f t="shared" si="70"/>
        <v>2.5484160876213027</v>
      </c>
      <c r="BA190">
        <f t="shared" si="70"/>
        <v>2.5854160876213026</v>
      </c>
      <c r="BB190">
        <f t="shared" si="70"/>
        <v>2.6224160876213025</v>
      </c>
      <c r="BC190">
        <f t="shared" si="70"/>
        <v>2.6594160876213024</v>
      </c>
      <c r="BD190">
        <f t="shared" si="70"/>
        <v>2.6964160876213032</v>
      </c>
      <c r="BE190">
        <f t="shared" si="70"/>
        <v>2.7334160876213023</v>
      </c>
      <c r="BF190">
        <f t="shared" si="70"/>
        <v>2.7704160876213031</v>
      </c>
      <c r="BG190">
        <f t="shared" si="70"/>
        <v>2.807416087621303</v>
      </c>
      <c r="BH190">
        <f t="shared" si="70"/>
        <v>2.8444160876213029</v>
      </c>
      <c r="BI190">
        <f t="shared" si="70"/>
        <v>2.8814160876213029</v>
      </c>
      <c r="BJ190">
        <f t="shared" si="70"/>
        <v>2.9184160876213028</v>
      </c>
      <c r="BK190">
        <f t="shared" si="70"/>
        <v>2.9554160876213027</v>
      </c>
      <c r="BL190">
        <f t="shared" si="70"/>
        <v>2.9924160876213026</v>
      </c>
      <c r="BM190">
        <f t="shared" si="70"/>
        <v>3.0294160876213025</v>
      </c>
      <c r="BN190">
        <f t="shared" si="68"/>
        <v>3.0664160876213025</v>
      </c>
      <c r="BO190">
        <f t="shared" si="68"/>
        <v>3.1034160876213024</v>
      </c>
      <c r="BP190">
        <f t="shared" si="68"/>
        <v>3.1404160876213023</v>
      </c>
      <c r="BQ190">
        <f t="shared" si="68"/>
        <v>3.1774160876213031</v>
      </c>
      <c r="BR190">
        <f t="shared" si="68"/>
        <v>3.2144160876213022</v>
      </c>
      <c r="BS190">
        <f t="shared" si="68"/>
        <v>3.251416087621303</v>
      </c>
      <c r="BT190">
        <f t="shared" si="68"/>
        <v>3.2884160876213029</v>
      </c>
      <c r="BU190">
        <f t="shared" si="68"/>
        <v>3.3254160876213028</v>
      </c>
      <c r="BV190">
        <f t="shared" si="68"/>
        <v>3.3624160876213027</v>
      </c>
      <c r="BW190">
        <f t="shared" si="68"/>
        <v>3.3994160876213027</v>
      </c>
      <c r="BX190">
        <f t="shared" si="68"/>
        <v>3.4364160876213026</v>
      </c>
    </row>
    <row r="191" spans="28:76" x14ac:dyDescent="0.25">
      <c r="AB191">
        <f t="shared" si="60"/>
        <v>320</v>
      </c>
      <c r="AC191">
        <f t="shared" si="69"/>
        <v>1.7183100438560284</v>
      </c>
      <c r="AD191">
        <f t="shared" si="69"/>
        <v>1.7553100438560283</v>
      </c>
      <c r="AE191">
        <f t="shared" si="69"/>
        <v>1.7923100438560282</v>
      </c>
      <c r="AF191">
        <f t="shared" si="69"/>
        <v>1.8293100438560281</v>
      </c>
      <c r="AG191">
        <f t="shared" si="69"/>
        <v>1.8663100438560281</v>
      </c>
      <c r="AH191">
        <f t="shared" si="69"/>
        <v>1.9033100438560289</v>
      </c>
      <c r="AI191">
        <f t="shared" si="69"/>
        <v>1.9403100438560288</v>
      </c>
      <c r="AJ191">
        <f t="shared" si="69"/>
        <v>1.9773100438560287</v>
      </c>
      <c r="AK191">
        <f t="shared" si="69"/>
        <v>2.0143100438560286</v>
      </c>
      <c r="AL191">
        <f t="shared" si="69"/>
        <v>2.0513100438560286</v>
      </c>
      <c r="AM191">
        <f t="shared" si="69"/>
        <v>2.0883100438560285</v>
      </c>
      <c r="AN191">
        <f t="shared" si="69"/>
        <v>2.1253100438560284</v>
      </c>
      <c r="AO191">
        <f t="shared" si="69"/>
        <v>2.1623100438560283</v>
      </c>
      <c r="AP191">
        <f t="shared" si="69"/>
        <v>2.1993100438560282</v>
      </c>
      <c r="AQ191">
        <f t="shared" si="69"/>
        <v>2.2363100438560282</v>
      </c>
      <c r="AR191">
        <f t="shared" si="69"/>
        <v>2.2733100438560281</v>
      </c>
      <c r="AS191">
        <f t="shared" si="70"/>
        <v>2.3103100438560289</v>
      </c>
      <c r="AT191">
        <f t="shared" si="70"/>
        <v>2.3473100438560279</v>
      </c>
      <c r="AU191">
        <f t="shared" si="70"/>
        <v>2.3843100438560287</v>
      </c>
      <c r="AV191">
        <f t="shared" si="70"/>
        <v>2.4213100438560287</v>
      </c>
      <c r="AW191">
        <f t="shared" si="70"/>
        <v>2.4583100438560286</v>
      </c>
      <c r="AX191">
        <f t="shared" si="70"/>
        <v>2.4953100438560285</v>
      </c>
      <c r="AY191">
        <f t="shared" si="70"/>
        <v>2.5323100438560284</v>
      </c>
      <c r="AZ191">
        <f t="shared" si="70"/>
        <v>2.5693100438560283</v>
      </c>
      <c r="BA191">
        <f t="shared" si="70"/>
        <v>2.6063100438560283</v>
      </c>
      <c r="BB191">
        <f t="shared" si="70"/>
        <v>2.6433100438560282</v>
      </c>
      <c r="BC191">
        <f t="shared" si="70"/>
        <v>2.6803100438560281</v>
      </c>
      <c r="BD191">
        <f t="shared" si="70"/>
        <v>2.7173100438560289</v>
      </c>
      <c r="BE191">
        <f t="shared" si="70"/>
        <v>2.754310043856028</v>
      </c>
      <c r="BF191">
        <f t="shared" si="70"/>
        <v>2.7913100438560288</v>
      </c>
      <c r="BG191">
        <f t="shared" si="70"/>
        <v>2.8283100438560287</v>
      </c>
      <c r="BH191">
        <f t="shared" si="70"/>
        <v>2.8653100438560286</v>
      </c>
      <c r="BI191">
        <f t="shared" si="70"/>
        <v>2.9023100438560285</v>
      </c>
      <c r="BJ191">
        <f t="shared" si="70"/>
        <v>2.9393100438560285</v>
      </c>
      <c r="BK191">
        <f t="shared" si="70"/>
        <v>2.9763100438560284</v>
      </c>
      <c r="BL191">
        <f t="shared" si="70"/>
        <v>3.0133100438560283</v>
      </c>
      <c r="BM191">
        <f t="shared" si="70"/>
        <v>3.0503100438560282</v>
      </c>
      <c r="BN191">
        <f t="shared" si="70"/>
        <v>3.0873100438560281</v>
      </c>
      <c r="BO191">
        <f t="shared" si="70"/>
        <v>3.1243100438560281</v>
      </c>
      <c r="BP191">
        <f t="shared" si="70"/>
        <v>3.161310043856028</v>
      </c>
      <c r="BQ191">
        <f t="shared" ref="BQ191:BX191" si="71">5.598+0.037*BQ$142-0.679*LN($AB191)</f>
        <v>3.1983100438560288</v>
      </c>
      <c r="BR191">
        <f t="shared" si="71"/>
        <v>3.2353100438560278</v>
      </c>
      <c r="BS191">
        <f t="shared" si="71"/>
        <v>3.2723100438560286</v>
      </c>
      <c r="BT191">
        <f t="shared" si="71"/>
        <v>3.3093100438560286</v>
      </c>
      <c r="BU191">
        <f t="shared" si="71"/>
        <v>3.3463100438560285</v>
      </c>
      <c r="BV191">
        <f t="shared" si="71"/>
        <v>3.3833100438560284</v>
      </c>
      <c r="BW191">
        <f t="shared" si="71"/>
        <v>3.4203100438560283</v>
      </c>
      <c r="BX191">
        <f t="shared" si="71"/>
        <v>3.4573100438560282</v>
      </c>
    </row>
    <row r="192" spans="28:76" x14ac:dyDescent="0.25">
      <c r="AB192">
        <f t="shared" si="60"/>
        <v>310</v>
      </c>
      <c r="AC192">
        <f>5.598+0.037*AC$142-0.679*LN($AB192)</f>
        <v>1.739867410011628</v>
      </c>
      <c r="AD192">
        <f t="shared" ref="AD192:BX197" si="72">5.598+0.037*AD$142-0.679*LN($AB192)</f>
        <v>1.776867410011628</v>
      </c>
      <c r="AE192">
        <f t="shared" si="72"/>
        <v>1.8138674100116279</v>
      </c>
      <c r="AF192">
        <f t="shared" si="72"/>
        <v>1.8508674100116278</v>
      </c>
      <c r="AG192">
        <f t="shared" si="72"/>
        <v>1.8878674100116277</v>
      </c>
      <c r="AH192">
        <f t="shared" si="72"/>
        <v>1.9248674100116285</v>
      </c>
      <c r="AI192">
        <f t="shared" si="72"/>
        <v>1.9618674100116285</v>
      </c>
      <c r="AJ192">
        <f t="shared" si="72"/>
        <v>1.9988674100116284</v>
      </c>
      <c r="AK192">
        <f t="shared" si="72"/>
        <v>2.0358674100116283</v>
      </c>
      <c r="AL192">
        <f t="shared" si="72"/>
        <v>2.0728674100116282</v>
      </c>
      <c r="AM192">
        <f t="shared" si="72"/>
        <v>2.1098674100116281</v>
      </c>
      <c r="AN192">
        <f t="shared" si="72"/>
        <v>2.1468674100116281</v>
      </c>
      <c r="AO192">
        <f t="shared" si="72"/>
        <v>2.183867410011628</v>
      </c>
      <c r="AP192">
        <f t="shared" si="72"/>
        <v>2.2208674100116279</v>
      </c>
      <c r="AQ192">
        <f t="shared" si="72"/>
        <v>2.2578674100116278</v>
      </c>
      <c r="AR192">
        <f t="shared" si="72"/>
        <v>2.2948674100116278</v>
      </c>
      <c r="AS192">
        <f t="shared" si="72"/>
        <v>2.3318674100116286</v>
      </c>
      <c r="AT192">
        <f t="shared" si="72"/>
        <v>2.3688674100116276</v>
      </c>
      <c r="AU192">
        <f t="shared" si="72"/>
        <v>2.4058674100116284</v>
      </c>
      <c r="AV192">
        <f t="shared" si="72"/>
        <v>2.4428674100116283</v>
      </c>
      <c r="AW192">
        <f t="shared" si="72"/>
        <v>2.4798674100116282</v>
      </c>
      <c r="AX192">
        <f t="shared" si="72"/>
        <v>2.5168674100116282</v>
      </c>
      <c r="AY192">
        <f t="shared" si="72"/>
        <v>2.5538674100116281</v>
      </c>
      <c r="AZ192">
        <f t="shared" si="72"/>
        <v>2.590867410011628</v>
      </c>
      <c r="BA192">
        <f t="shared" si="72"/>
        <v>2.6278674100116279</v>
      </c>
      <c r="BB192">
        <f t="shared" si="72"/>
        <v>2.6648674100116279</v>
      </c>
      <c r="BC192">
        <f t="shared" si="72"/>
        <v>2.7018674100116278</v>
      </c>
      <c r="BD192">
        <f t="shared" si="72"/>
        <v>2.7388674100116286</v>
      </c>
      <c r="BE192">
        <f t="shared" si="72"/>
        <v>2.7758674100116276</v>
      </c>
      <c r="BF192">
        <f t="shared" si="72"/>
        <v>2.8128674100116284</v>
      </c>
      <c r="BG192">
        <f t="shared" si="72"/>
        <v>2.8498674100116284</v>
      </c>
      <c r="BH192">
        <f t="shared" si="72"/>
        <v>2.8868674100116283</v>
      </c>
      <c r="BI192">
        <f t="shared" si="72"/>
        <v>2.9238674100116282</v>
      </c>
      <c r="BJ192">
        <f t="shared" si="72"/>
        <v>2.9608674100116281</v>
      </c>
      <c r="BK192">
        <f t="shared" si="72"/>
        <v>2.997867410011628</v>
      </c>
      <c r="BL192">
        <f t="shared" si="72"/>
        <v>3.034867410011628</v>
      </c>
      <c r="BM192">
        <f t="shared" si="72"/>
        <v>3.0718674100116279</v>
      </c>
      <c r="BN192">
        <f t="shared" si="72"/>
        <v>3.1088674100116278</v>
      </c>
      <c r="BO192">
        <f t="shared" si="72"/>
        <v>3.1458674100116277</v>
      </c>
      <c r="BP192">
        <f t="shared" si="72"/>
        <v>3.1828674100116277</v>
      </c>
      <c r="BQ192">
        <f t="shared" si="72"/>
        <v>3.2198674100116285</v>
      </c>
      <c r="BR192">
        <f t="shared" si="72"/>
        <v>3.2568674100116275</v>
      </c>
      <c r="BS192">
        <f t="shared" si="72"/>
        <v>3.2938674100116283</v>
      </c>
      <c r="BT192">
        <f t="shared" si="72"/>
        <v>3.3308674100116282</v>
      </c>
      <c r="BU192">
        <f t="shared" si="72"/>
        <v>3.3678674100116281</v>
      </c>
      <c r="BV192">
        <f t="shared" si="72"/>
        <v>3.4048674100116281</v>
      </c>
      <c r="BW192">
        <f t="shared" si="72"/>
        <v>3.441867410011628</v>
      </c>
      <c r="BX192">
        <f t="shared" si="72"/>
        <v>3.4788674100116279</v>
      </c>
    </row>
    <row r="193" spans="28:76" x14ac:dyDescent="0.25">
      <c r="AB193">
        <f t="shared" si="60"/>
        <v>300</v>
      </c>
      <c r="AC193">
        <f t="shared" ref="AC193:AR209" si="73">5.598+0.037*AC$142-0.679*LN($AB193)</f>
        <v>1.7621316997084393</v>
      </c>
      <c r="AD193">
        <f t="shared" si="72"/>
        <v>1.7991316997084392</v>
      </c>
      <c r="AE193">
        <f t="shared" si="72"/>
        <v>1.8361316997084391</v>
      </c>
      <c r="AF193">
        <f t="shared" si="72"/>
        <v>1.8731316997084391</v>
      </c>
      <c r="AG193">
        <f t="shared" si="72"/>
        <v>1.910131699708439</v>
      </c>
      <c r="AH193">
        <f t="shared" si="72"/>
        <v>1.9471316997084398</v>
      </c>
      <c r="AI193">
        <f t="shared" si="72"/>
        <v>1.9841316997084397</v>
      </c>
      <c r="AJ193">
        <f t="shared" si="72"/>
        <v>2.0211316997084396</v>
      </c>
      <c r="AK193">
        <f t="shared" si="72"/>
        <v>2.0581316997084396</v>
      </c>
      <c r="AL193">
        <f t="shared" si="72"/>
        <v>2.0951316997084395</v>
      </c>
      <c r="AM193">
        <f t="shared" si="72"/>
        <v>2.1321316997084394</v>
      </c>
      <c r="AN193">
        <f t="shared" si="72"/>
        <v>2.1691316997084393</v>
      </c>
      <c r="AO193">
        <f t="shared" si="72"/>
        <v>2.2061316997084393</v>
      </c>
      <c r="AP193">
        <f t="shared" si="72"/>
        <v>2.2431316997084392</v>
      </c>
      <c r="AQ193">
        <f t="shared" si="72"/>
        <v>2.2801316997084391</v>
      </c>
      <c r="AR193">
        <f t="shared" si="72"/>
        <v>2.317131699708439</v>
      </c>
      <c r="AS193">
        <f t="shared" si="72"/>
        <v>2.3541316997084398</v>
      </c>
      <c r="AT193">
        <f t="shared" si="72"/>
        <v>2.3911316997084389</v>
      </c>
      <c r="AU193">
        <f t="shared" si="72"/>
        <v>2.4281316997084397</v>
      </c>
      <c r="AV193">
        <f t="shared" si="72"/>
        <v>2.4651316997084396</v>
      </c>
      <c r="AW193">
        <f t="shared" si="72"/>
        <v>2.5021316997084395</v>
      </c>
      <c r="AX193">
        <f t="shared" si="72"/>
        <v>2.5391316997084394</v>
      </c>
      <c r="AY193">
        <f t="shared" si="72"/>
        <v>2.5761316997084394</v>
      </c>
      <c r="AZ193">
        <f t="shared" si="72"/>
        <v>2.6131316997084393</v>
      </c>
      <c r="BA193">
        <f t="shared" si="72"/>
        <v>2.6501316997084392</v>
      </c>
      <c r="BB193">
        <f t="shared" si="72"/>
        <v>2.6871316997084391</v>
      </c>
      <c r="BC193">
        <f t="shared" si="72"/>
        <v>2.724131699708439</v>
      </c>
      <c r="BD193">
        <f t="shared" si="72"/>
        <v>2.7611316997084399</v>
      </c>
      <c r="BE193">
        <f t="shared" si="72"/>
        <v>2.7981316997084389</v>
      </c>
      <c r="BF193">
        <f t="shared" si="72"/>
        <v>2.8351316997084397</v>
      </c>
      <c r="BG193">
        <f t="shared" si="72"/>
        <v>2.8721316997084396</v>
      </c>
      <c r="BH193">
        <f t="shared" si="72"/>
        <v>2.9091316997084395</v>
      </c>
      <c r="BI193">
        <f t="shared" si="72"/>
        <v>2.9461316997084395</v>
      </c>
      <c r="BJ193">
        <f t="shared" si="72"/>
        <v>2.9831316997084394</v>
      </c>
      <c r="BK193">
        <f t="shared" si="72"/>
        <v>3.0201316997084393</v>
      </c>
      <c r="BL193">
        <f t="shared" si="72"/>
        <v>3.0571316997084392</v>
      </c>
      <c r="BM193">
        <f t="shared" si="72"/>
        <v>3.0941316997084392</v>
      </c>
      <c r="BN193">
        <f t="shared" si="72"/>
        <v>3.1311316997084391</v>
      </c>
      <c r="BO193">
        <f t="shared" si="72"/>
        <v>3.168131699708439</v>
      </c>
      <c r="BP193">
        <f t="shared" si="72"/>
        <v>3.2051316997084389</v>
      </c>
      <c r="BQ193">
        <f t="shared" si="72"/>
        <v>3.2421316997084397</v>
      </c>
      <c r="BR193">
        <f t="shared" si="72"/>
        <v>3.2791316997084388</v>
      </c>
      <c r="BS193">
        <f t="shared" si="72"/>
        <v>3.3161316997084396</v>
      </c>
      <c r="BT193">
        <f t="shared" si="72"/>
        <v>3.3531316997084395</v>
      </c>
      <c r="BU193">
        <f t="shared" si="72"/>
        <v>3.3901316997084394</v>
      </c>
      <c r="BV193">
        <f t="shared" si="72"/>
        <v>3.4271316997084393</v>
      </c>
      <c r="BW193">
        <f t="shared" si="72"/>
        <v>3.4641316997084393</v>
      </c>
      <c r="BX193">
        <f t="shared" si="72"/>
        <v>3.5011316997084392</v>
      </c>
    </row>
    <row r="194" spans="28:76" x14ac:dyDescent="0.25">
      <c r="AB194">
        <f t="shared" si="60"/>
        <v>290</v>
      </c>
      <c r="AC194">
        <f t="shared" si="73"/>
        <v>1.7851508532962268</v>
      </c>
      <c r="AD194">
        <f t="shared" si="72"/>
        <v>1.8221508532962267</v>
      </c>
      <c r="AE194">
        <f t="shared" si="72"/>
        <v>1.8591508532962266</v>
      </c>
      <c r="AF194">
        <f t="shared" si="72"/>
        <v>1.8961508532962266</v>
      </c>
      <c r="AG194">
        <f t="shared" si="72"/>
        <v>1.9331508532962265</v>
      </c>
      <c r="AH194">
        <f t="shared" si="72"/>
        <v>1.9701508532962273</v>
      </c>
      <c r="AI194">
        <f t="shared" si="72"/>
        <v>2.0071508532962272</v>
      </c>
      <c r="AJ194">
        <f t="shared" si="72"/>
        <v>2.0441508532962271</v>
      </c>
      <c r="AK194">
        <f t="shared" si="72"/>
        <v>2.0811508532962271</v>
      </c>
      <c r="AL194">
        <f t="shared" si="72"/>
        <v>2.118150853296227</v>
      </c>
      <c r="AM194">
        <f t="shared" si="72"/>
        <v>2.1551508532962269</v>
      </c>
      <c r="AN194">
        <f t="shared" si="72"/>
        <v>2.1921508532962268</v>
      </c>
      <c r="AO194">
        <f t="shared" si="72"/>
        <v>2.2291508532962268</v>
      </c>
      <c r="AP194">
        <f t="shared" si="72"/>
        <v>2.2661508532962267</v>
      </c>
      <c r="AQ194">
        <f t="shared" si="72"/>
        <v>2.3031508532962266</v>
      </c>
      <c r="AR194">
        <f t="shared" si="72"/>
        <v>2.3401508532962265</v>
      </c>
      <c r="AS194">
        <f t="shared" si="72"/>
        <v>2.3771508532962273</v>
      </c>
      <c r="AT194">
        <f t="shared" si="72"/>
        <v>2.4141508532962264</v>
      </c>
      <c r="AU194">
        <f t="shared" si="72"/>
        <v>2.4511508532962272</v>
      </c>
      <c r="AV194">
        <f t="shared" si="72"/>
        <v>2.4881508532962271</v>
      </c>
      <c r="AW194">
        <f t="shared" si="72"/>
        <v>2.525150853296227</v>
      </c>
      <c r="AX194">
        <f t="shared" si="72"/>
        <v>2.5621508532962269</v>
      </c>
      <c r="AY194">
        <f t="shared" si="72"/>
        <v>2.5991508532962269</v>
      </c>
      <c r="AZ194">
        <f t="shared" si="72"/>
        <v>2.6361508532962268</v>
      </c>
      <c r="BA194">
        <f t="shared" si="72"/>
        <v>2.6731508532962267</v>
      </c>
      <c r="BB194">
        <f t="shared" si="72"/>
        <v>2.7101508532962266</v>
      </c>
      <c r="BC194">
        <f t="shared" si="72"/>
        <v>2.7471508532962265</v>
      </c>
      <c r="BD194">
        <f t="shared" si="72"/>
        <v>2.7841508532962274</v>
      </c>
      <c r="BE194">
        <f t="shared" si="72"/>
        <v>2.8211508532962264</v>
      </c>
      <c r="BF194">
        <f t="shared" si="72"/>
        <v>2.8581508532962272</v>
      </c>
      <c r="BG194">
        <f t="shared" si="72"/>
        <v>2.8951508532962271</v>
      </c>
      <c r="BH194">
        <f t="shared" si="72"/>
        <v>2.932150853296227</v>
      </c>
      <c r="BI194">
        <f t="shared" si="72"/>
        <v>2.969150853296227</v>
      </c>
      <c r="BJ194">
        <f t="shared" si="72"/>
        <v>3.0061508532962269</v>
      </c>
      <c r="BK194">
        <f t="shared" si="72"/>
        <v>3.0431508532962268</v>
      </c>
      <c r="BL194">
        <f t="shared" si="72"/>
        <v>3.0801508532962267</v>
      </c>
      <c r="BM194">
        <f t="shared" si="72"/>
        <v>3.1171508532962267</v>
      </c>
      <c r="BN194">
        <f t="shared" si="72"/>
        <v>3.1541508532962266</v>
      </c>
      <c r="BO194">
        <f t="shared" si="72"/>
        <v>3.1911508532962265</v>
      </c>
      <c r="BP194">
        <f t="shared" si="72"/>
        <v>3.2281508532962264</v>
      </c>
      <c r="BQ194">
        <f t="shared" si="72"/>
        <v>3.2651508532962272</v>
      </c>
      <c r="BR194">
        <f t="shared" si="72"/>
        <v>3.3021508532962263</v>
      </c>
      <c r="BS194">
        <f t="shared" si="72"/>
        <v>3.3391508532962271</v>
      </c>
      <c r="BT194">
        <f t="shared" si="72"/>
        <v>3.376150853296227</v>
      </c>
      <c r="BU194">
        <f t="shared" si="72"/>
        <v>3.4131508532962269</v>
      </c>
      <c r="BV194">
        <f t="shared" si="72"/>
        <v>3.4501508532962268</v>
      </c>
      <c r="BW194">
        <f t="shared" si="72"/>
        <v>3.4871508532962268</v>
      </c>
      <c r="BX194">
        <f t="shared" si="72"/>
        <v>3.5241508532962267</v>
      </c>
    </row>
    <row r="195" spans="28:76" x14ac:dyDescent="0.25">
      <c r="AB195">
        <f t="shared" si="60"/>
        <v>280</v>
      </c>
      <c r="AC195">
        <f t="shared" si="73"/>
        <v>1.8089778594480794</v>
      </c>
      <c r="AD195">
        <f t="shared" si="72"/>
        <v>1.8459778594480794</v>
      </c>
      <c r="AE195">
        <f t="shared" si="72"/>
        <v>1.8829778594480793</v>
      </c>
      <c r="AF195">
        <f t="shared" si="72"/>
        <v>1.9199778594480792</v>
      </c>
      <c r="AG195">
        <f t="shared" si="72"/>
        <v>1.9569778594480791</v>
      </c>
      <c r="AH195">
        <f t="shared" si="72"/>
        <v>1.9939778594480799</v>
      </c>
      <c r="AI195">
        <f t="shared" si="72"/>
        <v>2.0309778594480798</v>
      </c>
      <c r="AJ195">
        <f t="shared" si="72"/>
        <v>2.0679778594480798</v>
      </c>
      <c r="AK195">
        <f t="shared" si="72"/>
        <v>2.1049778594480797</v>
      </c>
      <c r="AL195">
        <f t="shared" si="72"/>
        <v>2.1419778594480796</v>
      </c>
      <c r="AM195">
        <f t="shared" si="72"/>
        <v>2.1789778594480795</v>
      </c>
      <c r="AN195">
        <f t="shared" si="72"/>
        <v>2.2159778594480795</v>
      </c>
      <c r="AO195">
        <f t="shared" si="72"/>
        <v>2.2529778594480794</v>
      </c>
      <c r="AP195">
        <f t="shared" si="72"/>
        <v>2.2899778594480793</v>
      </c>
      <c r="AQ195">
        <f t="shared" si="72"/>
        <v>2.3269778594480792</v>
      </c>
      <c r="AR195">
        <f t="shared" si="72"/>
        <v>2.3639778594480791</v>
      </c>
      <c r="AS195">
        <f t="shared" si="72"/>
        <v>2.40097785944808</v>
      </c>
      <c r="AT195">
        <f t="shared" si="72"/>
        <v>2.437977859448079</v>
      </c>
      <c r="AU195">
        <f t="shared" si="72"/>
        <v>2.4749778594480798</v>
      </c>
      <c r="AV195">
        <f t="shared" si="72"/>
        <v>2.5119778594480797</v>
      </c>
      <c r="AW195">
        <f t="shared" si="72"/>
        <v>2.5489778594480796</v>
      </c>
      <c r="AX195">
        <f t="shared" si="72"/>
        <v>2.5859778594480796</v>
      </c>
      <c r="AY195">
        <f t="shared" si="72"/>
        <v>2.6229778594480795</v>
      </c>
      <c r="AZ195">
        <f t="shared" si="72"/>
        <v>2.6599778594480794</v>
      </c>
      <c r="BA195">
        <f t="shared" si="72"/>
        <v>2.6969778594480793</v>
      </c>
      <c r="BB195">
        <f t="shared" si="72"/>
        <v>2.7339778594480793</v>
      </c>
      <c r="BC195">
        <f t="shared" si="72"/>
        <v>2.7709778594480792</v>
      </c>
      <c r="BD195">
        <f t="shared" si="72"/>
        <v>2.80797785944808</v>
      </c>
      <c r="BE195">
        <f t="shared" si="72"/>
        <v>2.844977859448079</v>
      </c>
      <c r="BF195">
        <f t="shared" si="72"/>
        <v>2.8819778594480798</v>
      </c>
      <c r="BG195">
        <f t="shared" si="72"/>
        <v>2.9189778594480797</v>
      </c>
      <c r="BH195">
        <f t="shared" si="72"/>
        <v>2.9559778594480797</v>
      </c>
      <c r="BI195">
        <f t="shared" si="72"/>
        <v>2.9929778594480796</v>
      </c>
      <c r="BJ195">
        <f t="shared" si="72"/>
        <v>3.0299778594480795</v>
      </c>
      <c r="BK195">
        <f t="shared" si="72"/>
        <v>3.0669778594480794</v>
      </c>
      <c r="BL195">
        <f t="shared" si="72"/>
        <v>3.1039778594480794</v>
      </c>
      <c r="BM195">
        <f t="shared" si="72"/>
        <v>3.1409778594480793</v>
      </c>
      <c r="BN195">
        <f t="shared" si="72"/>
        <v>3.1779778594480792</v>
      </c>
      <c r="BO195">
        <f t="shared" si="72"/>
        <v>3.2149778594480791</v>
      </c>
      <c r="BP195">
        <f t="shared" si="72"/>
        <v>3.251977859448079</v>
      </c>
      <c r="BQ195">
        <f t="shared" si="72"/>
        <v>3.2889778594480799</v>
      </c>
      <c r="BR195">
        <f t="shared" si="72"/>
        <v>3.3259778594480789</v>
      </c>
      <c r="BS195">
        <f t="shared" si="72"/>
        <v>3.3629778594480797</v>
      </c>
      <c r="BT195">
        <f t="shared" si="72"/>
        <v>3.3999778594480796</v>
      </c>
      <c r="BU195">
        <f t="shared" si="72"/>
        <v>3.4369778594480795</v>
      </c>
      <c r="BV195">
        <f t="shared" si="72"/>
        <v>3.4739778594480795</v>
      </c>
      <c r="BW195">
        <f t="shared" si="72"/>
        <v>3.5109778594480794</v>
      </c>
      <c r="BX195">
        <f t="shared" si="72"/>
        <v>3.5479778594480793</v>
      </c>
    </row>
    <row r="196" spans="28:76" x14ac:dyDescent="0.25">
      <c r="AB196">
        <f t="shared" si="60"/>
        <v>270</v>
      </c>
      <c r="AC196">
        <f t="shared" si="73"/>
        <v>1.833671489840103</v>
      </c>
      <c r="AD196">
        <f t="shared" si="72"/>
        <v>1.8706714898401029</v>
      </c>
      <c r="AE196">
        <f t="shared" si="72"/>
        <v>1.9076714898401028</v>
      </c>
      <c r="AF196">
        <f t="shared" si="72"/>
        <v>1.9446714898401027</v>
      </c>
      <c r="AG196">
        <f t="shared" si="72"/>
        <v>1.9816714898401027</v>
      </c>
      <c r="AH196">
        <f t="shared" si="72"/>
        <v>2.0186714898401035</v>
      </c>
      <c r="AI196">
        <f t="shared" si="72"/>
        <v>2.0556714898401034</v>
      </c>
      <c r="AJ196">
        <f t="shared" si="72"/>
        <v>2.0926714898401033</v>
      </c>
      <c r="AK196">
        <f t="shared" si="72"/>
        <v>2.1296714898401032</v>
      </c>
      <c r="AL196">
        <f t="shared" si="72"/>
        <v>2.1666714898401032</v>
      </c>
      <c r="AM196">
        <f t="shared" si="72"/>
        <v>2.2036714898401031</v>
      </c>
      <c r="AN196">
        <f t="shared" si="72"/>
        <v>2.240671489840103</v>
      </c>
      <c r="AO196">
        <f t="shared" si="72"/>
        <v>2.2776714898401029</v>
      </c>
      <c r="AP196">
        <f t="shared" si="72"/>
        <v>2.3146714898401028</v>
      </c>
      <c r="AQ196">
        <f t="shared" si="72"/>
        <v>2.3516714898401028</v>
      </c>
      <c r="AR196">
        <f t="shared" si="72"/>
        <v>2.3886714898401027</v>
      </c>
      <c r="AS196">
        <f t="shared" si="72"/>
        <v>2.4256714898401035</v>
      </c>
      <c r="AT196">
        <f t="shared" si="72"/>
        <v>2.4626714898401025</v>
      </c>
      <c r="AU196">
        <f t="shared" si="72"/>
        <v>2.4996714898401033</v>
      </c>
      <c r="AV196">
        <f t="shared" si="72"/>
        <v>2.5366714898401033</v>
      </c>
      <c r="AW196">
        <f t="shared" si="72"/>
        <v>2.5736714898401032</v>
      </c>
      <c r="AX196">
        <f t="shared" si="72"/>
        <v>2.6106714898401031</v>
      </c>
      <c r="AY196">
        <f t="shared" si="72"/>
        <v>2.647671489840103</v>
      </c>
      <c r="AZ196">
        <f t="shared" si="72"/>
        <v>2.684671489840103</v>
      </c>
      <c r="BA196">
        <f t="shared" si="72"/>
        <v>2.7216714898401029</v>
      </c>
      <c r="BB196">
        <f t="shared" si="72"/>
        <v>2.7586714898401028</v>
      </c>
      <c r="BC196">
        <f t="shared" si="72"/>
        <v>2.7956714898401027</v>
      </c>
      <c r="BD196">
        <f t="shared" si="72"/>
        <v>2.8326714898401035</v>
      </c>
      <c r="BE196">
        <f t="shared" si="72"/>
        <v>2.8696714898401026</v>
      </c>
      <c r="BF196">
        <f t="shared" si="72"/>
        <v>2.9066714898401034</v>
      </c>
      <c r="BG196">
        <f t="shared" si="72"/>
        <v>2.9436714898401033</v>
      </c>
      <c r="BH196">
        <f t="shared" si="72"/>
        <v>2.9806714898401032</v>
      </c>
      <c r="BI196">
        <f t="shared" si="72"/>
        <v>3.0176714898401031</v>
      </c>
      <c r="BJ196">
        <f t="shared" si="72"/>
        <v>3.0546714898401031</v>
      </c>
      <c r="BK196">
        <f t="shared" si="72"/>
        <v>3.091671489840103</v>
      </c>
      <c r="BL196">
        <f t="shared" si="72"/>
        <v>3.1286714898401029</v>
      </c>
      <c r="BM196">
        <f t="shared" si="72"/>
        <v>3.1656714898401028</v>
      </c>
      <c r="BN196">
        <f t="shared" si="72"/>
        <v>3.2026714898401027</v>
      </c>
      <c r="BO196">
        <f t="shared" si="72"/>
        <v>3.2396714898401027</v>
      </c>
      <c r="BP196">
        <f t="shared" si="72"/>
        <v>3.2766714898401026</v>
      </c>
      <c r="BQ196">
        <f t="shared" si="72"/>
        <v>3.3136714898401034</v>
      </c>
      <c r="BR196">
        <f t="shared" si="72"/>
        <v>3.3506714898401024</v>
      </c>
      <c r="BS196">
        <f t="shared" si="72"/>
        <v>3.3876714898401032</v>
      </c>
      <c r="BT196">
        <f t="shared" si="72"/>
        <v>3.4246714898401032</v>
      </c>
      <c r="BU196">
        <f t="shared" si="72"/>
        <v>3.4616714898401031</v>
      </c>
      <c r="BV196">
        <f t="shared" si="72"/>
        <v>3.498671489840103</v>
      </c>
      <c r="BW196">
        <f t="shared" si="72"/>
        <v>3.5356714898401029</v>
      </c>
      <c r="BX196">
        <f t="shared" si="72"/>
        <v>3.5726714898401029</v>
      </c>
    </row>
    <row r="197" spans="28:76" x14ac:dyDescent="0.25">
      <c r="AB197">
        <f t="shared" si="60"/>
        <v>260</v>
      </c>
      <c r="AC197">
        <f t="shared" si="73"/>
        <v>1.8592971725404563</v>
      </c>
      <c r="AD197">
        <f t="shared" si="72"/>
        <v>1.8962971725404563</v>
      </c>
      <c r="AE197">
        <f t="shared" si="72"/>
        <v>1.9332971725404562</v>
      </c>
      <c r="AF197">
        <f t="shared" si="72"/>
        <v>1.9702971725404561</v>
      </c>
      <c r="AG197">
        <f t="shared" si="72"/>
        <v>2.007297172540456</v>
      </c>
      <c r="AH197">
        <f t="shared" si="72"/>
        <v>2.0442971725404568</v>
      </c>
      <c r="AI197">
        <f t="shared" si="72"/>
        <v>2.0812971725404568</v>
      </c>
      <c r="AJ197">
        <f t="shared" si="72"/>
        <v>2.1182971725404567</v>
      </c>
      <c r="AK197">
        <f t="shared" si="72"/>
        <v>2.1552971725404566</v>
      </c>
      <c r="AL197">
        <f t="shared" si="72"/>
        <v>2.1922971725404565</v>
      </c>
      <c r="AM197">
        <f t="shared" si="72"/>
        <v>2.2292971725404565</v>
      </c>
      <c r="AN197">
        <f t="shared" si="72"/>
        <v>2.2662971725404564</v>
      </c>
      <c r="AO197">
        <f t="shared" si="72"/>
        <v>2.3032971725404563</v>
      </c>
      <c r="AP197">
        <f t="shared" si="72"/>
        <v>2.3402971725404562</v>
      </c>
      <c r="AQ197">
        <f t="shared" si="72"/>
        <v>2.3772971725404561</v>
      </c>
      <c r="AR197">
        <f t="shared" si="72"/>
        <v>2.4142971725404561</v>
      </c>
      <c r="AS197">
        <f t="shared" si="72"/>
        <v>2.4512971725404569</v>
      </c>
      <c r="AT197">
        <f t="shared" si="72"/>
        <v>2.4882971725404559</v>
      </c>
      <c r="AU197">
        <f t="shared" si="72"/>
        <v>2.5252971725404567</v>
      </c>
      <c r="AV197">
        <f t="shared" si="72"/>
        <v>2.5622971725404566</v>
      </c>
      <c r="AW197">
        <f t="shared" si="72"/>
        <v>2.5992971725404566</v>
      </c>
      <c r="AX197">
        <f t="shared" ref="AX197:BM209" si="74">5.598+0.037*AX$142-0.679*LN($AB197)</f>
        <v>2.6362971725404565</v>
      </c>
      <c r="AY197">
        <f t="shared" si="74"/>
        <v>2.6732971725404564</v>
      </c>
      <c r="AZ197">
        <f t="shared" si="74"/>
        <v>2.7102971725404563</v>
      </c>
      <c r="BA197">
        <f t="shared" si="74"/>
        <v>2.7472971725404562</v>
      </c>
      <c r="BB197">
        <f t="shared" si="74"/>
        <v>2.7842971725404562</v>
      </c>
      <c r="BC197">
        <f t="shared" si="74"/>
        <v>2.8212971725404561</v>
      </c>
      <c r="BD197">
        <f t="shared" si="74"/>
        <v>2.8582971725404569</v>
      </c>
      <c r="BE197">
        <f t="shared" si="74"/>
        <v>2.8952971725404559</v>
      </c>
      <c r="BF197">
        <f t="shared" si="74"/>
        <v>2.9322971725404567</v>
      </c>
      <c r="BG197">
        <f t="shared" si="74"/>
        <v>2.9692971725404567</v>
      </c>
      <c r="BH197">
        <f t="shared" si="74"/>
        <v>3.0062971725404566</v>
      </c>
      <c r="BI197">
        <f t="shared" si="74"/>
        <v>3.0432971725404565</v>
      </c>
      <c r="BJ197">
        <f t="shared" si="74"/>
        <v>3.0802971725404564</v>
      </c>
      <c r="BK197">
        <f t="shared" si="74"/>
        <v>3.1172971725404564</v>
      </c>
      <c r="BL197">
        <f t="shared" si="74"/>
        <v>3.1542971725404563</v>
      </c>
      <c r="BM197">
        <f t="shared" si="74"/>
        <v>3.1912971725404562</v>
      </c>
      <c r="BN197">
        <f t="shared" ref="BN197:BX209" si="75">5.598+0.037*BN$142-0.679*LN($AB197)</f>
        <v>3.2282971725404561</v>
      </c>
      <c r="BO197">
        <f t="shared" si="75"/>
        <v>3.265297172540456</v>
      </c>
      <c r="BP197">
        <f t="shared" si="75"/>
        <v>3.302297172540456</v>
      </c>
      <c r="BQ197">
        <f t="shared" si="75"/>
        <v>3.3392971725404568</v>
      </c>
      <c r="BR197">
        <f t="shared" si="75"/>
        <v>3.3762971725404558</v>
      </c>
      <c r="BS197">
        <f t="shared" si="75"/>
        <v>3.4132971725404566</v>
      </c>
      <c r="BT197">
        <f t="shared" si="75"/>
        <v>3.4502971725404565</v>
      </c>
      <c r="BU197">
        <f t="shared" si="75"/>
        <v>3.4872971725404565</v>
      </c>
      <c r="BV197">
        <f t="shared" si="75"/>
        <v>3.5242971725404564</v>
      </c>
      <c r="BW197">
        <f t="shared" si="75"/>
        <v>3.5612971725404563</v>
      </c>
      <c r="BX197">
        <f t="shared" si="75"/>
        <v>3.5982971725404562</v>
      </c>
    </row>
    <row r="198" spans="28:76" x14ac:dyDescent="0.25">
      <c r="AB198">
        <f t="shared" si="60"/>
        <v>250</v>
      </c>
      <c r="AC198">
        <f t="shared" si="73"/>
        <v>1.8859280367715345</v>
      </c>
      <c r="AD198">
        <f t="shared" si="73"/>
        <v>1.9229280367715345</v>
      </c>
      <c r="AE198">
        <f t="shared" si="73"/>
        <v>1.9599280367715344</v>
      </c>
      <c r="AF198">
        <f t="shared" si="73"/>
        <v>1.9969280367715343</v>
      </c>
      <c r="AG198">
        <f t="shared" si="73"/>
        <v>2.0339280367715342</v>
      </c>
      <c r="AH198">
        <f t="shared" si="73"/>
        <v>2.070928036771535</v>
      </c>
      <c r="AI198">
        <f t="shared" si="73"/>
        <v>2.107928036771535</v>
      </c>
      <c r="AJ198">
        <f t="shared" si="73"/>
        <v>2.1449280367715349</v>
      </c>
      <c r="AK198">
        <f t="shared" si="73"/>
        <v>2.1819280367715348</v>
      </c>
      <c r="AL198">
        <f t="shared" si="73"/>
        <v>2.2189280367715347</v>
      </c>
      <c r="AM198">
        <f t="shared" si="73"/>
        <v>2.2559280367715346</v>
      </c>
      <c r="AN198">
        <f t="shared" si="73"/>
        <v>2.2929280367715346</v>
      </c>
      <c r="AO198">
        <f t="shared" si="73"/>
        <v>2.3299280367715345</v>
      </c>
      <c r="AP198">
        <f t="shared" si="73"/>
        <v>2.3669280367715344</v>
      </c>
      <c r="AQ198">
        <f t="shared" si="73"/>
        <v>2.4039280367715343</v>
      </c>
      <c r="AR198">
        <f t="shared" si="73"/>
        <v>2.4409280367715342</v>
      </c>
      <c r="AS198">
        <f t="shared" ref="AS198:BH209" si="76">5.598+0.037*AS$142-0.679*LN($AB198)</f>
        <v>2.4779280367715351</v>
      </c>
      <c r="AT198">
        <f t="shared" si="76"/>
        <v>2.5149280367715341</v>
      </c>
      <c r="AU198">
        <f t="shared" si="76"/>
        <v>2.5519280367715349</v>
      </c>
      <c r="AV198">
        <f t="shared" si="76"/>
        <v>2.5889280367715348</v>
      </c>
      <c r="AW198">
        <f t="shared" si="76"/>
        <v>2.6259280367715347</v>
      </c>
      <c r="AX198">
        <f t="shared" si="76"/>
        <v>2.6629280367715347</v>
      </c>
      <c r="AY198">
        <f t="shared" si="76"/>
        <v>2.6999280367715346</v>
      </c>
      <c r="AZ198">
        <f t="shared" si="76"/>
        <v>2.7369280367715345</v>
      </c>
      <c r="BA198">
        <f t="shared" si="76"/>
        <v>2.7739280367715344</v>
      </c>
      <c r="BB198">
        <f t="shared" si="76"/>
        <v>2.8109280367715344</v>
      </c>
      <c r="BC198">
        <f t="shared" si="76"/>
        <v>2.8479280367715343</v>
      </c>
      <c r="BD198">
        <f t="shared" si="76"/>
        <v>2.8849280367715351</v>
      </c>
      <c r="BE198">
        <f t="shared" si="76"/>
        <v>2.9219280367715341</v>
      </c>
      <c r="BF198">
        <f t="shared" si="76"/>
        <v>2.9589280367715349</v>
      </c>
      <c r="BG198">
        <f t="shared" si="76"/>
        <v>2.9959280367715349</v>
      </c>
      <c r="BH198">
        <f t="shared" si="76"/>
        <v>3.0329280367715348</v>
      </c>
      <c r="BI198">
        <f t="shared" si="74"/>
        <v>3.0699280367715347</v>
      </c>
      <c r="BJ198">
        <f t="shared" si="74"/>
        <v>3.1069280367715346</v>
      </c>
      <c r="BK198">
        <f t="shared" si="74"/>
        <v>3.1439280367715345</v>
      </c>
      <c r="BL198">
        <f t="shared" si="74"/>
        <v>3.1809280367715345</v>
      </c>
      <c r="BM198">
        <f t="shared" si="74"/>
        <v>3.2179280367715344</v>
      </c>
      <c r="BN198">
        <f t="shared" si="75"/>
        <v>3.2549280367715343</v>
      </c>
      <c r="BO198">
        <f t="shared" si="75"/>
        <v>3.2919280367715342</v>
      </c>
      <c r="BP198">
        <f t="shared" si="75"/>
        <v>3.3289280367715341</v>
      </c>
      <c r="BQ198">
        <f t="shared" si="75"/>
        <v>3.365928036771535</v>
      </c>
      <c r="BR198">
        <f t="shared" si="75"/>
        <v>3.402928036771534</v>
      </c>
      <c r="BS198">
        <f t="shared" si="75"/>
        <v>3.4399280367715348</v>
      </c>
      <c r="BT198">
        <f t="shared" si="75"/>
        <v>3.4769280367715347</v>
      </c>
      <c r="BU198">
        <f t="shared" si="75"/>
        <v>3.5139280367715346</v>
      </c>
      <c r="BV198">
        <f t="shared" si="75"/>
        <v>3.5509280367715346</v>
      </c>
      <c r="BW198">
        <f t="shared" si="75"/>
        <v>3.5879280367715345</v>
      </c>
      <c r="BX198">
        <f t="shared" si="75"/>
        <v>3.6249280367715344</v>
      </c>
    </row>
    <row r="199" spans="28:76" x14ac:dyDescent="0.25">
      <c r="AB199">
        <f t="shared" si="60"/>
        <v>240</v>
      </c>
      <c r="AC199">
        <f t="shared" si="73"/>
        <v>1.9136461710507877</v>
      </c>
      <c r="AD199">
        <f t="shared" si="73"/>
        <v>1.9506461710507876</v>
      </c>
      <c r="AE199">
        <f t="shared" si="73"/>
        <v>1.9876461710507876</v>
      </c>
      <c r="AF199">
        <f t="shared" si="73"/>
        <v>2.0246461710507875</v>
      </c>
      <c r="AG199">
        <f t="shared" si="73"/>
        <v>2.0616461710507874</v>
      </c>
      <c r="AH199">
        <f t="shared" si="73"/>
        <v>2.0986461710507882</v>
      </c>
      <c r="AI199">
        <f t="shared" si="73"/>
        <v>2.1356461710507881</v>
      </c>
      <c r="AJ199">
        <f t="shared" si="73"/>
        <v>2.1726461710507881</v>
      </c>
      <c r="AK199">
        <f t="shared" si="73"/>
        <v>2.209646171050788</v>
      </c>
      <c r="AL199">
        <f t="shared" si="73"/>
        <v>2.2466461710507879</v>
      </c>
      <c r="AM199">
        <f t="shared" si="73"/>
        <v>2.2836461710507878</v>
      </c>
      <c r="AN199">
        <f t="shared" si="73"/>
        <v>2.3206461710507877</v>
      </c>
      <c r="AO199">
        <f t="shared" si="73"/>
        <v>2.3576461710507877</v>
      </c>
      <c r="AP199">
        <f t="shared" si="73"/>
        <v>2.3946461710507876</v>
      </c>
      <c r="AQ199">
        <f t="shared" si="73"/>
        <v>2.4316461710507875</v>
      </c>
      <c r="AR199">
        <f t="shared" si="73"/>
        <v>2.4686461710507874</v>
      </c>
      <c r="AS199">
        <f t="shared" si="76"/>
        <v>2.5056461710507882</v>
      </c>
      <c r="AT199">
        <f t="shared" si="76"/>
        <v>2.5426461710507873</v>
      </c>
      <c r="AU199">
        <f t="shared" si="76"/>
        <v>2.5796461710507881</v>
      </c>
      <c r="AV199">
        <f t="shared" si="76"/>
        <v>2.616646171050788</v>
      </c>
      <c r="AW199">
        <f t="shared" si="76"/>
        <v>2.6536461710507879</v>
      </c>
      <c r="AX199">
        <f t="shared" si="76"/>
        <v>2.6906461710507878</v>
      </c>
      <c r="AY199">
        <f t="shared" si="76"/>
        <v>2.7276461710507878</v>
      </c>
      <c r="AZ199">
        <f t="shared" si="76"/>
        <v>2.7646461710507877</v>
      </c>
      <c r="BA199">
        <f t="shared" si="76"/>
        <v>2.8016461710507876</v>
      </c>
      <c r="BB199">
        <f t="shared" si="76"/>
        <v>2.8386461710507875</v>
      </c>
      <c r="BC199">
        <f t="shared" si="76"/>
        <v>2.8756461710507875</v>
      </c>
      <c r="BD199">
        <f t="shared" si="76"/>
        <v>2.9126461710507883</v>
      </c>
      <c r="BE199">
        <f t="shared" si="76"/>
        <v>2.9496461710507873</v>
      </c>
      <c r="BF199">
        <f t="shared" si="76"/>
        <v>2.9866461710507881</v>
      </c>
      <c r="BG199">
        <f t="shared" si="76"/>
        <v>3.023646171050788</v>
      </c>
      <c r="BH199">
        <f t="shared" si="76"/>
        <v>3.060646171050788</v>
      </c>
      <c r="BI199">
        <f t="shared" si="74"/>
        <v>3.0976461710507879</v>
      </c>
      <c r="BJ199">
        <f t="shared" si="74"/>
        <v>3.1346461710507878</v>
      </c>
      <c r="BK199">
        <f t="shared" si="74"/>
        <v>3.1716461710507877</v>
      </c>
      <c r="BL199">
        <f t="shared" si="74"/>
        <v>3.2086461710507876</v>
      </c>
      <c r="BM199">
        <f t="shared" si="74"/>
        <v>3.2456461710507876</v>
      </c>
      <c r="BN199">
        <f t="shared" si="75"/>
        <v>3.2826461710507875</v>
      </c>
      <c r="BO199">
        <f t="shared" si="75"/>
        <v>3.3196461710507874</v>
      </c>
      <c r="BP199">
        <f t="shared" si="75"/>
        <v>3.3566461710507873</v>
      </c>
      <c r="BQ199">
        <f t="shared" si="75"/>
        <v>3.3936461710507881</v>
      </c>
      <c r="BR199">
        <f t="shared" si="75"/>
        <v>3.4306461710507872</v>
      </c>
      <c r="BS199">
        <f t="shared" si="75"/>
        <v>3.467646171050788</v>
      </c>
      <c r="BT199">
        <f t="shared" si="75"/>
        <v>3.5046461710507879</v>
      </c>
      <c r="BU199">
        <f t="shared" si="75"/>
        <v>3.5416461710507878</v>
      </c>
      <c r="BV199">
        <f t="shared" si="75"/>
        <v>3.5786461710507877</v>
      </c>
      <c r="BW199">
        <f t="shared" si="75"/>
        <v>3.6156461710507877</v>
      </c>
      <c r="BX199">
        <f t="shared" si="75"/>
        <v>3.6526461710507876</v>
      </c>
    </row>
    <row r="200" spans="28:76" x14ac:dyDescent="0.25">
      <c r="AB200">
        <f t="shared" si="60"/>
        <v>230</v>
      </c>
      <c r="AC200">
        <f t="shared" si="73"/>
        <v>1.9425441492411499</v>
      </c>
      <c r="AD200">
        <f t="shared" si="73"/>
        <v>1.9795441492411499</v>
      </c>
      <c r="AE200">
        <f t="shared" si="73"/>
        <v>2.0165441492411498</v>
      </c>
      <c r="AF200">
        <f t="shared" si="73"/>
        <v>2.0535441492411497</v>
      </c>
      <c r="AG200">
        <f t="shared" si="73"/>
        <v>2.0905441492411496</v>
      </c>
      <c r="AH200">
        <f t="shared" si="73"/>
        <v>2.1275441492411504</v>
      </c>
      <c r="AI200">
        <f t="shared" si="73"/>
        <v>2.1645441492411504</v>
      </c>
      <c r="AJ200">
        <f t="shared" si="73"/>
        <v>2.2015441492411503</v>
      </c>
      <c r="AK200">
        <f t="shared" si="73"/>
        <v>2.2385441492411502</v>
      </c>
      <c r="AL200">
        <f t="shared" si="73"/>
        <v>2.2755441492411501</v>
      </c>
      <c r="AM200">
        <f t="shared" si="73"/>
        <v>2.31254414924115</v>
      </c>
      <c r="AN200">
        <f t="shared" si="73"/>
        <v>2.34954414924115</v>
      </c>
      <c r="AO200">
        <f t="shared" si="73"/>
        <v>2.3865441492411499</v>
      </c>
      <c r="AP200">
        <f t="shared" si="73"/>
        <v>2.4235441492411498</v>
      </c>
      <c r="AQ200">
        <f t="shared" si="73"/>
        <v>2.4605441492411497</v>
      </c>
      <c r="AR200">
        <f t="shared" si="73"/>
        <v>2.4975441492411496</v>
      </c>
      <c r="AS200">
        <f t="shared" si="76"/>
        <v>2.5345441492411505</v>
      </c>
      <c r="AT200">
        <f t="shared" si="76"/>
        <v>2.5715441492411495</v>
      </c>
      <c r="AU200">
        <f t="shared" si="76"/>
        <v>2.6085441492411503</v>
      </c>
      <c r="AV200">
        <f t="shared" si="76"/>
        <v>2.6455441492411502</v>
      </c>
      <c r="AW200">
        <f t="shared" si="76"/>
        <v>2.6825441492411501</v>
      </c>
      <c r="AX200">
        <f t="shared" si="76"/>
        <v>2.7195441492411501</v>
      </c>
      <c r="AY200">
        <f t="shared" si="76"/>
        <v>2.75654414924115</v>
      </c>
      <c r="AZ200">
        <f t="shared" si="76"/>
        <v>2.7935441492411499</v>
      </c>
      <c r="BA200">
        <f t="shared" si="76"/>
        <v>2.8305441492411498</v>
      </c>
      <c r="BB200">
        <f t="shared" si="76"/>
        <v>2.8675441492411498</v>
      </c>
      <c r="BC200">
        <f t="shared" si="76"/>
        <v>2.9045441492411497</v>
      </c>
      <c r="BD200">
        <f t="shared" si="76"/>
        <v>2.9415441492411505</v>
      </c>
      <c r="BE200">
        <f t="shared" si="76"/>
        <v>2.9785441492411495</v>
      </c>
      <c r="BF200">
        <f t="shared" si="76"/>
        <v>3.0155441492411503</v>
      </c>
      <c r="BG200">
        <f t="shared" si="76"/>
        <v>3.0525441492411503</v>
      </c>
      <c r="BH200">
        <f t="shared" si="76"/>
        <v>3.0895441492411502</v>
      </c>
      <c r="BI200">
        <f t="shared" si="74"/>
        <v>3.1265441492411501</v>
      </c>
      <c r="BJ200">
        <f t="shared" si="74"/>
        <v>3.16354414924115</v>
      </c>
      <c r="BK200">
        <f t="shared" si="74"/>
        <v>3.2005441492411499</v>
      </c>
      <c r="BL200">
        <f t="shared" si="74"/>
        <v>3.2375441492411499</v>
      </c>
      <c r="BM200">
        <f t="shared" si="74"/>
        <v>3.2745441492411498</v>
      </c>
      <c r="BN200">
        <f t="shared" si="75"/>
        <v>3.3115441492411497</v>
      </c>
      <c r="BO200">
        <f t="shared" si="75"/>
        <v>3.3485441492411496</v>
      </c>
      <c r="BP200">
        <f t="shared" si="75"/>
        <v>3.3855441492411495</v>
      </c>
      <c r="BQ200">
        <f t="shared" si="75"/>
        <v>3.4225441492411504</v>
      </c>
      <c r="BR200">
        <f t="shared" si="75"/>
        <v>3.4595441492411494</v>
      </c>
      <c r="BS200">
        <f t="shared" si="75"/>
        <v>3.4965441492411502</v>
      </c>
      <c r="BT200">
        <f t="shared" si="75"/>
        <v>3.5335441492411501</v>
      </c>
      <c r="BU200">
        <f t="shared" si="75"/>
        <v>3.57054414924115</v>
      </c>
      <c r="BV200">
        <f t="shared" si="75"/>
        <v>3.60754414924115</v>
      </c>
      <c r="BW200">
        <f t="shared" si="75"/>
        <v>3.6445441492411499</v>
      </c>
      <c r="BX200">
        <f t="shared" si="75"/>
        <v>3.6815441492411498</v>
      </c>
    </row>
    <row r="201" spans="28:76" x14ac:dyDescent="0.25">
      <c r="AB201">
        <f t="shared" si="60"/>
        <v>220</v>
      </c>
      <c r="AC201">
        <f t="shared" si="73"/>
        <v>1.9727268960267459</v>
      </c>
      <c r="AD201">
        <f t="shared" si="73"/>
        <v>2.0097268960267458</v>
      </c>
      <c r="AE201">
        <f t="shared" si="73"/>
        <v>2.0467268960267457</v>
      </c>
      <c r="AF201">
        <f t="shared" si="73"/>
        <v>2.0837268960267457</v>
      </c>
      <c r="AG201">
        <f t="shared" si="73"/>
        <v>2.1207268960267456</v>
      </c>
      <c r="AH201">
        <f t="shared" si="73"/>
        <v>2.1577268960267464</v>
      </c>
      <c r="AI201">
        <f t="shared" si="73"/>
        <v>2.1947268960267463</v>
      </c>
      <c r="AJ201">
        <f t="shared" si="73"/>
        <v>2.2317268960267462</v>
      </c>
      <c r="AK201">
        <f t="shared" si="73"/>
        <v>2.2687268960267462</v>
      </c>
      <c r="AL201">
        <f t="shared" si="73"/>
        <v>2.3057268960267461</v>
      </c>
      <c r="AM201">
        <f t="shared" si="73"/>
        <v>2.342726896026746</v>
      </c>
      <c r="AN201">
        <f t="shared" si="73"/>
        <v>2.3797268960267459</v>
      </c>
      <c r="AO201">
        <f t="shared" si="73"/>
        <v>2.4167268960267458</v>
      </c>
      <c r="AP201">
        <f t="shared" si="73"/>
        <v>2.4537268960267458</v>
      </c>
      <c r="AQ201">
        <f t="shared" si="73"/>
        <v>2.4907268960267457</v>
      </c>
      <c r="AR201">
        <f t="shared" si="73"/>
        <v>2.5277268960267456</v>
      </c>
      <c r="AS201">
        <f t="shared" si="76"/>
        <v>2.5647268960267464</v>
      </c>
      <c r="AT201">
        <f t="shared" si="76"/>
        <v>2.6017268960267455</v>
      </c>
      <c r="AU201">
        <f t="shared" si="76"/>
        <v>2.6387268960267463</v>
      </c>
      <c r="AV201">
        <f t="shared" si="76"/>
        <v>2.6757268960267462</v>
      </c>
      <c r="AW201">
        <f t="shared" si="76"/>
        <v>2.7127268960267461</v>
      </c>
      <c r="AX201">
        <f t="shared" si="76"/>
        <v>2.749726896026746</v>
      </c>
      <c r="AY201">
        <f t="shared" si="76"/>
        <v>2.7867268960267459</v>
      </c>
      <c r="AZ201">
        <f t="shared" si="76"/>
        <v>2.8237268960267459</v>
      </c>
      <c r="BA201">
        <f t="shared" si="76"/>
        <v>2.8607268960267458</v>
      </c>
      <c r="BB201">
        <f t="shared" si="76"/>
        <v>2.8977268960267457</v>
      </c>
      <c r="BC201">
        <f t="shared" si="76"/>
        <v>2.9347268960267456</v>
      </c>
      <c r="BD201">
        <f t="shared" si="76"/>
        <v>2.9717268960267464</v>
      </c>
      <c r="BE201">
        <f t="shared" si="76"/>
        <v>3.0087268960267455</v>
      </c>
      <c r="BF201">
        <f t="shared" si="76"/>
        <v>3.0457268960267463</v>
      </c>
      <c r="BG201">
        <f t="shared" si="76"/>
        <v>3.0827268960267462</v>
      </c>
      <c r="BH201">
        <f t="shared" si="76"/>
        <v>3.1197268960267461</v>
      </c>
      <c r="BI201">
        <f t="shared" si="74"/>
        <v>3.1567268960267461</v>
      </c>
      <c r="BJ201">
        <f t="shared" si="74"/>
        <v>3.193726896026746</v>
      </c>
      <c r="BK201">
        <f t="shared" si="74"/>
        <v>3.2307268960267459</v>
      </c>
      <c r="BL201">
        <f t="shared" si="74"/>
        <v>3.2677268960267458</v>
      </c>
      <c r="BM201">
        <f t="shared" si="74"/>
        <v>3.3047268960267457</v>
      </c>
      <c r="BN201">
        <f t="shared" si="75"/>
        <v>3.3417268960267457</v>
      </c>
      <c r="BO201">
        <f t="shared" si="75"/>
        <v>3.3787268960267456</v>
      </c>
      <c r="BP201">
        <f t="shared" si="75"/>
        <v>3.4157268960267455</v>
      </c>
      <c r="BQ201">
        <f t="shared" si="75"/>
        <v>3.4527268960267463</v>
      </c>
      <c r="BR201">
        <f t="shared" si="75"/>
        <v>3.4897268960267454</v>
      </c>
      <c r="BS201">
        <f t="shared" si="75"/>
        <v>3.5267268960267462</v>
      </c>
      <c r="BT201">
        <f t="shared" si="75"/>
        <v>3.5637268960267461</v>
      </c>
      <c r="BU201">
        <f t="shared" si="75"/>
        <v>3.600726896026746</v>
      </c>
      <c r="BV201">
        <f t="shared" si="75"/>
        <v>3.6377268960267459</v>
      </c>
      <c r="BW201">
        <f t="shared" si="75"/>
        <v>3.6747268960267458</v>
      </c>
      <c r="BX201">
        <f t="shared" si="75"/>
        <v>3.7117268960267458</v>
      </c>
    </row>
    <row r="202" spans="28:76" x14ac:dyDescent="0.25">
      <c r="AB202">
        <f t="shared" si="60"/>
        <v>210</v>
      </c>
      <c r="AC202">
        <f t="shared" si="73"/>
        <v>2.0043139866428383</v>
      </c>
      <c r="AD202">
        <f t="shared" si="73"/>
        <v>2.0413139866428383</v>
      </c>
      <c r="AE202">
        <f t="shared" si="73"/>
        <v>2.0783139866428382</v>
      </c>
      <c r="AF202">
        <f t="shared" si="73"/>
        <v>2.1153139866428381</v>
      </c>
      <c r="AG202">
        <f t="shared" si="73"/>
        <v>2.152313986642838</v>
      </c>
      <c r="AH202">
        <f t="shared" si="73"/>
        <v>2.1893139866428388</v>
      </c>
      <c r="AI202">
        <f t="shared" si="73"/>
        <v>2.2263139866428387</v>
      </c>
      <c r="AJ202">
        <f t="shared" si="73"/>
        <v>2.2633139866428387</v>
      </c>
      <c r="AK202">
        <f t="shared" si="73"/>
        <v>2.3003139866428386</v>
      </c>
      <c r="AL202">
        <f t="shared" si="73"/>
        <v>2.3373139866428385</v>
      </c>
      <c r="AM202">
        <f t="shared" si="73"/>
        <v>2.3743139866428384</v>
      </c>
      <c r="AN202">
        <f t="shared" si="73"/>
        <v>2.4113139866428384</v>
      </c>
      <c r="AO202">
        <f t="shared" si="73"/>
        <v>2.4483139866428383</v>
      </c>
      <c r="AP202">
        <f t="shared" si="73"/>
        <v>2.4853139866428382</v>
      </c>
      <c r="AQ202">
        <f t="shared" si="73"/>
        <v>2.5223139866428381</v>
      </c>
      <c r="AR202">
        <f t="shared" si="73"/>
        <v>2.559313986642838</v>
      </c>
      <c r="AS202">
        <f t="shared" si="76"/>
        <v>2.5963139866428389</v>
      </c>
      <c r="AT202">
        <f t="shared" si="76"/>
        <v>2.6333139866428379</v>
      </c>
      <c r="AU202">
        <f t="shared" si="76"/>
        <v>2.6703139866428387</v>
      </c>
      <c r="AV202">
        <f t="shared" si="76"/>
        <v>2.7073139866428386</v>
      </c>
      <c r="AW202">
        <f t="shared" si="76"/>
        <v>2.7443139866428385</v>
      </c>
      <c r="AX202">
        <f t="shared" si="76"/>
        <v>2.7813139866428385</v>
      </c>
      <c r="AY202">
        <f t="shared" si="76"/>
        <v>2.8183139866428384</v>
      </c>
      <c r="AZ202">
        <f t="shared" si="76"/>
        <v>2.8553139866428383</v>
      </c>
      <c r="BA202">
        <f t="shared" si="76"/>
        <v>2.8923139866428382</v>
      </c>
      <c r="BB202">
        <f t="shared" si="76"/>
        <v>2.9293139866428382</v>
      </c>
      <c r="BC202">
        <f t="shared" si="76"/>
        <v>2.9663139866428381</v>
      </c>
      <c r="BD202">
        <f t="shared" si="76"/>
        <v>3.0033139866428389</v>
      </c>
      <c r="BE202">
        <f t="shared" si="76"/>
        <v>3.0403139866428379</v>
      </c>
      <c r="BF202">
        <f t="shared" si="76"/>
        <v>3.0773139866428387</v>
      </c>
      <c r="BG202">
        <f t="shared" si="76"/>
        <v>3.1143139866428386</v>
      </c>
      <c r="BH202">
        <f t="shared" si="76"/>
        <v>3.1513139866428386</v>
      </c>
      <c r="BI202">
        <f t="shared" si="74"/>
        <v>3.1883139866428385</v>
      </c>
      <c r="BJ202">
        <f t="shared" si="74"/>
        <v>3.2253139866428384</v>
      </c>
      <c r="BK202">
        <f t="shared" si="74"/>
        <v>3.2623139866428383</v>
      </c>
      <c r="BL202">
        <f t="shared" si="74"/>
        <v>3.2993139866428383</v>
      </c>
      <c r="BM202">
        <f t="shared" si="74"/>
        <v>3.3363139866428382</v>
      </c>
      <c r="BN202">
        <f t="shared" si="75"/>
        <v>3.3733139866428381</v>
      </c>
      <c r="BO202">
        <f t="shared" si="75"/>
        <v>3.410313986642838</v>
      </c>
      <c r="BP202">
        <f t="shared" si="75"/>
        <v>3.4473139866428379</v>
      </c>
      <c r="BQ202">
        <f t="shared" si="75"/>
        <v>3.4843139866428388</v>
      </c>
      <c r="BR202">
        <f t="shared" si="75"/>
        <v>3.5213139866428378</v>
      </c>
      <c r="BS202">
        <f t="shared" si="75"/>
        <v>3.5583139866428386</v>
      </c>
      <c r="BT202">
        <f t="shared" si="75"/>
        <v>3.5953139866428385</v>
      </c>
      <c r="BU202">
        <f t="shared" si="75"/>
        <v>3.6323139866428384</v>
      </c>
      <c r="BV202">
        <f t="shared" si="75"/>
        <v>3.6693139866428384</v>
      </c>
      <c r="BW202">
        <f t="shared" si="75"/>
        <v>3.7063139866428383</v>
      </c>
      <c r="BX202">
        <f t="shared" si="75"/>
        <v>3.7433139866428382</v>
      </c>
    </row>
    <row r="203" spans="28:76" x14ac:dyDescent="0.25">
      <c r="AB203">
        <f t="shared" si="60"/>
        <v>200</v>
      </c>
      <c r="AC203">
        <f t="shared" si="73"/>
        <v>2.0374425081138829</v>
      </c>
      <c r="AD203">
        <f t="shared" si="73"/>
        <v>2.0744425081138829</v>
      </c>
      <c r="AE203">
        <f t="shared" si="73"/>
        <v>2.1114425081138828</v>
      </c>
      <c r="AF203">
        <f t="shared" si="73"/>
        <v>2.1484425081138827</v>
      </c>
      <c r="AG203">
        <f t="shared" si="73"/>
        <v>2.1854425081138826</v>
      </c>
      <c r="AH203">
        <f t="shared" si="73"/>
        <v>2.2224425081138834</v>
      </c>
      <c r="AI203">
        <f t="shared" si="73"/>
        <v>2.2594425081138834</v>
      </c>
      <c r="AJ203">
        <f t="shared" si="73"/>
        <v>2.2964425081138833</v>
      </c>
      <c r="AK203">
        <f t="shared" si="73"/>
        <v>2.3334425081138832</v>
      </c>
      <c r="AL203">
        <f t="shared" si="73"/>
        <v>2.3704425081138831</v>
      </c>
      <c r="AM203">
        <f t="shared" si="73"/>
        <v>2.4074425081138831</v>
      </c>
      <c r="AN203">
        <f t="shared" si="73"/>
        <v>2.444442508113883</v>
      </c>
      <c r="AO203">
        <f t="shared" si="73"/>
        <v>2.4814425081138829</v>
      </c>
      <c r="AP203">
        <f t="shared" si="73"/>
        <v>2.5184425081138828</v>
      </c>
      <c r="AQ203">
        <f t="shared" si="73"/>
        <v>2.5554425081138827</v>
      </c>
      <c r="AR203">
        <f t="shared" si="73"/>
        <v>2.5924425081138827</v>
      </c>
      <c r="AS203">
        <f t="shared" si="76"/>
        <v>2.6294425081138835</v>
      </c>
      <c r="AT203">
        <f t="shared" si="76"/>
        <v>2.6664425081138825</v>
      </c>
      <c r="AU203">
        <f t="shared" si="76"/>
        <v>2.7034425081138833</v>
      </c>
      <c r="AV203">
        <f t="shared" si="76"/>
        <v>2.7404425081138832</v>
      </c>
      <c r="AW203">
        <f t="shared" si="76"/>
        <v>2.7774425081138832</v>
      </c>
      <c r="AX203">
        <f t="shared" si="76"/>
        <v>2.8144425081138831</v>
      </c>
      <c r="AY203">
        <f t="shared" si="76"/>
        <v>2.851442508113883</v>
      </c>
      <c r="AZ203">
        <f t="shared" si="76"/>
        <v>2.8884425081138829</v>
      </c>
      <c r="BA203">
        <f t="shared" si="76"/>
        <v>2.9254425081138828</v>
      </c>
      <c r="BB203">
        <f t="shared" si="76"/>
        <v>2.9624425081138828</v>
      </c>
      <c r="BC203">
        <f t="shared" si="76"/>
        <v>2.9994425081138827</v>
      </c>
      <c r="BD203">
        <f t="shared" si="76"/>
        <v>3.0364425081138835</v>
      </c>
      <c r="BE203">
        <f t="shared" si="76"/>
        <v>3.0734425081138825</v>
      </c>
      <c r="BF203">
        <f t="shared" si="76"/>
        <v>3.1104425081138833</v>
      </c>
      <c r="BG203">
        <f t="shared" si="76"/>
        <v>3.1474425081138833</v>
      </c>
      <c r="BH203">
        <f t="shared" si="76"/>
        <v>3.1844425081138832</v>
      </c>
      <c r="BI203">
        <f t="shared" si="74"/>
        <v>3.2214425081138831</v>
      </c>
      <c r="BJ203">
        <f t="shared" si="74"/>
        <v>3.258442508113883</v>
      </c>
      <c r="BK203">
        <f t="shared" si="74"/>
        <v>3.295442508113883</v>
      </c>
      <c r="BL203">
        <f t="shared" si="74"/>
        <v>3.3324425081138829</v>
      </c>
      <c r="BM203">
        <f t="shared" si="74"/>
        <v>3.3694425081138828</v>
      </c>
      <c r="BN203">
        <f t="shared" si="75"/>
        <v>3.4064425081138827</v>
      </c>
      <c r="BO203">
        <f t="shared" si="75"/>
        <v>3.4434425081138826</v>
      </c>
      <c r="BP203">
        <f t="shared" si="75"/>
        <v>3.4804425081138826</v>
      </c>
      <c r="BQ203">
        <f t="shared" si="75"/>
        <v>3.5174425081138834</v>
      </c>
      <c r="BR203">
        <f t="shared" si="75"/>
        <v>3.5544425081138824</v>
      </c>
      <c r="BS203">
        <f t="shared" si="75"/>
        <v>3.5914425081138832</v>
      </c>
      <c r="BT203">
        <f t="shared" si="75"/>
        <v>3.6284425081138831</v>
      </c>
      <c r="BU203">
        <f t="shared" si="75"/>
        <v>3.6654425081138831</v>
      </c>
      <c r="BV203">
        <f t="shared" si="75"/>
        <v>3.702442508113883</v>
      </c>
      <c r="BW203">
        <f t="shared" si="75"/>
        <v>3.7394425081138829</v>
      </c>
      <c r="BX203">
        <f t="shared" si="75"/>
        <v>3.7764425081138828</v>
      </c>
    </row>
    <row r="204" spans="28:76" x14ac:dyDescent="0.25">
      <c r="AB204">
        <f t="shared" si="60"/>
        <v>190</v>
      </c>
      <c r="AC204">
        <f t="shared" si="73"/>
        <v>2.0722706550030296</v>
      </c>
      <c r="AD204">
        <f t="shared" si="73"/>
        <v>2.1092706550030296</v>
      </c>
      <c r="AE204">
        <f t="shared" si="73"/>
        <v>2.1462706550030295</v>
      </c>
      <c r="AF204">
        <f t="shared" si="73"/>
        <v>2.1832706550030294</v>
      </c>
      <c r="AG204">
        <f t="shared" si="73"/>
        <v>2.2202706550030293</v>
      </c>
      <c r="AH204">
        <f t="shared" si="73"/>
        <v>2.2572706550030301</v>
      </c>
      <c r="AI204">
        <f t="shared" si="73"/>
        <v>2.2942706550030301</v>
      </c>
      <c r="AJ204">
        <f t="shared" si="73"/>
        <v>2.33127065500303</v>
      </c>
      <c r="AK204">
        <f t="shared" si="73"/>
        <v>2.3682706550030299</v>
      </c>
      <c r="AL204">
        <f t="shared" si="73"/>
        <v>2.4052706550030298</v>
      </c>
      <c r="AM204">
        <f t="shared" si="73"/>
        <v>2.4422706550030298</v>
      </c>
      <c r="AN204">
        <f t="shared" si="73"/>
        <v>2.4792706550030297</v>
      </c>
      <c r="AO204">
        <f t="shared" si="73"/>
        <v>2.5162706550030296</v>
      </c>
      <c r="AP204">
        <f t="shared" si="73"/>
        <v>2.5532706550030295</v>
      </c>
      <c r="AQ204">
        <f t="shared" si="73"/>
        <v>2.5902706550030294</v>
      </c>
      <c r="AR204">
        <f t="shared" si="73"/>
        <v>2.6272706550030294</v>
      </c>
      <c r="AS204">
        <f t="shared" si="76"/>
        <v>2.6642706550030302</v>
      </c>
      <c r="AT204">
        <f t="shared" si="76"/>
        <v>2.7012706550030292</v>
      </c>
      <c r="AU204">
        <f t="shared" si="76"/>
        <v>2.73827065500303</v>
      </c>
      <c r="AV204">
        <f t="shared" si="76"/>
        <v>2.7752706550030299</v>
      </c>
      <c r="AW204">
        <f t="shared" si="76"/>
        <v>2.8122706550030299</v>
      </c>
      <c r="AX204">
        <f t="shared" si="76"/>
        <v>2.8492706550030298</v>
      </c>
      <c r="AY204">
        <f t="shared" si="76"/>
        <v>2.8862706550030297</v>
      </c>
      <c r="AZ204">
        <f t="shared" si="76"/>
        <v>2.9232706550030296</v>
      </c>
      <c r="BA204">
        <f t="shared" si="76"/>
        <v>2.9602706550030295</v>
      </c>
      <c r="BB204">
        <f t="shared" si="76"/>
        <v>2.9972706550030295</v>
      </c>
      <c r="BC204">
        <f t="shared" si="76"/>
        <v>3.0342706550030294</v>
      </c>
      <c r="BD204">
        <f t="shared" si="76"/>
        <v>3.0712706550030302</v>
      </c>
      <c r="BE204">
        <f t="shared" si="76"/>
        <v>3.1082706550030292</v>
      </c>
      <c r="BF204">
        <f t="shared" si="76"/>
        <v>3.14527065500303</v>
      </c>
      <c r="BG204">
        <f t="shared" si="76"/>
        <v>3.18227065500303</v>
      </c>
      <c r="BH204">
        <f t="shared" si="76"/>
        <v>3.2192706550030299</v>
      </c>
      <c r="BI204">
        <f t="shared" si="74"/>
        <v>3.2562706550030298</v>
      </c>
      <c r="BJ204">
        <f t="shared" si="74"/>
        <v>3.2932706550030297</v>
      </c>
      <c r="BK204">
        <f t="shared" si="74"/>
        <v>3.3302706550030297</v>
      </c>
      <c r="BL204">
        <f t="shared" si="74"/>
        <v>3.3672706550030296</v>
      </c>
      <c r="BM204">
        <f t="shared" si="74"/>
        <v>3.4042706550030295</v>
      </c>
      <c r="BN204">
        <f t="shared" si="75"/>
        <v>3.4412706550030294</v>
      </c>
      <c r="BO204">
        <f t="shared" si="75"/>
        <v>3.4782706550030293</v>
      </c>
      <c r="BP204">
        <f t="shared" si="75"/>
        <v>3.5152706550030293</v>
      </c>
      <c r="BQ204">
        <f t="shared" si="75"/>
        <v>3.5522706550030301</v>
      </c>
      <c r="BR204">
        <f t="shared" si="75"/>
        <v>3.5892706550030291</v>
      </c>
      <c r="BS204">
        <f t="shared" si="75"/>
        <v>3.6262706550030299</v>
      </c>
      <c r="BT204">
        <f t="shared" si="75"/>
        <v>3.6632706550030298</v>
      </c>
      <c r="BU204">
        <f t="shared" si="75"/>
        <v>3.7002706550030298</v>
      </c>
      <c r="BV204">
        <f t="shared" si="75"/>
        <v>3.7372706550030297</v>
      </c>
      <c r="BW204">
        <f t="shared" si="75"/>
        <v>3.7742706550030296</v>
      </c>
      <c r="BX204">
        <f t="shared" si="75"/>
        <v>3.8112706550030295</v>
      </c>
    </row>
    <row r="205" spans="28:76" x14ac:dyDescent="0.25">
      <c r="AB205">
        <f>AB204-10</f>
        <v>180</v>
      </c>
      <c r="AC205">
        <f t="shared" si="73"/>
        <v>2.1089822982455466</v>
      </c>
      <c r="AD205">
        <f t="shared" si="73"/>
        <v>2.1459822982455465</v>
      </c>
      <c r="AE205">
        <f t="shared" si="73"/>
        <v>2.1829822982455465</v>
      </c>
      <c r="AF205">
        <f t="shared" si="73"/>
        <v>2.2199822982455464</v>
      </c>
      <c r="AG205">
        <f t="shared" si="73"/>
        <v>2.2569822982455463</v>
      </c>
      <c r="AH205">
        <f t="shared" si="73"/>
        <v>2.2939822982455471</v>
      </c>
      <c r="AI205">
        <f t="shared" si="73"/>
        <v>2.330982298245547</v>
      </c>
      <c r="AJ205">
        <f t="shared" si="73"/>
        <v>2.367982298245547</v>
      </c>
      <c r="AK205">
        <f t="shared" si="73"/>
        <v>2.4049822982455469</v>
      </c>
      <c r="AL205">
        <f t="shared" si="73"/>
        <v>2.4419822982455468</v>
      </c>
      <c r="AM205">
        <f t="shared" si="73"/>
        <v>2.4789822982455467</v>
      </c>
      <c r="AN205">
        <f t="shared" si="73"/>
        <v>2.5159822982455466</v>
      </c>
      <c r="AO205">
        <f t="shared" si="73"/>
        <v>2.5529822982455466</v>
      </c>
      <c r="AP205">
        <f t="shared" si="73"/>
        <v>2.5899822982455465</v>
      </c>
      <c r="AQ205">
        <f t="shared" si="73"/>
        <v>2.6269822982455464</v>
      </c>
      <c r="AR205">
        <f t="shared" si="73"/>
        <v>2.6639822982455463</v>
      </c>
      <c r="AS205">
        <f t="shared" si="76"/>
        <v>2.7009822982455471</v>
      </c>
      <c r="AT205">
        <f t="shared" si="76"/>
        <v>2.7379822982455462</v>
      </c>
      <c r="AU205">
        <f t="shared" si="76"/>
        <v>2.774982298245547</v>
      </c>
      <c r="AV205">
        <f t="shared" si="76"/>
        <v>2.8119822982455469</v>
      </c>
      <c r="AW205">
        <f t="shared" si="76"/>
        <v>2.8489822982455468</v>
      </c>
      <c r="AX205">
        <f t="shared" si="76"/>
        <v>2.8859822982455468</v>
      </c>
      <c r="AY205">
        <f t="shared" si="76"/>
        <v>2.9229822982455467</v>
      </c>
      <c r="AZ205">
        <f t="shared" si="76"/>
        <v>2.9599822982455466</v>
      </c>
      <c r="BA205">
        <f t="shared" si="76"/>
        <v>2.9969822982455465</v>
      </c>
      <c r="BB205">
        <f t="shared" si="76"/>
        <v>3.0339822982455464</v>
      </c>
      <c r="BC205">
        <f t="shared" si="76"/>
        <v>3.0709822982455464</v>
      </c>
      <c r="BD205">
        <f t="shared" si="76"/>
        <v>3.1079822982455472</v>
      </c>
      <c r="BE205">
        <f t="shared" si="76"/>
        <v>3.1449822982455462</v>
      </c>
      <c r="BF205">
        <f t="shared" si="76"/>
        <v>3.181982298245547</v>
      </c>
      <c r="BG205">
        <f t="shared" si="76"/>
        <v>3.2189822982455469</v>
      </c>
      <c r="BH205">
        <f t="shared" si="76"/>
        <v>3.2559822982455469</v>
      </c>
      <c r="BI205">
        <f t="shared" si="74"/>
        <v>3.2929822982455468</v>
      </c>
      <c r="BJ205">
        <f t="shared" si="74"/>
        <v>3.3299822982455467</v>
      </c>
      <c r="BK205">
        <f t="shared" si="74"/>
        <v>3.3669822982455466</v>
      </c>
      <c r="BL205">
        <f t="shared" si="74"/>
        <v>3.4039822982455465</v>
      </c>
      <c r="BM205">
        <f t="shared" si="74"/>
        <v>3.4409822982455465</v>
      </c>
      <c r="BN205">
        <f t="shared" si="75"/>
        <v>3.4779822982455464</v>
      </c>
      <c r="BO205">
        <f t="shared" si="75"/>
        <v>3.5149822982455463</v>
      </c>
      <c r="BP205">
        <f t="shared" si="75"/>
        <v>3.5519822982455462</v>
      </c>
      <c r="BQ205">
        <f t="shared" si="75"/>
        <v>3.588982298245547</v>
      </c>
      <c r="BR205">
        <f t="shared" si="75"/>
        <v>3.6259822982455461</v>
      </c>
      <c r="BS205">
        <f t="shared" si="75"/>
        <v>3.6629822982455469</v>
      </c>
      <c r="BT205">
        <f t="shared" si="75"/>
        <v>3.6999822982455468</v>
      </c>
      <c r="BU205">
        <f t="shared" si="75"/>
        <v>3.7369822982455467</v>
      </c>
      <c r="BV205">
        <f t="shared" si="75"/>
        <v>3.7739822982455467</v>
      </c>
      <c r="BW205">
        <f t="shared" si="75"/>
        <v>3.8109822982455466</v>
      </c>
      <c r="BX205">
        <f t="shared" si="75"/>
        <v>3.8479822982455465</v>
      </c>
    </row>
    <row r="206" spans="28:76" x14ac:dyDescent="0.25">
      <c r="AB206">
        <f t="shared" si="60"/>
        <v>170</v>
      </c>
      <c r="AC206">
        <f t="shared" si="73"/>
        <v>2.1477928612428716</v>
      </c>
      <c r="AD206">
        <f t="shared" si="73"/>
        <v>2.1847928612428715</v>
      </c>
      <c r="AE206">
        <f t="shared" si="73"/>
        <v>2.2217928612428715</v>
      </c>
      <c r="AF206">
        <f t="shared" si="73"/>
        <v>2.2587928612428714</v>
      </c>
      <c r="AG206">
        <f t="shared" si="73"/>
        <v>2.2957928612428713</v>
      </c>
      <c r="AH206">
        <f t="shared" si="73"/>
        <v>2.3327928612428721</v>
      </c>
      <c r="AI206">
        <f t="shared" si="73"/>
        <v>2.369792861242872</v>
      </c>
      <c r="AJ206">
        <f t="shared" si="73"/>
        <v>2.406792861242872</v>
      </c>
      <c r="AK206">
        <f t="shared" si="73"/>
        <v>2.4437928612428719</v>
      </c>
      <c r="AL206">
        <f t="shared" si="73"/>
        <v>2.4807928612428718</v>
      </c>
      <c r="AM206">
        <f t="shared" si="73"/>
        <v>2.5177928612428717</v>
      </c>
      <c r="AN206">
        <f t="shared" si="73"/>
        <v>2.5547928612428716</v>
      </c>
      <c r="AO206">
        <f t="shared" si="73"/>
        <v>2.5917928612428716</v>
      </c>
      <c r="AP206">
        <f t="shared" si="73"/>
        <v>2.6287928612428715</v>
      </c>
      <c r="AQ206">
        <f t="shared" si="73"/>
        <v>2.6657928612428714</v>
      </c>
      <c r="AR206">
        <f t="shared" si="73"/>
        <v>2.7027928612428713</v>
      </c>
      <c r="AS206">
        <f t="shared" si="76"/>
        <v>2.7397928612428721</v>
      </c>
      <c r="AT206">
        <f t="shared" si="76"/>
        <v>2.7767928612428712</v>
      </c>
      <c r="AU206">
        <f t="shared" si="76"/>
        <v>2.813792861242872</v>
      </c>
      <c r="AV206">
        <f t="shared" si="76"/>
        <v>2.8507928612428719</v>
      </c>
      <c r="AW206">
        <f t="shared" si="76"/>
        <v>2.8877928612428718</v>
      </c>
      <c r="AX206">
        <f t="shared" si="76"/>
        <v>2.9247928612428717</v>
      </c>
      <c r="AY206">
        <f t="shared" si="76"/>
        <v>2.9617928612428717</v>
      </c>
      <c r="AZ206">
        <f t="shared" si="76"/>
        <v>2.9987928612428716</v>
      </c>
      <c r="BA206">
        <f t="shared" si="76"/>
        <v>3.0357928612428715</v>
      </c>
      <c r="BB206">
        <f t="shared" si="76"/>
        <v>3.0727928612428714</v>
      </c>
      <c r="BC206">
        <f t="shared" si="76"/>
        <v>3.1097928612428714</v>
      </c>
      <c r="BD206">
        <f t="shared" si="76"/>
        <v>3.1467928612428722</v>
      </c>
      <c r="BE206">
        <f t="shared" si="76"/>
        <v>3.1837928612428712</v>
      </c>
      <c r="BF206">
        <f t="shared" si="76"/>
        <v>3.220792861242872</v>
      </c>
      <c r="BG206">
        <f t="shared" si="76"/>
        <v>3.2577928612428719</v>
      </c>
      <c r="BH206">
        <f t="shared" si="76"/>
        <v>3.2947928612428719</v>
      </c>
      <c r="BI206">
        <f t="shared" si="74"/>
        <v>3.3317928612428718</v>
      </c>
      <c r="BJ206">
        <f t="shared" si="74"/>
        <v>3.3687928612428717</v>
      </c>
      <c r="BK206">
        <f t="shared" si="74"/>
        <v>3.4057928612428716</v>
      </c>
      <c r="BL206">
        <f t="shared" si="74"/>
        <v>3.4427928612428715</v>
      </c>
      <c r="BM206">
        <f t="shared" si="74"/>
        <v>3.4797928612428715</v>
      </c>
      <c r="BN206">
        <f t="shared" si="75"/>
        <v>3.5167928612428714</v>
      </c>
      <c r="BO206">
        <f t="shared" si="75"/>
        <v>3.5537928612428713</v>
      </c>
      <c r="BP206">
        <f t="shared" si="75"/>
        <v>3.5907928612428712</v>
      </c>
      <c r="BQ206">
        <f t="shared" si="75"/>
        <v>3.627792861242872</v>
      </c>
      <c r="BR206">
        <f t="shared" si="75"/>
        <v>3.6647928612428711</v>
      </c>
      <c r="BS206">
        <f t="shared" si="75"/>
        <v>3.7017928612428719</v>
      </c>
      <c r="BT206">
        <f t="shared" si="75"/>
        <v>3.7387928612428718</v>
      </c>
      <c r="BU206">
        <f t="shared" si="75"/>
        <v>3.7757928612428717</v>
      </c>
      <c r="BV206">
        <f t="shared" si="75"/>
        <v>3.8127928612428716</v>
      </c>
      <c r="BW206">
        <f t="shared" si="75"/>
        <v>3.8497928612428716</v>
      </c>
      <c r="BX206">
        <f t="shared" si="75"/>
        <v>3.8867928612428715</v>
      </c>
    </row>
    <row r="207" spans="28:76" x14ac:dyDescent="0.25">
      <c r="AB207">
        <f t="shared" si="60"/>
        <v>160</v>
      </c>
      <c r="AC207">
        <f t="shared" si="73"/>
        <v>2.1889569794562314</v>
      </c>
      <c r="AD207">
        <f t="shared" si="73"/>
        <v>2.2259569794562313</v>
      </c>
      <c r="AE207">
        <f t="shared" si="73"/>
        <v>2.2629569794562312</v>
      </c>
      <c r="AF207">
        <f t="shared" si="73"/>
        <v>2.2999569794562311</v>
      </c>
      <c r="AG207">
        <f t="shared" si="73"/>
        <v>2.336956979456231</v>
      </c>
      <c r="AH207">
        <f t="shared" si="73"/>
        <v>2.3739569794562319</v>
      </c>
      <c r="AI207">
        <f t="shared" si="73"/>
        <v>2.4109569794562318</v>
      </c>
      <c r="AJ207">
        <f t="shared" si="73"/>
        <v>2.4479569794562317</v>
      </c>
      <c r="AK207">
        <f t="shared" si="73"/>
        <v>2.4849569794562316</v>
      </c>
      <c r="AL207">
        <f t="shared" si="73"/>
        <v>2.5219569794562315</v>
      </c>
      <c r="AM207">
        <f t="shared" si="73"/>
        <v>2.5589569794562315</v>
      </c>
      <c r="AN207">
        <f t="shared" si="73"/>
        <v>2.5959569794562314</v>
      </c>
      <c r="AO207">
        <f t="shared" si="73"/>
        <v>2.6329569794562313</v>
      </c>
      <c r="AP207">
        <f t="shared" si="73"/>
        <v>2.6699569794562312</v>
      </c>
      <c r="AQ207">
        <f t="shared" si="73"/>
        <v>2.7069569794562311</v>
      </c>
      <c r="AR207">
        <f t="shared" si="73"/>
        <v>2.7439569794562311</v>
      </c>
      <c r="AS207">
        <f t="shared" si="76"/>
        <v>2.7809569794562319</v>
      </c>
      <c r="AT207">
        <f t="shared" si="76"/>
        <v>2.8179569794562309</v>
      </c>
      <c r="AU207">
        <f t="shared" si="76"/>
        <v>2.8549569794562317</v>
      </c>
      <c r="AV207">
        <f t="shared" si="76"/>
        <v>2.8919569794562316</v>
      </c>
      <c r="AW207">
        <f t="shared" si="76"/>
        <v>2.9289569794562316</v>
      </c>
      <c r="AX207">
        <f t="shared" si="76"/>
        <v>2.9659569794562315</v>
      </c>
      <c r="AY207">
        <f t="shared" si="76"/>
        <v>3.0029569794562314</v>
      </c>
      <c r="AZ207">
        <f t="shared" si="76"/>
        <v>3.0399569794562313</v>
      </c>
      <c r="BA207">
        <f t="shared" si="76"/>
        <v>3.0769569794562313</v>
      </c>
      <c r="BB207">
        <f t="shared" si="76"/>
        <v>3.1139569794562312</v>
      </c>
      <c r="BC207">
        <f t="shared" si="76"/>
        <v>3.1509569794562311</v>
      </c>
      <c r="BD207">
        <f t="shared" si="76"/>
        <v>3.1879569794562319</v>
      </c>
      <c r="BE207">
        <f t="shared" si="76"/>
        <v>3.2249569794562309</v>
      </c>
      <c r="BF207">
        <f t="shared" si="76"/>
        <v>3.2619569794562318</v>
      </c>
      <c r="BG207">
        <f t="shared" si="76"/>
        <v>3.2989569794562317</v>
      </c>
      <c r="BH207">
        <f t="shared" si="76"/>
        <v>3.3359569794562316</v>
      </c>
      <c r="BI207">
        <f t="shared" si="74"/>
        <v>3.3729569794562315</v>
      </c>
      <c r="BJ207">
        <f t="shared" si="74"/>
        <v>3.4099569794562314</v>
      </c>
      <c r="BK207">
        <f t="shared" si="74"/>
        <v>3.4469569794562314</v>
      </c>
      <c r="BL207">
        <f t="shared" si="74"/>
        <v>3.4839569794562313</v>
      </c>
      <c r="BM207">
        <f t="shared" si="74"/>
        <v>3.5209569794562312</v>
      </c>
      <c r="BN207">
        <f t="shared" si="75"/>
        <v>3.5579569794562311</v>
      </c>
      <c r="BO207">
        <f t="shared" si="75"/>
        <v>3.594956979456231</v>
      </c>
      <c r="BP207">
        <f t="shared" si="75"/>
        <v>3.631956979456231</v>
      </c>
      <c r="BQ207">
        <f t="shared" si="75"/>
        <v>3.6689569794562318</v>
      </c>
      <c r="BR207">
        <f t="shared" si="75"/>
        <v>3.7059569794562308</v>
      </c>
      <c r="BS207">
        <f t="shared" si="75"/>
        <v>3.7429569794562316</v>
      </c>
      <c r="BT207">
        <f t="shared" si="75"/>
        <v>3.7799569794562315</v>
      </c>
      <c r="BU207">
        <f t="shared" si="75"/>
        <v>3.8169569794562315</v>
      </c>
      <c r="BV207">
        <f t="shared" si="75"/>
        <v>3.8539569794562314</v>
      </c>
      <c r="BW207">
        <f t="shared" si="75"/>
        <v>3.8909569794562313</v>
      </c>
      <c r="BX207">
        <f t="shared" si="75"/>
        <v>3.9279569794562312</v>
      </c>
    </row>
    <row r="208" spans="28:76" x14ac:dyDescent="0.25">
      <c r="AB208">
        <f t="shared" si="60"/>
        <v>150</v>
      </c>
      <c r="AC208">
        <f t="shared" si="73"/>
        <v>2.2327786353086418</v>
      </c>
      <c r="AD208">
        <f t="shared" si="73"/>
        <v>2.2697786353086418</v>
      </c>
      <c r="AE208">
        <f t="shared" si="73"/>
        <v>2.3067786353086417</v>
      </c>
      <c r="AF208">
        <f t="shared" si="73"/>
        <v>2.3437786353086416</v>
      </c>
      <c r="AG208">
        <f t="shared" si="73"/>
        <v>2.3807786353086415</v>
      </c>
      <c r="AH208">
        <f t="shared" si="73"/>
        <v>2.4177786353086423</v>
      </c>
      <c r="AI208">
        <f t="shared" si="73"/>
        <v>2.4547786353086423</v>
      </c>
      <c r="AJ208">
        <f t="shared" si="73"/>
        <v>2.4917786353086422</v>
      </c>
      <c r="AK208">
        <f t="shared" si="73"/>
        <v>2.5287786353086421</v>
      </c>
      <c r="AL208">
        <f t="shared" si="73"/>
        <v>2.565778635308642</v>
      </c>
      <c r="AM208">
        <f t="shared" si="73"/>
        <v>2.602778635308642</v>
      </c>
      <c r="AN208">
        <f t="shared" si="73"/>
        <v>2.6397786353086419</v>
      </c>
      <c r="AO208">
        <f t="shared" si="73"/>
        <v>2.6767786353086418</v>
      </c>
      <c r="AP208">
        <f t="shared" si="73"/>
        <v>2.7137786353086417</v>
      </c>
      <c r="AQ208">
        <f t="shared" si="73"/>
        <v>2.7507786353086416</v>
      </c>
      <c r="AR208">
        <f t="shared" si="73"/>
        <v>2.7877786353086416</v>
      </c>
      <c r="AS208">
        <f t="shared" si="76"/>
        <v>2.8247786353086424</v>
      </c>
      <c r="AT208">
        <f t="shared" si="76"/>
        <v>2.8617786353086414</v>
      </c>
      <c r="AU208">
        <f t="shared" si="76"/>
        <v>2.8987786353086422</v>
      </c>
      <c r="AV208">
        <f t="shared" si="76"/>
        <v>2.9357786353086421</v>
      </c>
      <c r="AW208">
        <f t="shared" si="76"/>
        <v>2.9727786353086421</v>
      </c>
      <c r="AX208">
        <f t="shared" si="76"/>
        <v>3.009778635308642</v>
      </c>
      <c r="AY208">
        <f t="shared" si="76"/>
        <v>3.0467786353086419</v>
      </c>
      <c r="AZ208">
        <f t="shared" si="76"/>
        <v>3.0837786353086418</v>
      </c>
      <c r="BA208">
        <f t="shared" si="76"/>
        <v>3.1207786353086417</v>
      </c>
      <c r="BB208">
        <f t="shared" si="76"/>
        <v>3.1577786353086417</v>
      </c>
      <c r="BC208">
        <f t="shared" si="76"/>
        <v>3.1947786353086416</v>
      </c>
      <c r="BD208">
        <f t="shared" si="76"/>
        <v>3.2317786353086424</v>
      </c>
      <c r="BE208">
        <f t="shared" si="76"/>
        <v>3.2687786353086414</v>
      </c>
      <c r="BF208">
        <f t="shared" si="76"/>
        <v>3.3057786353086422</v>
      </c>
      <c r="BG208">
        <f t="shared" si="76"/>
        <v>3.3427786353086422</v>
      </c>
      <c r="BH208">
        <f t="shared" si="76"/>
        <v>3.3797786353086421</v>
      </c>
      <c r="BI208">
        <f t="shared" si="74"/>
        <v>3.416778635308642</v>
      </c>
      <c r="BJ208">
        <f t="shared" si="74"/>
        <v>3.4537786353086419</v>
      </c>
      <c r="BK208">
        <f t="shared" si="74"/>
        <v>3.4907786353086419</v>
      </c>
      <c r="BL208">
        <f t="shared" si="74"/>
        <v>3.5277786353086418</v>
      </c>
      <c r="BM208">
        <f t="shared" si="74"/>
        <v>3.5647786353086417</v>
      </c>
      <c r="BN208">
        <f t="shared" si="75"/>
        <v>3.6017786353086416</v>
      </c>
      <c r="BO208">
        <f t="shared" si="75"/>
        <v>3.6387786353086415</v>
      </c>
      <c r="BP208">
        <f t="shared" si="75"/>
        <v>3.6757786353086415</v>
      </c>
      <c r="BQ208">
        <f t="shared" si="75"/>
        <v>3.7127786353086423</v>
      </c>
      <c r="BR208">
        <f t="shared" si="75"/>
        <v>3.7497786353086413</v>
      </c>
      <c r="BS208">
        <f t="shared" si="75"/>
        <v>3.7867786353086421</v>
      </c>
      <c r="BT208">
        <f t="shared" si="75"/>
        <v>3.823778635308642</v>
      </c>
      <c r="BU208">
        <f t="shared" si="75"/>
        <v>3.860778635308642</v>
      </c>
      <c r="BV208">
        <f t="shared" si="75"/>
        <v>3.8977786353086419</v>
      </c>
      <c r="BW208">
        <f t="shared" si="75"/>
        <v>3.9347786353086418</v>
      </c>
      <c r="BX208">
        <f t="shared" si="75"/>
        <v>3.9717786353086417</v>
      </c>
    </row>
    <row r="209" spans="28:76" x14ac:dyDescent="0.25">
      <c r="AB209">
        <f t="shared" ref="AB209:AB218" si="77">AB208-10</f>
        <v>140</v>
      </c>
      <c r="AC209">
        <f t="shared" si="73"/>
        <v>2.2796247950482824</v>
      </c>
      <c r="AD209">
        <f t="shared" si="73"/>
        <v>2.3166247950482823</v>
      </c>
      <c r="AE209">
        <f t="shared" si="73"/>
        <v>2.3536247950482823</v>
      </c>
      <c r="AF209">
        <f t="shared" si="73"/>
        <v>2.3906247950482822</v>
      </c>
      <c r="AG209">
        <f t="shared" si="73"/>
        <v>2.4276247950482821</v>
      </c>
      <c r="AH209">
        <f t="shared" si="73"/>
        <v>2.4646247950482829</v>
      </c>
      <c r="AI209">
        <f t="shared" si="73"/>
        <v>2.5016247950482828</v>
      </c>
      <c r="AJ209">
        <f t="shared" si="73"/>
        <v>2.5386247950482828</v>
      </c>
      <c r="AK209">
        <f t="shared" si="73"/>
        <v>2.5756247950482827</v>
      </c>
      <c r="AL209">
        <f t="shared" si="73"/>
        <v>2.6126247950482826</v>
      </c>
      <c r="AM209">
        <f t="shared" si="73"/>
        <v>2.6496247950482825</v>
      </c>
      <c r="AN209">
        <f t="shared" si="73"/>
        <v>2.6866247950482824</v>
      </c>
      <c r="AO209">
        <f t="shared" si="73"/>
        <v>2.7236247950482824</v>
      </c>
      <c r="AP209">
        <f t="shared" si="73"/>
        <v>2.7606247950482823</v>
      </c>
      <c r="AQ209">
        <f t="shared" si="73"/>
        <v>2.7976247950482822</v>
      </c>
      <c r="AR209">
        <f t="shared" si="73"/>
        <v>2.8346247950482821</v>
      </c>
      <c r="AS209">
        <f t="shared" si="76"/>
        <v>2.8716247950482829</v>
      </c>
      <c r="AT209">
        <f t="shared" si="76"/>
        <v>2.908624795048282</v>
      </c>
      <c r="AU209">
        <f t="shared" si="76"/>
        <v>2.9456247950482828</v>
      </c>
      <c r="AV209">
        <f t="shared" si="76"/>
        <v>2.9826247950482827</v>
      </c>
      <c r="AW209">
        <f t="shared" si="76"/>
        <v>3.0196247950482826</v>
      </c>
      <c r="AX209">
        <f t="shared" si="76"/>
        <v>3.0566247950482826</v>
      </c>
      <c r="AY209">
        <f t="shared" si="76"/>
        <v>3.0936247950482825</v>
      </c>
      <c r="AZ209">
        <f t="shared" si="76"/>
        <v>3.1306247950482824</v>
      </c>
      <c r="BA209">
        <f t="shared" si="76"/>
        <v>3.1676247950482823</v>
      </c>
      <c r="BB209">
        <f t="shared" si="76"/>
        <v>3.2046247950482822</v>
      </c>
      <c r="BC209">
        <f t="shared" si="76"/>
        <v>3.2416247950482822</v>
      </c>
      <c r="BD209">
        <f t="shared" si="76"/>
        <v>3.278624795048283</v>
      </c>
      <c r="BE209">
        <f t="shared" si="76"/>
        <v>3.315624795048282</v>
      </c>
      <c r="BF209">
        <f t="shared" si="76"/>
        <v>3.3526247950482828</v>
      </c>
      <c r="BG209">
        <f t="shared" si="76"/>
        <v>3.3896247950482827</v>
      </c>
      <c r="BH209">
        <f t="shared" si="76"/>
        <v>3.4266247950482827</v>
      </c>
      <c r="BI209">
        <f t="shared" si="74"/>
        <v>3.4636247950482826</v>
      </c>
      <c r="BJ209">
        <f t="shared" si="74"/>
        <v>3.5006247950482825</v>
      </c>
      <c r="BK209">
        <f t="shared" si="74"/>
        <v>3.5376247950482824</v>
      </c>
      <c r="BL209">
        <f t="shared" si="74"/>
        <v>3.5746247950482823</v>
      </c>
      <c r="BM209">
        <f t="shared" si="74"/>
        <v>3.6116247950482823</v>
      </c>
      <c r="BN209">
        <f t="shared" si="75"/>
        <v>3.6486247950482822</v>
      </c>
      <c r="BO209">
        <f t="shared" si="75"/>
        <v>3.6856247950482821</v>
      </c>
      <c r="BP209">
        <f t="shared" si="75"/>
        <v>3.722624795048282</v>
      </c>
      <c r="BQ209">
        <f t="shared" si="75"/>
        <v>3.7596247950482828</v>
      </c>
      <c r="BR209">
        <f t="shared" si="75"/>
        <v>3.7966247950482819</v>
      </c>
      <c r="BS209">
        <f t="shared" si="75"/>
        <v>3.8336247950482827</v>
      </c>
      <c r="BT209">
        <f t="shared" si="75"/>
        <v>3.8706247950482826</v>
      </c>
      <c r="BU209">
        <f t="shared" si="75"/>
        <v>3.9076247950482825</v>
      </c>
      <c r="BV209">
        <f t="shared" si="75"/>
        <v>3.9446247950482825</v>
      </c>
      <c r="BW209">
        <f t="shared" si="75"/>
        <v>3.9816247950482824</v>
      </c>
      <c r="BX209">
        <f t="shared" si="75"/>
        <v>4.0186247950482823</v>
      </c>
    </row>
    <row r="210" spans="28:76" x14ac:dyDescent="0.25">
      <c r="AB210">
        <f t="shared" si="77"/>
        <v>130</v>
      </c>
      <c r="AC210">
        <f>5.598+0.037*AC$142-0.679*LN($AB210)</f>
        <v>2.3299441081406593</v>
      </c>
      <c r="AD210">
        <f t="shared" ref="AD210:BX215" si="78">5.598+0.037*AD$142-0.679*LN($AB210)</f>
        <v>2.3669441081406593</v>
      </c>
      <c r="AE210">
        <f t="shared" si="78"/>
        <v>2.4039441081406592</v>
      </c>
      <c r="AF210">
        <f t="shared" si="78"/>
        <v>2.4409441081406591</v>
      </c>
      <c r="AG210">
        <f t="shared" si="78"/>
        <v>2.477944108140659</v>
      </c>
      <c r="AH210">
        <f t="shared" si="78"/>
        <v>2.5149441081406598</v>
      </c>
      <c r="AI210">
        <f t="shared" si="78"/>
        <v>2.5519441081406598</v>
      </c>
      <c r="AJ210">
        <f t="shared" si="78"/>
        <v>2.5889441081406597</v>
      </c>
      <c r="AK210">
        <f t="shared" si="78"/>
        <v>2.6259441081406596</v>
      </c>
      <c r="AL210">
        <f t="shared" si="78"/>
        <v>2.6629441081406595</v>
      </c>
      <c r="AM210">
        <f t="shared" si="78"/>
        <v>2.6999441081406594</v>
      </c>
      <c r="AN210">
        <f t="shared" si="78"/>
        <v>2.7369441081406594</v>
      </c>
      <c r="AO210">
        <f t="shared" si="78"/>
        <v>2.7739441081406593</v>
      </c>
      <c r="AP210">
        <f t="shared" si="78"/>
        <v>2.8109441081406592</v>
      </c>
      <c r="AQ210">
        <f t="shared" si="78"/>
        <v>2.8479441081406591</v>
      </c>
      <c r="AR210">
        <f t="shared" si="78"/>
        <v>2.884944108140659</v>
      </c>
      <c r="AS210">
        <f t="shared" si="78"/>
        <v>2.9219441081406599</v>
      </c>
      <c r="AT210">
        <f t="shared" si="78"/>
        <v>2.9589441081406589</v>
      </c>
      <c r="AU210">
        <f t="shared" si="78"/>
        <v>2.9959441081406597</v>
      </c>
      <c r="AV210">
        <f t="shared" si="78"/>
        <v>3.0329441081406596</v>
      </c>
      <c r="AW210">
        <f t="shared" si="78"/>
        <v>3.0699441081406595</v>
      </c>
      <c r="AX210">
        <f t="shared" si="78"/>
        <v>3.1069441081406595</v>
      </c>
      <c r="AY210">
        <f t="shared" si="78"/>
        <v>3.1439441081406594</v>
      </c>
      <c r="AZ210">
        <f t="shared" si="78"/>
        <v>3.1809441081406593</v>
      </c>
      <c r="BA210">
        <f t="shared" si="78"/>
        <v>3.2179441081406592</v>
      </c>
      <c r="BB210">
        <f t="shared" si="78"/>
        <v>3.2549441081406592</v>
      </c>
      <c r="BC210">
        <f t="shared" si="78"/>
        <v>3.2919441081406591</v>
      </c>
      <c r="BD210">
        <f t="shared" si="78"/>
        <v>3.3289441081406599</v>
      </c>
      <c r="BE210">
        <f t="shared" si="78"/>
        <v>3.3659441081406589</v>
      </c>
      <c r="BF210">
        <f t="shared" si="78"/>
        <v>3.4029441081406597</v>
      </c>
      <c r="BG210">
        <f t="shared" si="78"/>
        <v>3.4399441081406597</v>
      </c>
      <c r="BH210">
        <f t="shared" si="78"/>
        <v>3.4769441081406596</v>
      </c>
      <c r="BI210">
        <f t="shared" si="78"/>
        <v>3.5139441081406595</v>
      </c>
      <c r="BJ210">
        <f t="shared" si="78"/>
        <v>3.5509441081406594</v>
      </c>
      <c r="BK210">
        <f t="shared" si="78"/>
        <v>3.5879441081406593</v>
      </c>
      <c r="BL210">
        <f t="shared" si="78"/>
        <v>3.6249441081406593</v>
      </c>
      <c r="BM210">
        <f t="shared" si="78"/>
        <v>3.6619441081406592</v>
      </c>
      <c r="BN210">
        <f t="shared" si="78"/>
        <v>3.6989441081406591</v>
      </c>
      <c r="BO210">
        <f t="shared" si="78"/>
        <v>3.735944108140659</v>
      </c>
      <c r="BP210">
        <f t="shared" si="78"/>
        <v>3.7729441081406589</v>
      </c>
      <c r="BQ210">
        <f t="shared" si="78"/>
        <v>3.8099441081406598</v>
      </c>
      <c r="BR210">
        <f t="shared" si="78"/>
        <v>3.8469441081406588</v>
      </c>
      <c r="BS210">
        <f t="shared" si="78"/>
        <v>3.8839441081406596</v>
      </c>
      <c r="BT210">
        <f t="shared" si="78"/>
        <v>3.9209441081406595</v>
      </c>
      <c r="BU210">
        <f t="shared" si="78"/>
        <v>3.9579441081406594</v>
      </c>
      <c r="BV210">
        <f t="shared" si="78"/>
        <v>3.9949441081406594</v>
      </c>
      <c r="BW210">
        <f t="shared" si="78"/>
        <v>4.0319441081406593</v>
      </c>
      <c r="BX210">
        <f t="shared" si="78"/>
        <v>4.0689441081406592</v>
      </c>
    </row>
    <row r="211" spans="28:76" x14ac:dyDescent="0.25">
      <c r="AB211">
        <f t="shared" si="77"/>
        <v>120</v>
      </c>
      <c r="AC211">
        <f t="shared" ref="AC211:AR218" si="79">5.598+0.037*AC$142-0.679*LN($AB211)</f>
        <v>2.3842931066509903</v>
      </c>
      <c r="AD211">
        <f t="shared" si="78"/>
        <v>2.4212931066509902</v>
      </c>
      <c r="AE211">
        <f t="shared" si="78"/>
        <v>2.4582931066509901</v>
      </c>
      <c r="AF211">
        <f t="shared" si="78"/>
        <v>2.49529310665099</v>
      </c>
      <c r="AG211">
        <f t="shared" si="78"/>
        <v>2.5322931066509899</v>
      </c>
      <c r="AH211">
        <f t="shared" si="78"/>
        <v>2.5692931066509908</v>
      </c>
      <c r="AI211">
        <f t="shared" si="78"/>
        <v>2.6062931066509907</v>
      </c>
      <c r="AJ211">
        <f t="shared" si="78"/>
        <v>2.6432931066509906</v>
      </c>
      <c r="AK211">
        <f t="shared" si="78"/>
        <v>2.6802931066509905</v>
      </c>
      <c r="AL211">
        <f t="shared" si="78"/>
        <v>2.7172931066509904</v>
      </c>
      <c r="AM211">
        <f t="shared" si="78"/>
        <v>2.7542931066509904</v>
      </c>
      <c r="AN211">
        <f t="shared" si="78"/>
        <v>2.7912931066509903</v>
      </c>
      <c r="AO211">
        <f t="shared" si="78"/>
        <v>2.8282931066509902</v>
      </c>
      <c r="AP211">
        <f t="shared" si="78"/>
        <v>2.8652931066509901</v>
      </c>
      <c r="AQ211">
        <f t="shared" si="78"/>
        <v>2.9022931066509901</v>
      </c>
      <c r="AR211">
        <f t="shared" si="78"/>
        <v>2.93929310665099</v>
      </c>
      <c r="AS211">
        <f t="shared" si="78"/>
        <v>2.9762931066509908</v>
      </c>
      <c r="AT211">
        <f t="shared" si="78"/>
        <v>3.0132931066509898</v>
      </c>
      <c r="AU211">
        <f t="shared" si="78"/>
        <v>3.0502931066509906</v>
      </c>
      <c r="AV211">
        <f t="shared" si="78"/>
        <v>3.0872931066509905</v>
      </c>
      <c r="AW211">
        <f t="shared" si="78"/>
        <v>3.1242931066509905</v>
      </c>
      <c r="AX211">
        <f t="shared" si="78"/>
        <v>3.1612931066509904</v>
      </c>
      <c r="AY211">
        <f t="shared" si="78"/>
        <v>3.1982931066509903</v>
      </c>
      <c r="AZ211">
        <f t="shared" si="78"/>
        <v>3.2352931066509902</v>
      </c>
      <c r="BA211">
        <f t="shared" si="78"/>
        <v>3.2722931066509902</v>
      </c>
      <c r="BB211">
        <f t="shared" si="78"/>
        <v>3.3092931066509901</v>
      </c>
      <c r="BC211">
        <f t="shared" si="78"/>
        <v>3.34629310665099</v>
      </c>
      <c r="BD211">
        <f t="shared" si="78"/>
        <v>3.3832931066509908</v>
      </c>
      <c r="BE211">
        <f t="shared" si="78"/>
        <v>3.4202931066509898</v>
      </c>
      <c r="BF211">
        <f t="shared" si="78"/>
        <v>3.4572931066509907</v>
      </c>
      <c r="BG211">
        <f t="shared" si="78"/>
        <v>3.4942931066509906</v>
      </c>
      <c r="BH211">
        <f t="shared" si="78"/>
        <v>3.5312931066509905</v>
      </c>
      <c r="BI211">
        <f t="shared" si="78"/>
        <v>3.5682931066509904</v>
      </c>
      <c r="BJ211">
        <f t="shared" si="78"/>
        <v>3.6052931066509903</v>
      </c>
      <c r="BK211">
        <f t="shared" si="78"/>
        <v>3.6422931066509903</v>
      </c>
      <c r="BL211">
        <f t="shared" si="78"/>
        <v>3.6792931066509902</v>
      </c>
      <c r="BM211">
        <f t="shared" si="78"/>
        <v>3.7162931066509901</v>
      </c>
      <c r="BN211">
        <f t="shared" si="78"/>
        <v>3.75329310665099</v>
      </c>
      <c r="BO211">
        <f t="shared" si="78"/>
        <v>3.79029310665099</v>
      </c>
      <c r="BP211">
        <f t="shared" si="78"/>
        <v>3.8272931066509899</v>
      </c>
      <c r="BQ211">
        <f t="shared" si="78"/>
        <v>3.8642931066509907</v>
      </c>
      <c r="BR211">
        <f t="shared" si="78"/>
        <v>3.9012931066509897</v>
      </c>
      <c r="BS211">
        <f t="shared" si="78"/>
        <v>3.9382931066509905</v>
      </c>
      <c r="BT211">
        <f t="shared" si="78"/>
        <v>3.9752931066509904</v>
      </c>
      <c r="BU211">
        <f t="shared" si="78"/>
        <v>4.0122931066509899</v>
      </c>
      <c r="BV211">
        <f t="shared" si="78"/>
        <v>4.0492931066509907</v>
      </c>
      <c r="BW211">
        <f t="shared" si="78"/>
        <v>4.0862931066509898</v>
      </c>
      <c r="BX211">
        <f t="shared" si="78"/>
        <v>4.1232931066509906</v>
      </c>
    </row>
    <row r="212" spans="28:76" x14ac:dyDescent="0.25">
      <c r="AB212">
        <f t="shared" si="77"/>
        <v>110</v>
      </c>
      <c r="AC212">
        <f t="shared" si="79"/>
        <v>2.4433738316269489</v>
      </c>
      <c r="AD212">
        <f t="shared" si="78"/>
        <v>2.4803738316269488</v>
      </c>
      <c r="AE212">
        <f t="shared" si="78"/>
        <v>2.5173738316269487</v>
      </c>
      <c r="AF212">
        <f t="shared" si="78"/>
        <v>2.5543738316269486</v>
      </c>
      <c r="AG212">
        <f t="shared" si="78"/>
        <v>2.5913738316269486</v>
      </c>
      <c r="AH212">
        <f t="shared" si="78"/>
        <v>2.6283738316269494</v>
      </c>
      <c r="AI212">
        <f t="shared" si="78"/>
        <v>2.6653738316269493</v>
      </c>
      <c r="AJ212">
        <f t="shared" si="78"/>
        <v>2.7023738316269492</v>
      </c>
      <c r="AK212">
        <f t="shared" si="78"/>
        <v>2.7393738316269491</v>
      </c>
      <c r="AL212">
        <f t="shared" si="78"/>
        <v>2.7763738316269491</v>
      </c>
      <c r="AM212">
        <f t="shared" si="78"/>
        <v>2.813373831626949</v>
      </c>
      <c r="AN212">
        <f t="shared" si="78"/>
        <v>2.8503738316269489</v>
      </c>
      <c r="AO212">
        <f t="shared" si="78"/>
        <v>2.8873738316269488</v>
      </c>
      <c r="AP212">
        <f t="shared" si="78"/>
        <v>2.9243738316269487</v>
      </c>
      <c r="AQ212">
        <f t="shared" si="78"/>
        <v>2.9613738316269487</v>
      </c>
      <c r="AR212">
        <f t="shared" si="78"/>
        <v>2.9983738316269486</v>
      </c>
      <c r="AS212">
        <f t="shared" si="78"/>
        <v>3.0353738316269494</v>
      </c>
      <c r="AT212">
        <f t="shared" si="78"/>
        <v>3.0723738316269484</v>
      </c>
      <c r="AU212">
        <f t="shared" si="78"/>
        <v>3.1093738316269492</v>
      </c>
      <c r="AV212">
        <f t="shared" si="78"/>
        <v>3.1463738316269492</v>
      </c>
      <c r="AW212">
        <f t="shared" si="78"/>
        <v>3.1833738316269491</v>
      </c>
      <c r="AX212">
        <f t="shared" si="78"/>
        <v>3.220373831626949</v>
      </c>
      <c r="AY212">
        <f t="shared" si="78"/>
        <v>3.2573738316269489</v>
      </c>
      <c r="AZ212">
        <f t="shared" si="78"/>
        <v>3.2943738316269489</v>
      </c>
      <c r="BA212">
        <f t="shared" si="78"/>
        <v>3.3313738316269488</v>
      </c>
      <c r="BB212">
        <f t="shared" si="78"/>
        <v>3.3683738316269487</v>
      </c>
      <c r="BC212">
        <f t="shared" si="78"/>
        <v>3.4053738316269486</v>
      </c>
      <c r="BD212">
        <f t="shared" si="78"/>
        <v>3.4423738316269494</v>
      </c>
      <c r="BE212">
        <f t="shared" si="78"/>
        <v>3.4793738316269485</v>
      </c>
      <c r="BF212">
        <f t="shared" si="78"/>
        <v>3.5163738316269493</v>
      </c>
      <c r="BG212">
        <f t="shared" si="78"/>
        <v>3.5533738316269492</v>
      </c>
      <c r="BH212">
        <f t="shared" si="78"/>
        <v>3.5903738316269491</v>
      </c>
      <c r="BI212">
        <f t="shared" si="78"/>
        <v>3.627373831626949</v>
      </c>
      <c r="BJ212">
        <f t="shared" si="78"/>
        <v>3.664373831626949</v>
      </c>
      <c r="BK212">
        <f t="shared" si="78"/>
        <v>3.7013738316269489</v>
      </c>
      <c r="BL212">
        <f t="shared" si="78"/>
        <v>3.7383738316269488</v>
      </c>
      <c r="BM212">
        <f t="shared" si="78"/>
        <v>3.7753738316269487</v>
      </c>
      <c r="BN212">
        <f t="shared" si="78"/>
        <v>3.8123738316269487</v>
      </c>
      <c r="BO212">
        <f t="shared" si="78"/>
        <v>3.8493738316269486</v>
      </c>
      <c r="BP212">
        <f t="shared" si="78"/>
        <v>3.8863738316269485</v>
      </c>
      <c r="BQ212">
        <f t="shared" si="78"/>
        <v>3.9233738316269493</v>
      </c>
      <c r="BR212">
        <f t="shared" si="78"/>
        <v>3.9603738316269483</v>
      </c>
      <c r="BS212">
        <f t="shared" si="78"/>
        <v>3.9973738316269491</v>
      </c>
      <c r="BT212">
        <f t="shared" si="78"/>
        <v>4.0343738316269491</v>
      </c>
      <c r="BU212">
        <f t="shared" si="78"/>
        <v>4.071373831626949</v>
      </c>
      <c r="BV212">
        <f t="shared" si="78"/>
        <v>4.1083738316269489</v>
      </c>
      <c r="BW212">
        <f t="shared" si="78"/>
        <v>4.1453738316269488</v>
      </c>
      <c r="BX212">
        <f t="shared" si="78"/>
        <v>4.1823738316269488</v>
      </c>
    </row>
    <row r="213" spans="28:76" x14ac:dyDescent="0.25">
      <c r="AB213">
        <f t="shared" si="77"/>
        <v>100</v>
      </c>
      <c r="AC213">
        <f t="shared" si="79"/>
        <v>2.508089443714085</v>
      </c>
      <c r="AD213">
        <f t="shared" si="78"/>
        <v>2.545089443714085</v>
      </c>
      <c r="AE213">
        <f t="shared" si="78"/>
        <v>2.5820894437140849</v>
      </c>
      <c r="AF213">
        <f t="shared" si="78"/>
        <v>2.6190894437140848</v>
      </c>
      <c r="AG213">
        <f t="shared" si="78"/>
        <v>2.6560894437140847</v>
      </c>
      <c r="AH213">
        <f t="shared" si="78"/>
        <v>2.6930894437140855</v>
      </c>
      <c r="AI213">
        <f t="shared" si="78"/>
        <v>2.7300894437140855</v>
      </c>
      <c r="AJ213">
        <f t="shared" si="78"/>
        <v>2.7670894437140854</v>
      </c>
      <c r="AK213">
        <f t="shared" si="78"/>
        <v>2.8040894437140853</v>
      </c>
      <c r="AL213">
        <f t="shared" si="78"/>
        <v>2.8410894437140852</v>
      </c>
      <c r="AM213">
        <f t="shared" si="78"/>
        <v>2.8780894437140851</v>
      </c>
      <c r="AN213">
        <f t="shared" si="78"/>
        <v>2.9150894437140851</v>
      </c>
      <c r="AO213">
        <f t="shared" si="78"/>
        <v>2.952089443714085</v>
      </c>
      <c r="AP213">
        <f t="shared" si="78"/>
        <v>2.9890894437140849</v>
      </c>
      <c r="AQ213">
        <f t="shared" si="78"/>
        <v>3.0260894437140848</v>
      </c>
      <c r="AR213">
        <f t="shared" si="78"/>
        <v>3.0630894437140848</v>
      </c>
      <c r="AS213">
        <f t="shared" si="78"/>
        <v>3.1000894437140856</v>
      </c>
      <c r="AT213">
        <f t="shared" si="78"/>
        <v>3.1370894437140846</v>
      </c>
      <c r="AU213">
        <f t="shared" si="78"/>
        <v>3.1740894437140854</v>
      </c>
      <c r="AV213">
        <f t="shared" si="78"/>
        <v>3.2110894437140853</v>
      </c>
      <c r="AW213">
        <f t="shared" si="78"/>
        <v>3.2480894437140853</v>
      </c>
      <c r="AX213">
        <f t="shared" si="78"/>
        <v>3.2850894437140852</v>
      </c>
      <c r="AY213">
        <f t="shared" si="78"/>
        <v>3.3220894437140851</v>
      </c>
      <c r="AZ213">
        <f t="shared" si="78"/>
        <v>3.359089443714085</v>
      </c>
      <c r="BA213">
        <f t="shared" si="78"/>
        <v>3.3960894437140849</v>
      </c>
      <c r="BB213">
        <f t="shared" si="78"/>
        <v>3.4330894437140849</v>
      </c>
      <c r="BC213">
        <f t="shared" si="78"/>
        <v>3.4700894437140848</v>
      </c>
      <c r="BD213">
        <f t="shared" si="78"/>
        <v>3.5070894437140856</v>
      </c>
      <c r="BE213">
        <f t="shared" si="78"/>
        <v>3.5440894437140846</v>
      </c>
      <c r="BF213">
        <f t="shared" si="78"/>
        <v>3.5810894437140854</v>
      </c>
      <c r="BG213">
        <f t="shared" si="78"/>
        <v>3.6180894437140854</v>
      </c>
      <c r="BH213">
        <f t="shared" si="78"/>
        <v>3.6550894437140853</v>
      </c>
      <c r="BI213">
        <f t="shared" si="78"/>
        <v>3.6920894437140852</v>
      </c>
      <c r="BJ213">
        <f t="shared" si="78"/>
        <v>3.7290894437140851</v>
      </c>
      <c r="BK213">
        <f t="shared" si="78"/>
        <v>3.766089443714085</v>
      </c>
      <c r="BL213">
        <f t="shared" si="78"/>
        <v>3.803089443714085</v>
      </c>
      <c r="BM213">
        <f t="shared" si="78"/>
        <v>3.8400894437140849</v>
      </c>
      <c r="BN213">
        <f t="shared" si="78"/>
        <v>3.8770894437140848</v>
      </c>
      <c r="BO213">
        <f t="shared" si="78"/>
        <v>3.9140894437140847</v>
      </c>
      <c r="BP213">
        <f t="shared" si="78"/>
        <v>3.9510894437140847</v>
      </c>
      <c r="BQ213">
        <f t="shared" si="78"/>
        <v>3.9880894437140855</v>
      </c>
      <c r="BR213">
        <f t="shared" si="78"/>
        <v>4.0250894437140845</v>
      </c>
      <c r="BS213">
        <f t="shared" si="78"/>
        <v>4.0620894437140853</v>
      </c>
      <c r="BT213">
        <f t="shared" si="78"/>
        <v>4.0990894437140852</v>
      </c>
      <c r="BU213">
        <f t="shared" si="78"/>
        <v>4.1360894437140852</v>
      </c>
      <c r="BV213">
        <f t="shared" si="78"/>
        <v>4.1730894437140851</v>
      </c>
      <c r="BW213">
        <f t="shared" si="78"/>
        <v>4.210089443714085</v>
      </c>
      <c r="BX213">
        <f t="shared" si="78"/>
        <v>4.2470894437140849</v>
      </c>
    </row>
    <row r="214" spans="28:76" x14ac:dyDescent="0.25">
      <c r="AB214">
        <f t="shared" si="77"/>
        <v>90</v>
      </c>
      <c r="AC214">
        <f t="shared" si="79"/>
        <v>2.5796292338457496</v>
      </c>
      <c r="AD214">
        <f t="shared" si="78"/>
        <v>2.6166292338457495</v>
      </c>
      <c r="AE214">
        <f t="shared" si="78"/>
        <v>2.6536292338457494</v>
      </c>
      <c r="AF214">
        <f t="shared" si="78"/>
        <v>2.6906292338457494</v>
      </c>
      <c r="AG214">
        <f t="shared" si="78"/>
        <v>2.7276292338457493</v>
      </c>
      <c r="AH214">
        <f t="shared" si="78"/>
        <v>2.7646292338457501</v>
      </c>
      <c r="AI214">
        <f t="shared" si="78"/>
        <v>2.80162923384575</v>
      </c>
      <c r="AJ214">
        <f t="shared" si="78"/>
        <v>2.8386292338457499</v>
      </c>
      <c r="AK214">
        <f t="shared" si="78"/>
        <v>2.8756292338457499</v>
      </c>
      <c r="AL214">
        <f t="shared" si="78"/>
        <v>2.9126292338457498</v>
      </c>
      <c r="AM214">
        <f t="shared" si="78"/>
        <v>2.9496292338457497</v>
      </c>
      <c r="AN214">
        <f t="shared" si="78"/>
        <v>2.9866292338457496</v>
      </c>
      <c r="AO214">
        <f t="shared" si="78"/>
        <v>3.0236292338457496</v>
      </c>
      <c r="AP214">
        <f t="shared" si="78"/>
        <v>3.0606292338457495</v>
      </c>
      <c r="AQ214">
        <f t="shared" si="78"/>
        <v>3.0976292338457494</v>
      </c>
      <c r="AR214">
        <f t="shared" si="78"/>
        <v>3.1346292338457493</v>
      </c>
      <c r="AS214">
        <f t="shared" si="78"/>
        <v>3.1716292338457501</v>
      </c>
      <c r="AT214">
        <f t="shared" si="78"/>
        <v>3.2086292338457492</v>
      </c>
      <c r="AU214">
        <f t="shared" si="78"/>
        <v>3.24562923384575</v>
      </c>
      <c r="AV214">
        <f t="shared" si="78"/>
        <v>3.2826292338457499</v>
      </c>
      <c r="AW214">
        <f t="shared" si="78"/>
        <v>3.3196292338457498</v>
      </c>
      <c r="AX214">
        <f t="shared" si="78"/>
        <v>3.3566292338457497</v>
      </c>
      <c r="AY214">
        <f t="shared" si="78"/>
        <v>3.3936292338457497</v>
      </c>
      <c r="AZ214">
        <f t="shared" si="78"/>
        <v>3.4306292338457496</v>
      </c>
      <c r="BA214">
        <f t="shared" si="78"/>
        <v>3.4676292338457495</v>
      </c>
      <c r="BB214">
        <f t="shared" si="78"/>
        <v>3.5046292338457494</v>
      </c>
      <c r="BC214">
        <f t="shared" si="78"/>
        <v>3.5416292338457493</v>
      </c>
      <c r="BD214">
        <f t="shared" si="78"/>
        <v>3.5786292338457502</v>
      </c>
      <c r="BE214">
        <f t="shared" si="78"/>
        <v>3.6156292338457492</v>
      </c>
      <c r="BF214">
        <f t="shared" si="78"/>
        <v>3.65262923384575</v>
      </c>
      <c r="BG214">
        <f t="shared" si="78"/>
        <v>3.6896292338457499</v>
      </c>
      <c r="BH214">
        <f t="shared" si="78"/>
        <v>3.7266292338457498</v>
      </c>
      <c r="BI214">
        <f t="shared" si="78"/>
        <v>3.7636292338457498</v>
      </c>
      <c r="BJ214">
        <f t="shared" si="78"/>
        <v>3.8006292338457497</v>
      </c>
      <c r="BK214">
        <f t="shared" si="78"/>
        <v>3.8376292338457496</v>
      </c>
      <c r="BL214">
        <f t="shared" si="78"/>
        <v>3.8746292338457495</v>
      </c>
      <c r="BM214">
        <f t="shared" si="78"/>
        <v>3.9116292338457495</v>
      </c>
      <c r="BN214">
        <f t="shared" si="78"/>
        <v>3.9486292338457494</v>
      </c>
      <c r="BO214">
        <f t="shared" si="78"/>
        <v>3.9856292338457493</v>
      </c>
      <c r="BP214">
        <f t="shared" si="78"/>
        <v>4.0226292338457492</v>
      </c>
      <c r="BQ214">
        <f t="shared" si="78"/>
        <v>4.05962923384575</v>
      </c>
      <c r="BR214">
        <f t="shared" si="78"/>
        <v>4.0966292338457491</v>
      </c>
      <c r="BS214">
        <f t="shared" si="78"/>
        <v>4.1336292338457499</v>
      </c>
      <c r="BT214">
        <f t="shared" si="78"/>
        <v>4.1706292338457498</v>
      </c>
      <c r="BU214">
        <f t="shared" si="78"/>
        <v>4.2076292338457497</v>
      </c>
      <c r="BV214">
        <f t="shared" si="78"/>
        <v>4.2446292338457496</v>
      </c>
      <c r="BW214">
        <f t="shared" si="78"/>
        <v>4.2816292338457496</v>
      </c>
      <c r="BX214">
        <f t="shared" si="78"/>
        <v>4.3186292338457495</v>
      </c>
    </row>
    <row r="215" spans="28:76" x14ac:dyDescent="0.25">
      <c r="AB215">
        <f t="shared" si="77"/>
        <v>80</v>
      </c>
      <c r="AC215">
        <f t="shared" si="79"/>
        <v>2.6596039150564343</v>
      </c>
      <c r="AD215">
        <f t="shared" si="78"/>
        <v>2.6966039150564343</v>
      </c>
      <c r="AE215">
        <f t="shared" si="78"/>
        <v>2.7336039150564342</v>
      </c>
      <c r="AF215">
        <f t="shared" si="78"/>
        <v>2.7706039150564341</v>
      </c>
      <c r="AG215">
        <f t="shared" si="78"/>
        <v>2.807603915056434</v>
      </c>
      <c r="AH215">
        <f t="shared" si="78"/>
        <v>2.8446039150564348</v>
      </c>
      <c r="AI215">
        <f t="shared" si="78"/>
        <v>2.8816039150564348</v>
      </c>
      <c r="AJ215">
        <f t="shared" si="78"/>
        <v>2.9186039150564347</v>
      </c>
      <c r="AK215">
        <f t="shared" si="78"/>
        <v>2.9556039150564346</v>
      </c>
      <c r="AL215">
        <f t="shared" si="78"/>
        <v>2.9926039150564345</v>
      </c>
      <c r="AM215">
        <f t="shared" si="78"/>
        <v>3.0296039150564344</v>
      </c>
      <c r="AN215">
        <f t="shared" si="78"/>
        <v>3.0666039150564344</v>
      </c>
      <c r="AO215">
        <f t="shared" si="78"/>
        <v>3.1036039150564343</v>
      </c>
      <c r="AP215">
        <f t="shared" si="78"/>
        <v>3.1406039150564342</v>
      </c>
      <c r="AQ215">
        <f t="shared" si="78"/>
        <v>3.1776039150564341</v>
      </c>
      <c r="AR215">
        <f t="shared" si="78"/>
        <v>3.2146039150564341</v>
      </c>
      <c r="AS215">
        <f t="shared" si="78"/>
        <v>3.2516039150564349</v>
      </c>
      <c r="AT215">
        <f t="shared" si="78"/>
        <v>3.2886039150564339</v>
      </c>
      <c r="AU215">
        <f t="shared" si="78"/>
        <v>3.3256039150564347</v>
      </c>
      <c r="AV215">
        <f t="shared" si="78"/>
        <v>3.3626039150564346</v>
      </c>
      <c r="AW215">
        <f t="shared" si="78"/>
        <v>3.3996039150564346</v>
      </c>
      <c r="AX215">
        <f t="shared" ref="AX215:BM218" si="80">5.598+0.037*AX$142-0.679*LN($AB215)</f>
        <v>3.4366039150564345</v>
      </c>
      <c r="AY215">
        <f t="shared" si="80"/>
        <v>3.4736039150564344</v>
      </c>
      <c r="AZ215">
        <f t="shared" si="80"/>
        <v>3.5106039150564343</v>
      </c>
      <c r="BA215">
        <f t="shared" si="80"/>
        <v>3.5476039150564342</v>
      </c>
      <c r="BB215">
        <f t="shared" si="80"/>
        <v>3.5846039150564342</v>
      </c>
      <c r="BC215">
        <f t="shared" si="80"/>
        <v>3.6216039150564341</v>
      </c>
      <c r="BD215">
        <f t="shared" si="80"/>
        <v>3.6586039150564349</v>
      </c>
      <c r="BE215">
        <f t="shared" si="80"/>
        <v>3.6956039150564339</v>
      </c>
      <c r="BF215">
        <f t="shared" si="80"/>
        <v>3.7326039150564347</v>
      </c>
      <c r="BG215">
        <f t="shared" si="80"/>
        <v>3.7696039150564347</v>
      </c>
      <c r="BH215">
        <f t="shared" si="80"/>
        <v>3.8066039150564346</v>
      </c>
      <c r="BI215">
        <f t="shared" si="80"/>
        <v>3.8436039150564345</v>
      </c>
      <c r="BJ215">
        <f t="shared" si="80"/>
        <v>3.8806039150564344</v>
      </c>
      <c r="BK215">
        <f t="shared" si="80"/>
        <v>3.9176039150564343</v>
      </c>
      <c r="BL215">
        <f t="shared" si="80"/>
        <v>3.9546039150564343</v>
      </c>
      <c r="BM215">
        <f t="shared" si="80"/>
        <v>3.9916039150564342</v>
      </c>
      <c r="BN215">
        <f t="shared" ref="BN215:BX218" si="81">5.598+0.037*BN$142-0.679*LN($AB215)</f>
        <v>4.0286039150564346</v>
      </c>
      <c r="BO215">
        <f t="shared" si="81"/>
        <v>4.0656039150564336</v>
      </c>
      <c r="BP215">
        <f t="shared" si="81"/>
        <v>4.1026039150564344</v>
      </c>
      <c r="BQ215">
        <f t="shared" si="81"/>
        <v>4.1396039150564352</v>
      </c>
      <c r="BR215">
        <f t="shared" si="81"/>
        <v>4.1766039150564342</v>
      </c>
      <c r="BS215">
        <f t="shared" si="81"/>
        <v>4.2136039150564351</v>
      </c>
      <c r="BT215">
        <f t="shared" si="81"/>
        <v>4.2506039150564341</v>
      </c>
      <c r="BU215">
        <f t="shared" si="81"/>
        <v>4.2876039150564349</v>
      </c>
      <c r="BV215">
        <f t="shared" si="81"/>
        <v>4.3246039150564339</v>
      </c>
      <c r="BW215">
        <f t="shared" si="81"/>
        <v>4.3616039150564347</v>
      </c>
      <c r="BX215">
        <f t="shared" si="81"/>
        <v>4.3986039150564338</v>
      </c>
    </row>
    <row r="216" spans="28:76" x14ac:dyDescent="0.25">
      <c r="AB216">
        <f t="shared" si="77"/>
        <v>70</v>
      </c>
      <c r="AC216">
        <f t="shared" si="79"/>
        <v>2.7502717306484845</v>
      </c>
      <c r="AD216">
        <f t="shared" si="79"/>
        <v>2.7872717306484844</v>
      </c>
      <c r="AE216">
        <f t="shared" si="79"/>
        <v>2.8242717306484844</v>
      </c>
      <c r="AF216">
        <f t="shared" si="79"/>
        <v>2.8612717306484843</v>
      </c>
      <c r="AG216">
        <f t="shared" si="79"/>
        <v>2.8982717306484842</v>
      </c>
      <c r="AH216">
        <f t="shared" si="79"/>
        <v>2.935271730648485</v>
      </c>
      <c r="AI216">
        <f t="shared" si="79"/>
        <v>2.9722717306484849</v>
      </c>
      <c r="AJ216">
        <f t="shared" si="79"/>
        <v>3.0092717306484849</v>
      </c>
      <c r="AK216">
        <f t="shared" si="79"/>
        <v>3.0462717306484848</v>
      </c>
      <c r="AL216">
        <f t="shared" si="79"/>
        <v>3.0832717306484847</v>
      </c>
      <c r="AM216">
        <f t="shared" si="79"/>
        <v>3.1202717306484846</v>
      </c>
      <c r="AN216">
        <f t="shared" si="79"/>
        <v>3.1572717306484845</v>
      </c>
      <c r="AO216">
        <f t="shared" si="79"/>
        <v>3.1942717306484845</v>
      </c>
      <c r="AP216">
        <f t="shared" si="79"/>
        <v>3.2312717306484844</v>
      </c>
      <c r="AQ216">
        <f t="shared" si="79"/>
        <v>3.2682717306484843</v>
      </c>
      <c r="AR216">
        <f t="shared" si="79"/>
        <v>3.3052717306484842</v>
      </c>
      <c r="AS216">
        <f t="shared" ref="AS216:BH218" si="82">5.598+0.037*AS$142-0.679*LN($AB216)</f>
        <v>3.342271730648485</v>
      </c>
      <c r="AT216">
        <f t="shared" si="82"/>
        <v>3.3792717306484841</v>
      </c>
      <c r="AU216">
        <f t="shared" si="82"/>
        <v>3.4162717306484849</v>
      </c>
      <c r="AV216">
        <f t="shared" si="82"/>
        <v>3.4532717306484848</v>
      </c>
      <c r="AW216">
        <f t="shared" si="82"/>
        <v>3.4902717306484847</v>
      </c>
      <c r="AX216">
        <f t="shared" si="82"/>
        <v>3.5272717306484846</v>
      </c>
      <c r="AY216">
        <f t="shared" si="82"/>
        <v>3.5642717306484846</v>
      </c>
      <c r="AZ216">
        <f t="shared" si="82"/>
        <v>3.6012717306484845</v>
      </c>
      <c r="BA216">
        <f t="shared" si="82"/>
        <v>3.6382717306484844</v>
      </c>
      <c r="BB216">
        <f t="shared" si="82"/>
        <v>3.6752717306484843</v>
      </c>
      <c r="BC216">
        <f t="shared" si="82"/>
        <v>3.7122717306484843</v>
      </c>
      <c r="BD216">
        <f t="shared" si="82"/>
        <v>3.7492717306484851</v>
      </c>
      <c r="BE216">
        <f t="shared" si="82"/>
        <v>3.7862717306484841</v>
      </c>
      <c r="BF216">
        <f t="shared" si="82"/>
        <v>3.8232717306484849</v>
      </c>
      <c r="BG216">
        <f t="shared" si="82"/>
        <v>3.8602717306484848</v>
      </c>
      <c r="BH216">
        <f t="shared" si="82"/>
        <v>3.8972717306484848</v>
      </c>
      <c r="BI216">
        <f t="shared" si="80"/>
        <v>3.9342717306484847</v>
      </c>
      <c r="BJ216">
        <f t="shared" si="80"/>
        <v>3.9712717306484846</v>
      </c>
      <c r="BK216">
        <f t="shared" si="80"/>
        <v>4.0082717306484845</v>
      </c>
      <c r="BL216">
        <f t="shared" si="80"/>
        <v>4.0452717306484844</v>
      </c>
      <c r="BM216">
        <f t="shared" si="80"/>
        <v>4.0822717306484844</v>
      </c>
      <c r="BN216">
        <f t="shared" si="81"/>
        <v>4.1192717306484843</v>
      </c>
      <c r="BO216">
        <f t="shared" si="81"/>
        <v>4.1562717306484842</v>
      </c>
      <c r="BP216">
        <f t="shared" si="81"/>
        <v>4.1932717306484841</v>
      </c>
      <c r="BQ216">
        <f t="shared" si="81"/>
        <v>4.2302717306484849</v>
      </c>
      <c r="BR216">
        <f t="shared" si="81"/>
        <v>4.267271730648484</v>
      </c>
      <c r="BS216">
        <f t="shared" si="81"/>
        <v>4.3042717306484848</v>
      </c>
      <c r="BT216">
        <f t="shared" si="81"/>
        <v>4.3412717306484847</v>
      </c>
      <c r="BU216">
        <f t="shared" si="81"/>
        <v>4.3782717306484846</v>
      </c>
      <c r="BV216">
        <f t="shared" si="81"/>
        <v>4.4152717306484845</v>
      </c>
      <c r="BW216">
        <f t="shared" si="81"/>
        <v>4.4522717306484845</v>
      </c>
      <c r="BX216">
        <f t="shared" si="81"/>
        <v>4.4892717306484844</v>
      </c>
    </row>
    <row r="217" spans="28:76" x14ac:dyDescent="0.25">
      <c r="AB217">
        <f t="shared" si="77"/>
        <v>60</v>
      </c>
      <c r="AC217">
        <f t="shared" si="79"/>
        <v>2.8549400422511932</v>
      </c>
      <c r="AD217">
        <f t="shared" si="79"/>
        <v>2.8919400422511932</v>
      </c>
      <c r="AE217">
        <f t="shared" si="79"/>
        <v>2.9289400422511931</v>
      </c>
      <c r="AF217">
        <f t="shared" si="79"/>
        <v>2.965940042251193</v>
      </c>
      <c r="AG217">
        <f t="shared" si="79"/>
        <v>3.0029400422511929</v>
      </c>
      <c r="AH217">
        <f t="shared" si="79"/>
        <v>3.0399400422511937</v>
      </c>
      <c r="AI217">
        <f t="shared" si="79"/>
        <v>3.0769400422511937</v>
      </c>
      <c r="AJ217">
        <f t="shared" si="79"/>
        <v>3.1139400422511936</v>
      </c>
      <c r="AK217">
        <f t="shared" si="79"/>
        <v>3.1509400422511935</v>
      </c>
      <c r="AL217">
        <f t="shared" si="79"/>
        <v>3.1879400422511934</v>
      </c>
      <c r="AM217">
        <f t="shared" si="79"/>
        <v>3.2249400422511934</v>
      </c>
      <c r="AN217">
        <f t="shared" si="79"/>
        <v>3.2619400422511933</v>
      </c>
      <c r="AO217">
        <f t="shared" si="79"/>
        <v>3.2989400422511932</v>
      </c>
      <c r="AP217">
        <f t="shared" si="79"/>
        <v>3.3359400422511931</v>
      </c>
      <c r="AQ217">
        <f t="shared" si="79"/>
        <v>3.372940042251193</v>
      </c>
      <c r="AR217">
        <f t="shared" si="79"/>
        <v>3.409940042251193</v>
      </c>
      <c r="AS217">
        <f t="shared" si="82"/>
        <v>3.4469400422511938</v>
      </c>
      <c r="AT217">
        <f t="shared" si="82"/>
        <v>3.4839400422511928</v>
      </c>
      <c r="AU217">
        <f t="shared" si="82"/>
        <v>3.5209400422511936</v>
      </c>
      <c r="AV217">
        <f t="shared" si="82"/>
        <v>3.5579400422511935</v>
      </c>
      <c r="AW217">
        <f t="shared" si="82"/>
        <v>3.5949400422511935</v>
      </c>
      <c r="AX217">
        <f t="shared" si="82"/>
        <v>3.6319400422511934</v>
      </c>
      <c r="AY217">
        <f t="shared" si="82"/>
        <v>3.6689400422511933</v>
      </c>
      <c r="AZ217">
        <f t="shared" si="82"/>
        <v>3.7059400422511932</v>
      </c>
      <c r="BA217">
        <f t="shared" si="82"/>
        <v>3.7429400422511931</v>
      </c>
      <c r="BB217">
        <f t="shared" si="82"/>
        <v>3.7799400422511931</v>
      </c>
      <c r="BC217">
        <f t="shared" si="82"/>
        <v>3.816940042251193</v>
      </c>
      <c r="BD217">
        <f t="shared" si="82"/>
        <v>3.8539400422511938</v>
      </c>
      <c r="BE217">
        <f t="shared" si="82"/>
        <v>3.8909400422511928</v>
      </c>
      <c r="BF217">
        <f t="shared" si="82"/>
        <v>3.9279400422511936</v>
      </c>
      <c r="BG217">
        <f t="shared" si="82"/>
        <v>3.9649400422511936</v>
      </c>
      <c r="BH217">
        <f t="shared" si="82"/>
        <v>4.0019400422511939</v>
      </c>
      <c r="BI217">
        <f t="shared" si="80"/>
        <v>4.038940042251193</v>
      </c>
      <c r="BJ217">
        <f t="shared" si="80"/>
        <v>4.0759400422511938</v>
      </c>
      <c r="BK217">
        <f t="shared" si="80"/>
        <v>4.1129400422511928</v>
      </c>
      <c r="BL217">
        <f t="shared" si="80"/>
        <v>4.1499400422511936</v>
      </c>
      <c r="BM217">
        <f t="shared" si="80"/>
        <v>4.1869400422511927</v>
      </c>
      <c r="BN217">
        <f t="shared" si="81"/>
        <v>4.2239400422511935</v>
      </c>
      <c r="BO217">
        <f t="shared" si="81"/>
        <v>4.2609400422511925</v>
      </c>
      <c r="BP217">
        <f t="shared" si="81"/>
        <v>4.2979400422511933</v>
      </c>
      <c r="BQ217">
        <f t="shared" si="81"/>
        <v>4.3349400422511941</v>
      </c>
      <c r="BR217">
        <f t="shared" si="81"/>
        <v>4.3719400422511931</v>
      </c>
      <c r="BS217">
        <f t="shared" si="81"/>
        <v>4.408940042251194</v>
      </c>
      <c r="BT217">
        <f t="shared" si="81"/>
        <v>4.445940042251193</v>
      </c>
      <c r="BU217">
        <f t="shared" si="81"/>
        <v>4.4829400422511938</v>
      </c>
      <c r="BV217">
        <f t="shared" si="81"/>
        <v>4.5199400422511928</v>
      </c>
      <c r="BW217">
        <f t="shared" si="81"/>
        <v>4.5569400422511936</v>
      </c>
      <c r="BX217">
        <f t="shared" si="81"/>
        <v>4.5939400422511927</v>
      </c>
    </row>
    <row r="218" spans="28:76" x14ac:dyDescent="0.25">
      <c r="AB218">
        <f t="shared" si="77"/>
        <v>50</v>
      </c>
      <c r="AC218">
        <f t="shared" si="79"/>
        <v>2.9787363793142885</v>
      </c>
      <c r="AD218">
        <f t="shared" si="79"/>
        <v>3.0157363793142884</v>
      </c>
      <c r="AE218">
        <f t="shared" si="79"/>
        <v>3.0527363793142883</v>
      </c>
      <c r="AF218">
        <f t="shared" si="79"/>
        <v>3.0897363793142882</v>
      </c>
      <c r="AG218">
        <f t="shared" si="79"/>
        <v>3.1267363793142882</v>
      </c>
      <c r="AH218">
        <f t="shared" si="79"/>
        <v>3.163736379314289</v>
      </c>
      <c r="AI218">
        <f t="shared" si="79"/>
        <v>3.2007363793142889</v>
      </c>
      <c r="AJ218">
        <f t="shared" si="79"/>
        <v>3.2377363793142888</v>
      </c>
      <c r="AK218">
        <f t="shared" si="79"/>
        <v>3.2747363793142887</v>
      </c>
      <c r="AL218">
        <f t="shared" si="79"/>
        <v>3.3117363793142887</v>
      </c>
      <c r="AM218">
        <f t="shared" si="79"/>
        <v>3.3487363793142886</v>
      </c>
      <c r="AN218">
        <f t="shared" si="79"/>
        <v>3.3857363793142885</v>
      </c>
      <c r="AO218">
        <f t="shared" si="79"/>
        <v>3.4227363793142884</v>
      </c>
      <c r="AP218">
        <f t="shared" si="79"/>
        <v>3.4597363793142883</v>
      </c>
      <c r="AQ218">
        <f t="shared" si="79"/>
        <v>3.4967363793142883</v>
      </c>
      <c r="AR218">
        <f t="shared" si="79"/>
        <v>3.5337363793142882</v>
      </c>
      <c r="AS218">
        <f t="shared" si="82"/>
        <v>3.570736379314289</v>
      </c>
      <c r="AT218">
        <f t="shared" si="82"/>
        <v>3.607736379314288</v>
      </c>
      <c r="AU218">
        <f t="shared" si="82"/>
        <v>3.6447363793142888</v>
      </c>
      <c r="AV218">
        <f t="shared" si="82"/>
        <v>3.6817363793142888</v>
      </c>
      <c r="AW218">
        <f t="shared" si="82"/>
        <v>3.7187363793142887</v>
      </c>
      <c r="AX218">
        <f t="shared" si="82"/>
        <v>3.7557363793142886</v>
      </c>
      <c r="AY218">
        <f t="shared" si="82"/>
        <v>3.7927363793142885</v>
      </c>
      <c r="AZ218">
        <f t="shared" si="82"/>
        <v>3.8297363793142885</v>
      </c>
      <c r="BA218">
        <f t="shared" si="82"/>
        <v>3.8667363793142884</v>
      </c>
      <c r="BB218">
        <f t="shared" si="82"/>
        <v>3.9037363793142883</v>
      </c>
      <c r="BC218">
        <f t="shared" si="82"/>
        <v>3.9407363793142882</v>
      </c>
      <c r="BD218">
        <f t="shared" si="82"/>
        <v>3.977736379314289</v>
      </c>
      <c r="BE218">
        <f t="shared" si="82"/>
        <v>4.0147363793142876</v>
      </c>
      <c r="BF218">
        <f t="shared" si="82"/>
        <v>4.0517363793142884</v>
      </c>
      <c r="BG218">
        <f t="shared" si="82"/>
        <v>4.0887363793142892</v>
      </c>
      <c r="BH218">
        <f t="shared" si="82"/>
        <v>4.1257363793142883</v>
      </c>
      <c r="BI218">
        <f t="shared" si="80"/>
        <v>4.1627363793142891</v>
      </c>
      <c r="BJ218">
        <f t="shared" si="80"/>
        <v>4.1997363793142881</v>
      </c>
      <c r="BK218">
        <f t="shared" si="80"/>
        <v>4.2367363793142889</v>
      </c>
      <c r="BL218">
        <f t="shared" si="80"/>
        <v>4.273736379314288</v>
      </c>
      <c r="BM218">
        <f t="shared" si="80"/>
        <v>4.3107363793142888</v>
      </c>
      <c r="BN218">
        <f t="shared" si="81"/>
        <v>4.3477363793142878</v>
      </c>
      <c r="BO218">
        <f t="shared" si="81"/>
        <v>4.3847363793142886</v>
      </c>
      <c r="BP218">
        <f t="shared" si="81"/>
        <v>4.4217363793142876</v>
      </c>
      <c r="BQ218">
        <f t="shared" si="81"/>
        <v>4.4587363793142885</v>
      </c>
      <c r="BR218">
        <f t="shared" si="81"/>
        <v>4.4957363793142875</v>
      </c>
      <c r="BS218">
        <f t="shared" si="81"/>
        <v>4.5327363793142883</v>
      </c>
      <c r="BT218">
        <f t="shared" si="81"/>
        <v>4.5697363793142891</v>
      </c>
      <c r="BU218">
        <f t="shared" si="81"/>
        <v>4.6067363793142881</v>
      </c>
      <c r="BV218">
        <f t="shared" si="81"/>
        <v>4.643736379314289</v>
      </c>
      <c r="BW218">
        <f t="shared" si="81"/>
        <v>4.680736379314288</v>
      </c>
      <c r="BX218">
        <f t="shared" si="81"/>
        <v>4.7177363793142888</v>
      </c>
    </row>
  </sheetData>
  <conditionalFormatting sqref="C44:F48 C50:F50 H44:H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7:AG71 BW67:BW72 AI67:AM71 AO67:AY71 BA67:BV71 AC62:BX6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7:AH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7:AN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7:AZ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67:BX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workbookViewId="0">
      <selection activeCell="C7" sqref="C7"/>
    </sheetView>
  </sheetViews>
  <sheetFormatPr defaultRowHeight="15" x14ac:dyDescent="0.25"/>
  <sheetData>
    <row r="1" spans="1:52" x14ac:dyDescent="0.25">
      <c r="A1">
        <f>target!A1</f>
        <v>0</v>
      </c>
      <c r="B1">
        <f>target!B1</f>
        <v>0</v>
      </c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 x14ac:dyDescent="0.25">
      <c r="A2">
        <f>target!A2</f>
        <v>0</v>
      </c>
      <c r="B2">
        <f>target!B2</f>
        <v>0</v>
      </c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 x14ac:dyDescent="0.25">
      <c r="A3">
        <f>target!A3</f>
        <v>0</v>
      </c>
      <c r="B3">
        <f>target!B3</f>
        <v>0</v>
      </c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 x14ac:dyDescent="0.25">
      <c r="A4" t="str">
        <f>target!A4</f>
        <v>userID</v>
      </c>
      <c r="B4" t="str">
        <f>target!B4</f>
        <v>condition</v>
      </c>
      <c r="C4" t="str">
        <f>target!C4</f>
        <v>rep_0--amp_0--wav_100</v>
      </c>
      <c r="D4" t="str">
        <f>target!D4</f>
        <v>rep_0--amp_0--wav_200</v>
      </c>
      <c r="E4" t="str">
        <f>target!E4</f>
        <v>rep_0--amp_0--wav_400</v>
      </c>
      <c r="F4" t="str">
        <f>target!F4</f>
        <v>rep_0--amp_0--wav_50</v>
      </c>
      <c r="G4" t="str">
        <f>target!G4</f>
        <v>rep_0--amp_0--wav_800</v>
      </c>
      <c r="H4" t="str">
        <f>target!H4</f>
        <v>rep_0--amp_12--wav_100</v>
      </c>
      <c r="I4" t="str">
        <f>target!I4</f>
        <v>rep_0--amp_12--wav_200</v>
      </c>
      <c r="J4" t="str">
        <f>target!J4</f>
        <v>rep_0--amp_12--wav_400</v>
      </c>
      <c r="K4" t="str">
        <f>target!K4</f>
        <v>rep_0--amp_12--wav_50</v>
      </c>
      <c r="L4" t="str">
        <f>target!L4</f>
        <v>rep_0--amp_12--wav_800</v>
      </c>
      <c r="M4" t="str">
        <f>target!M4</f>
        <v>rep_0--amp_24--wav_100</v>
      </c>
      <c r="N4" t="str">
        <f>target!N4</f>
        <v>rep_0--amp_24--wav_100</v>
      </c>
      <c r="O4" t="str">
        <f>target!O4</f>
        <v>rep_0--amp_24--wav_200</v>
      </c>
      <c r="P4" t="str">
        <f>target!P4</f>
        <v>rep_0--amp_24--wav_200</v>
      </c>
      <c r="Q4" t="str">
        <f>target!Q4</f>
        <v>rep_0--amp_24--wav_400</v>
      </c>
      <c r="R4" t="str">
        <f>target!R4</f>
        <v>rep_0--amp_24--wav_400</v>
      </c>
      <c r="S4" t="str">
        <f>target!S4</f>
        <v>rep_0--amp_24--wav_50</v>
      </c>
      <c r="T4" t="str">
        <f>target!T4</f>
        <v>rep_0--amp_24--wav_50</v>
      </c>
      <c r="U4" t="str">
        <f>target!U4</f>
        <v>rep_0--amp_24--wav_800</v>
      </c>
      <c r="V4" t="str">
        <f>target!V4</f>
        <v>rep_0--amp_24--wav_800</v>
      </c>
      <c r="W4" t="str">
        <f>target!W4</f>
        <v>rep_0--amp_6--wav_100</v>
      </c>
      <c r="X4" t="str">
        <f>target!X4</f>
        <v>rep_0--amp_6--wav_200</v>
      </c>
      <c r="Y4" t="str">
        <f>target!Y4</f>
        <v>rep_0--amp_6--wav_400</v>
      </c>
      <c r="Z4" t="str">
        <f>target!Z4</f>
        <v>rep_0--amp_6--wav_50</v>
      </c>
      <c r="AA4" t="str">
        <f>target!AA4</f>
        <v>rep_0--amp_6--wav_800</v>
      </c>
      <c r="AB4" t="str">
        <f>target!AB4</f>
        <v>rep_1--amp_0--wav_100</v>
      </c>
      <c r="AC4" t="str">
        <f>target!AC4</f>
        <v>rep_1--amp_0--wav_200</v>
      </c>
      <c r="AD4" t="str">
        <f>target!AD4</f>
        <v>rep_1--amp_0--wav_400</v>
      </c>
      <c r="AE4" t="str">
        <f>target!AE4</f>
        <v>rep_1--amp_0--wav_50</v>
      </c>
      <c r="AF4" t="str">
        <f>target!AF4</f>
        <v>rep_1--amp_0--wav_800</v>
      </c>
      <c r="AG4" t="str">
        <f>target!AG4</f>
        <v>rep_1--amp_12--wav_100</v>
      </c>
      <c r="AH4" t="str">
        <f>target!AH4</f>
        <v>rep_1--amp_12--wav_200</v>
      </c>
      <c r="AI4" t="str">
        <f>target!AI4</f>
        <v>rep_1--amp_12--wav_400</v>
      </c>
      <c r="AJ4" t="str">
        <f>target!AJ4</f>
        <v>rep_1--amp_12--wav_50</v>
      </c>
      <c r="AK4" t="str">
        <f>target!AK4</f>
        <v>rep_1--amp_12--wav_800</v>
      </c>
      <c r="AL4" t="str">
        <f>target!AL4</f>
        <v>rep_1--amp_24--wav_100</v>
      </c>
      <c r="AM4" t="str">
        <f>target!AM4</f>
        <v>rep_1--amp_24--wav_100</v>
      </c>
      <c r="AN4" t="str">
        <f>target!AN4</f>
        <v>rep_1--amp_24--wav_200</v>
      </c>
      <c r="AO4" t="str">
        <f>target!AO4</f>
        <v>rep_1--amp_24--wav_200</v>
      </c>
      <c r="AP4" t="str">
        <f>target!AP4</f>
        <v>rep_1--amp_24--wav_400</v>
      </c>
      <c r="AQ4" t="str">
        <f>target!AQ4</f>
        <v>rep_1--amp_24--wav_400</v>
      </c>
      <c r="AR4" t="str">
        <f>target!AR4</f>
        <v>rep_1--amp_24--wav_50</v>
      </c>
      <c r="AS4" t="str">
        <f>target!AS4</f>
        <v>rep_1--amp_24--wav_50</v>
      </c>
      <c r="AT4" t="str">
        <f>target!AT4</f>
        <v>rep_1--amp_24--wav_800</v>
      </c>
      <c r="AU4" t="str">
        <f>target!AU4</f>
        <v>rep_1--amp_24--wav_800</v>
      </c>
      <c r="AV4" t="str">
        <f>target!AV4</f>
        <v>rep_1--amp_6--wav_100</v>
      </c>
      <c r="AW4" t="str">
        <f>target!AW4</f>
        <v>rep_1--amp_6--wav_200</v>
      </c>
      <c r="AX4" t="str">
        <f>target!AX4</f>
        <v>rep_1--amp_6--wav_400</v>
      </c>
      <c r="AY4" t="str">
        <f>target!AY4</f>
        <v>rep_1--amp_6--wav_50</v>
      </c>
      <c r="AZ4" t="str">
        <f>target!AZ4</f>
        <v>rep_1--amp_6--wav_800</v>
      </c>
    </row>
    <row r="5" spans="1:52" x14ac:dyDescent="0.25">
      <c r="A5">
        <f>target!A5</f>
        <v>1</v>
      </c>
    </row>
    <row r="6" spans="1:52" x14ac:dyDescent="0.25">
      <c r="A6">
        <f>target!A6</f>
        <v>2</v>
      </c>
    </row>
    <row r="7" spans="1:52" x14ac:dyDescent="0.25">
      <c r="A7">
        <v>3</v>
      </c>
      <c r="C7">
        <v>10</v>
      </c>
      <c r="D7">
        <v>4</v>
      </c>
      <c r="E7">
        <v>48</v>
      </c>
      <c r="F7">
        <v>9</v>
      </c>
      <c r="G7">
        <v>9</v>
      </c>
      <c r="H7">
        <v>6</v>
      </c>
      <c r="I7">
        <v>9</v>
      </c>
      <c r="J7">
        <v>9</v>
      </c>
      <c r="K7">
        <v>9</v>
      </c>
      <c r="L7">
        <v>11</v>
      </c>
      <c r="M7">
        <v>4</v>
      </c>
      <c r="N7">
        <v>11</v>
      </c>
      <c r="O7">
        <v>5</v>
      </c>
      <c r="P7">
        <v>7</v>
      </c>
      <c r="Q7">
        <v>10</v>
      </c>
      <c r="R7">
        <v>5</v>
      </c>
      <c r="S7">
        <v>13</v>
      </c>
      <c r="T7">
        <v>7</v>
      </c>
      <c r="U7">
        <v>13</v>
      </c>
      <c r="V7">
        <v>6</v>
      </c>
      <c r="W7">
        <v>15</v>
      </c>
      <c r="X7">
        <v>8</v>
      </c>
      <c r="Y7">
        <v>10</v>
      </c>
      <c r="Z7">
        <v>10</v>
      </c>
      <c r="AA7">
        <v>14</v>
      </c>
      <c r="AB7">
        <v>8</v>
      </c>
      <c r="AC7">
        <v>14</v>
      </c>
      <c r="AD7">
        <v>10</v>
      </c>
      <c r="AE7">
        <v>4</v>
      </c>
      <c r="AF7">
        <v>9</v>
      </c>
      <c r="AG7">
        <v>10</v>
      </c>
      <c r="AH7">
        <v>8</v>
      </c>
      <c r="AI7">
        <v>15</v>
      </c>
      <c r="AJ7">
        <v>15</v>
      </c>
      <c r="AK7">
        <v>48</v>
      </c>
      <c r="AL7">
        <v>4</v>
      </c>
      <c r="AM7">
        <v>5</v>
      </c>
      <c r="AN7">
        <v>10</v>
      </c>
      <c r="AO7">
        <v>8</v>
      </c>
      <c r="AP7">
        <v>14</v>
      </c>
      <c r="AQ7">
        <v>4</v>
      </c>
      <c r="AR7">
        <v>2</v>
      </c>
      <c r="AS7">
        <v>6</v>
      </c>
      <c r="AT7">
        <v>9</v>
      </c>
      <c r="AU7">
        <v>5</v>
      </c>
      <c r="AV7">
        <v>11</v>
      </c>
      <c r="AW7">
        <v>4</v>
      </c>
      <c r="AX7">
        <v>4</v>
      </c>
      <c r="AY7">
        <v>3</v>
      </c>
      <c r="AZ7">
        <v>4</v>
      </c>
    </row>
    <row r="8" spans="1:52" x14ac:dyDescent="0.25">
      <c r="A8">
        <v>4</v>
      </c>
      <c r="C8">
        <v>9</v>
      </c>
      <c r="D8">
        <v>113</v>
      </c>
      <c r="E8">
        <v>129</v>
      </c>
      <c r="F8">
        <v>129</v>
      </c>
      <c r="G8">
        <v>73</v>
      </c>
      <c r="H8">
        <v>1</v>
      </c>
      <c r="I8">
        <v>5</v>
      </c>
      <c r="J8">
        <v>113</v>
      </c>
      <c r="K8">
        <v>6</v>
      </c>
      <c r="L8">
        <v>4</v>
      </c>
      <c r="M8">
        <v>3</v>
      </c>
      <c r="N8">
        <v>5</v>
      </c>
      <c r="O8">
        <v>4</v>
      </c>
      <c r="P8">
        <v>9</v>
      </c>
      <c r="Q8">
        <v>9</v>
      </c>
      <c r="R8">
        <v>2</v>
      </c>
      <c r="S8">
        <v>14</v>
      </c>
      <c r="T8">
        <v>14</v>
      </c>
      <c r="U8">
        <v>11</v>
      </c>
      <c r="V8">
        <v>22</v>
      </c>
      <c r="W8">
        <v>7</v>
      </c>
      <c r="X8">
        <v>7</v>
      </c>
      <c r="Y8">
        <v>7</v>
      </c>
      <c r="Z8">
        <v>7</v>
      </c>
      <c r="AA8">
        <v>66</v>
      </c>
      <c r="AB8">
        <v>7</v>
      </c>
      <c r="AC8">
        <v>5</v>
      </c>
      <c r="AD8">
        <v>7</v>
      </c>
      <c r="AE8">
        <v>73</v>
      </c>
      <c r="AF8">
        <v>5</v>
      </c>
      <c r="AG8">
        <v>1</v>
      </c>
      <c r="AH8">
        <v>9</v>
      </c>
      <c r="AI8">
        <v>14</v>
      </c>
      <c r="AJ8">
        <v>11</v>
      </c>
      <c r="AK8">
        <v>123</v>
      </c>
      <c r="AL8">
        <v>1</v>
      </c>
      <c r="AM8">
        <v>0</v>
      </c>
      <c r="AN8">
        <v>4</v>
      </c>
      <c r="AO8">
        <v>6</v>
      </c>
      <c r="AP8">
        <v>3</v>
      </c>
      <c r="AQ8">
        <v>9</v>
      </c>
      <c r="AR8">
        <v>5</v>
      </c>
      <c r="AS8">
        <v>13</v>
      </c>
      <c r="AT8">
        <v>8</v>
      </c>
      <c r="AU8">
        <v>6</v>
      </c>
      <c r="AV8">
        <v>5</v>
      </c>
      <c r="AW8">
        <v>6</v>
      </c>
      <c r="AX8">
        <v>2</v>
      </c>
      <c r="AY8">
        <v>11</v>
      </c>
      <c r="AZ8">
        <v>93</v>
      </c>
    </row>
    <row r="9" spans="1:52" x14ac:dyDescent="0.25">
      <c r="A9">
        <v>5</v>
      </c>
      <c r="C9">
        <v>5</v>
      </c>
      <c r="D9">
        <v>7</v>
      </c>
      <c r="E9">
        <v>10</v>
      </c>
      <c r="F9">
        <v>2</v>
      </c>
      <c r="G9">
        <v>5</v>
      </c>
      <c r="H9">
        <v>4</v>
      </c>
      <c r="I9">
        <v>14</v>
      </c>
      <c r="J9">
        <v>10</v>
      </c>
      <c r="K9">
        <v>13</v>
      </c>
      <c r="L9">
        <v>10</v>
      </c>
      <c r="M9">
        <v>12</v>
      </c>
      <c r="N9">
        <v>2</v>
      </c>
      <c r="O9">
        <v>18</v>
      </c>
      <c r="P9">
        <v>6</v>
      </c>
      <c r="Q9">
        <v>5</v>
      </c>
      <c r="R9">
        <v>17</v>
      </c>
      <c r="S9">
        <v>4</v>
      </c>
      <c r="T9">
        <v>10</v>
      </c>
      <c r="U9">
        <v>10</v>
      </c>
      <c r="V9">
        <v>7</v>
      </c>
      <c r="W9">
        <v>6</v>
      </c>
      <c r="X9">
        <v>11</v>
      </c>
      <c r="Y9">
        <v>11</v>
      </c>
      <c r="Z9">
        <v>13</v>
      </c>
      <c r="AA9">
        <v>5</v>
      </c>
      <c r="AB9">
        <v>10</v>
      </c>
      <c r="AC9">
        <v>10</v>
      </c>
      <c r="AD9">
        <v>2</v>
      </c>
      <c r="AE9">
        <v>12</v>
      </c>
      <c r="AF9">
        <v>11</v>
      </c>
      <c r="AG9">
        <v>16</v>
      </c>
      <c r="AH9">
        <v>9</v>
      </c>
      <c r="AI9">
        <v>4</v>
      </c>
      <c r="AJ9">
        <v>7</v>
      </c>
      <c r="AK9">
        <v>2</v>
      </c>
      <c r="AL9">
        <v>16</v>
      </c>
      <c r="AM9">
        <v>6</v>
      </c>
      <c r="AN9">
        <v>6</v>
      </c>
      <c r="AO9">
        <v>10</v>
      </c>
      <c r="AP9">
        <v>11</v>
      </c>
      <c r="AQ9">
        <v>4</v>
      </c>
      <c r="AR9">
        <v>5</v>
      </c>
      <c r="AS9">
        <v>5</v>
      </c>
      <c r="AT9">
        <v>12</v>
      </c>
      <c r="AU9">
        <v>2</v>
      </c>
      <c r="AV9">
        <v>7</v>
      </c>
      <c r="AW9">
        <v>12</v>
      </c>
      <c r="AX9">
        <v>8</v>
      </c>
      <c r="AY9">
        <v>4</v>
      </c>
      <c r="AZ9">
        <v>10</v>
      </c>
    </row>
    <row r="10" spans="1:52" x14ac:dyDescent="0.25">
      <c r="A10">
        <v>6</v>
      </c>
      <c r="C10">
        <v>7</v>
      </c>
      <c r="D10">
        <v>6</v>
      </c>
      <c r="E10">
        <v>5</v>
      </c>
      <c r="F10">
        <v>6</v>
      </c>
      <c r="G10">
        <v>5</v>
      </c>
      <c r="H10">
        <v>13</v>
      </c>
      <c r="I10">
        <v>12</v>
      </c>
      <c r="J10">
        <v>4</v>
      </c>
      <c r="K10">
        <v>5</v>
      </c>
      <c r="L10">
        <v>1</v>
      </c>
      <c r="M10">
        <v>7</v>
      </c>
      <c r="N10">
        <v>4</v>
      </c>
      <c r="O10">
        <v>3</v>
      </c>
      <c r="P10">
        <v>7</v>
      </c>
      <c r="Q10">
        <v>1</v>
      </c>
      <c r="R10">
        <v>4</v>
      </c>
      <c r="S10">
        <v>11</v>
      </c>
      <c r="T10">
        <v>8</v>
      </c>
      <c r="U10">
        <v>3</v>
      </c>
      <c r="V10">
        <v>7</v>
      </c>
      <c r="W10">
        <v>10</v>
      </c>
      <c r="X10">
        <v>12</v>
      </c>
      <c r="Y10">
        <v>6</v>
      </c>
      <c r="Z10">
        <v>7</v>
      </c>
      <c r="AA10">
        <v>5</v>
      </c>
      <c r="AB10">
        <v>4</v>
      </c>
      <c r="AC10">
        <v>7</v>
      </c>
      <c r="AD10">
        <v>13</v>
      </c>
      <c r="AE10">
        <v>1</v>
      </c>
      <c r="AF10">
        <v>6</v>
      </c>
      <c r="AG10">
        <v>9</v>
      </c>
      <c r="AH10">
        <v>4</v>
      </c>
      <c r="AI10">
        <v>2</v>
      </c>
      <c r="AJ10">
        <v>3</v>
      </c>
      <c r="AK10">
        <v>13</v>
      </c>
      <c r="AL10">
        <v>10</v>
      </c>
      <c r="AM10">
        <v>5</v>
      </c>
      <c r="AN10">
        <v>12</v>
      </c>
      <c r="AO10">
        <v>9</v>
      </c>
      <c r="AP10">
        <v>4</v>
      </c>
      <c r="AQ10">
        <v>8</v>
      </c>
      <c r="AR10">
        <v>6</v>
      </c>
      <c r="AS10">
        <v>5</v>
      </c>
      <c r="AT10">
        <v>5</v>
      </c>
      <c r="AU10">
        <v>1</v>
      </c>
      <c r="AV10">
        <v>7</v>
      </c>
      <c r="AW10">
        <v>7</v>
      </c>
      <c r="AX10">
        <v>7</v>
      </c>
      <c r="AY10">
        <v>7</v>
      </c>
      <c r="AZ10">
        <v>1</v>
      </c>
    </row>
    <row r="11" spans="1:52" x14ac:dyDescent="0.25">
      <c r="A11">
        <v>7</v>
      </c>
      <c r="C11">
        <v>4</v>
      </c>
      <c r="D11">
        <v>3</v>
      </c>
      <c r="E11">
        <v>9</v>
      </c>
      <c r="F11">
        <v>3</v>
      </c>
      <c r="G11">
        <v>12</v>
      </c>
      <c r="H11">
        <v>11</v>
      </c>
      <c r="I11">
        <v>7</v>
      </c>
      <c r="J11">
        <v>18</v>
      </c>
      <c r="K11">
        <v>12</v>
      </c>
      <c r="L11">
        <v>1</v>
      </c>
      <c r="M11">
        <v>9</v>
      </c>
      <c r="N11">
        <v>7</v>
      </c>
      <c r="O11">
        <v>8</v>
      </c>
      <c r="P11">
        <v>5</v>
      </c>
      <c r="Q11">
        <v>7</v>
      </c>
      <c r="R11">
        <v>11</v>
      </c>
      <c r="S11">
        <v>1</v>
      </c>
      <c r="T11">
        <v>14</v>
      </c>
      <c r="U11">
        <v>9</v>
      </c>
      <c r="V11">
        <v>3</v>
      </c>
      <c r="W11">
        <v>8</v>
      </c>
      <c r="X11">
        <v>12</v>
      </c>
      <c r="Y11">
        <v>3</v>
      </c>
      <c r="Z11">
        <v>7</v>
      </c>
      <c r="AA11">
        <v>3</v>
      </c>
      <c r="AB11">
        <v>4</v>
      </c>
      <c r="AC11">
        <v>3</v>
      </c>
      <c r="AD11">
        <v>9</v>
      </c>
      <c r="AE11">
        <v>9</v>
      </c>
      <c r="AF11">
        <v>9</v>
      </c>
      <c r="AG11">
        <v>11</v>
      </c>
      <c r="AH11">
        <v>8</v>
      </c>
      <c r="AI11">
        <v>8</v>
      </c>
      <c r="AJ11">
        <v>18</v>
      </c>
      <c r="AK11">
        <v>8</v>
      </c>
      <c r="AL11">
        <v>10</v>
      </c>
      <c r="AM11">
        <v>14</v>
      </c>
      <c r="AN11">
        <v>6</v>
      </c>
      <c r="AO11">
        <v>13</v>
      </c>
      <c r="AP11">
        <v>9</v>
      </c>
      <c r="AQ11">
        <v>22</v>
      </c>
      <c r="AR11">
        <v>8</v>
      </c>
      <c r="AS11">
        <v>13</v>
      </c>
      <c r="AT11">
        <v>13</v>
      </c>
      <c r="AU11">
        <v>4</v>
      </c>
      <c r="AV11">
        <v>9</v>
      </c>
      <c r="AW11">
        <v>6</v>
      </c>
      <c r="AX11">
        <v>12</v>
      </c>
      <c r="AY11">
        <v>13</v>
      </c>
      <c r="AZ11">
        <v>10</v>
      </c>
    </row>
    <row r="12" spans="1:52" x14ac:dyDescent="0.25">
      <c r="A12">
        <v>8</v>
      </c>
      <c r="C12">
        <v>13</v>
      </c>
      <c r="D12">
        <v>5</v>
      </c>
      <c r="E12">
        <v>211</v>
      </c>
      <c r="F12">
        <v>16</v>
      </c>
      <c r="G12">
        <v>104</v>
      </c>
      <c r="H12">
        <v>4</v>
      </c>
      <c r="I12">
        <v>11</v>
      </c>
      <c r="J12">
        <v>6</v>
      </c>
      <c r="K12">
        <v>13</v>
      </c>
      <c r="L12">
        <v>16</v>
      </c>
      <c r="M12">
        <v>0</v>
      </c>
      <c r="N12">
        <v>4</v>
      </c>
      <c r="O12">
        <v>82</v>
      </c>
      <c r="P12">
        <v>2</v>
      </c>
      <c r="Q12">
        <v>9</v>
      </c>
      <c r="R12">
        <v>13</v>
      </c>
      <c r="S12">
        <v>3</v>
      </c>
      <c r="T12">
        <v>6</v>
      </c>
      <c r="U12">
        <v>6</v>
      </c>
      <c r="V12">
        <v>7</v>
      </c>
      <c r="W12">
        <v>2</v>
      </c>
      <c r="X12">
        <v>8</v>
      </c>
      <c r="Y12">
        <v>7</v>
      </c>
      <c r="Z12">
        <v>4</v>
      </c>
      <c r="AA12">
        <v>2</v>
      </c>
      <c r="AB12">
        <v>6</v>
      </c>
      <c r="AC12">
        <v>16</v>
      </c>
      <c r="AD12">
        <v>16</v>
      </c>
      <c r="AE12">
        <v>114</v>
      </c>
      <c r="AF12">
        <v>4</v>
      </c>
      <c r="AG12">
        <v>1</v>
      </c>
      <c r="AH12">
        <v>5</v>
      </c>
      <c r="AI12">
        <v>14</v>
      </c>
      <c r="AJ12">
        <v>13</v>
      </c>
      <c r="AK12">
        <v>3</v>
      </c>
      <c r="AL12">
        <v>16</v>
      </c>
      <c r="AM12">
        <v>4</v>
      </c>
      <c r="AN12">
        <v>9</v>
      </c>
      <c r="AO12">
        <v>8</v>
      </c>
      <c r="AP12">
        <v>10</v>
      </c>
      <c r="AQ12">
        <v>2</v>
      </c>
      <c r="AR12">
        <v>2</v>
      </c>
      <c r="AS12">
        <v>6</v>
      </c>
      <c r="AT12">
        <v>10</v>
      </c>
      <c r="AU12">
        <v>6</v>
      </c>
      <c r="AV12">
        <v>7</v>
      </c>
      <c r="AW12">
        <v>4</v>
      </c>
      <c r="AX12">
        <v>104</v>
      </c>
      <c r="AY12">
        <v>16</v>
      </c>
      <c r="AZ12">
        <v>3</v>
      </c>
    </row>
    <row r="13" spans="1:52" x14ac:dyDescent="0.25">
      <c r="A13">
        <v>9</v>
      </c>
      <c r="C13">
        <v>1</v>
      </c>
      <c r="D13">
        <v>11</v>
      </c>
      <c r="E13">
        <v>7</v>
      </c>
      <c r="F13">
        <v>5</v>
      </c>
      <c r="G13">
        <v>7</v>
      </c>
      <c r="H13">
        <v>8</v>
      </c>
      <c r="I13">
        <v>6</v>
      </c>
      <c r="J13">
        <v>4</v>
      </c>
      <c r="K13">
        <v>8</v>
      </c>
      <c r="L13">
        <v>6</v>
      </c>
      <c r="M13">
        <v>3</v>
      </c>
      <c r="N13">
        <v>16</v>
      </c>
      <c r="O13">
        <v>9</v>
      </c>
      <c r="P13">
        <v>10</v>
      </c>
      <c r="Q13">
        <v>5</v>
      </c>
      <c r="R13">
        <v>4</v>
      </c>
      <c r="S13">
        <v>7</v>
      </c>
      <c r="T13">
        <v>8</v>
      </c>
      <c r="U13">
        <v>10</v>
      </c>
      <c r="V13">
        <v>7</v>
      </c>
      <c r="W13">
        <v>1</v>
      </c>
      <c r="X13">
        <v>4</v>
      </c>
      <c r="Y13">
        <v>7</v>
      </c>
      <c r="Z13">
        <v>5</v>
      </c>
      <c r="AA13">
        <v>1</v>
      </c>
      <c r="AB13">
        <v>7</v>
      </c>
      <c r="AC13">
        <v>7</v>
      </c>
      <c r="AD13">
        <v>3</v>
      </c>
      <c r="AE13">
        <v>16</v>
      </c>
      <c r="AF13">
        <v>7</v>
      </c>
      <c r="AG13">
        <v>7</v>
      </c>
      <c r="AH13">
        <v>9</v>
      </c>
      <c r="AI13">
        <v>6</v>
      </c>
      <c r="AJ13">
        <v>11</v>
      </c>
      <c r="AK13">
        <v>7</v>
      </c>
      <c r="AL13">
        <v>5</v>
      </c>
      <c r="AM13">
        <v>3</v>
      </c>
      <c r="AN13">
        <v>1</v>
      </c>
      <c r="AO13">
        <v>9</v>
      </c>
      <c r="AP13">
        <v>3</v>
      </c>
      <c r="AQ13">
        <v>13</v>
      </c>
      <c r="AR13">
        <v>9</v>
      </c>
      <c r="AS13">
        <v>1</v>
      </c>
      <c r="AT13">
        <v>5</v>
      </c>
      <c r="AU13">
        <v>11</v>
      </c>
      <c r="AV13">
        <v>10</v>
      </c>
      <c r="AW13">
        <v>3</v>
      </c>
      <c r="AX13">
        <v>5</v>
      </c>
      <c r="AY13">
        <v>1</v>
      </c>
      <c r="AZ13">
        <v>4</v>
      </c>
    </row>
    <row r="14" spans="1:52" x14ac:dyDescent="0.25">
      <c r="A14">
        <v>11</v>
      </c>
      <c r="C14">
        <v>11</v>
      </c>
      <c r="D14">
        <v>3</v>
      </c>
      <c r="E14">
        <v>11</v>
      </c>
      <c r="F14">
        <v>11</v>
      </c>
      <c r="G14">
        <v>7</v>
      </c>
      <c r="H14">
        <v>2</v>
      </c>
      <c r="I14">
        <v>14</v>
      </c>
      <c r="J14">
        <v>11</v>
      </c>
      <c r="K14">
        <v>11</v>
      </c>
      <c r="L14">
        <v>1</v>
      </c>
      <c r="M14">
        <v>4</v>
      </c>
      <c r="N14">
        <v>6</v>
      </c>
      <c r="O14">
        <v>1</v>
      </c>
      <c r="P14">
        <v>2</v>
      </c>
      <c r="Q14">
        <v>3</v>
      </c>
      <c r="R14">
        <v>9</v>
      </c>
      <c r="S14">
        <v>11</v>
      </c>
      <c r="T14">
        <v>8</v>
      </c>
      <c r="U14">
        <v>5</v>
      </c>
      <c r="V14">
        <v>117</v>
      </c>
      <c r="W14">
        <v>3</v>
      </c>
      <c r="X14">
        <v>3</v>
      </c>
      <c r="Y14">
        <v>117</v>
      </c>
      <c r="Z14">
        <v>13</v>
      </c>
      <c r="AA14">
        <v>7</v>
      </c>
      <c r="AB14">
        <v>11</v>
      </c>
      <c r="AC14">
        <v>11</v>
      </c>
      <c r="AD14">
        <v>2</v>
      </c>
      <c r="AE14">
        <v>6</v>
      </c>
      <c r="AF14">
        <v>6</v>
      </c>
      <c r="AG14">
        <v>0</v>
      </c>
      <c r="AH14">
        <v>8</v>
      </c>
      <c r="AI14">
        <v>4</v>
      </c>
      <c r="AJ14">
        <v>7</v>
      </c>
      <c r="AK14">
        <v>2</v>
      </c>
      <c r="AL14">
        <v>11</v>
      </c>
      <c r="AM14">
        <v>4</v>
      </c>
      <c r="AN14">
        <v>11</v>
      </c>
      <c r="AO14">
        <v>14</v>
      </c>
      <c r="AP14">
        <v>8</v>
      </c>
      <c r="AQ14">
        <v>6</v>
      </c>
      <c r="AR14">
        <v>4</v>
      </c>
      <c r="AS14">
        <v>7</v>
      </c>
      <c r="AT14">
        <v>6</v>
      </c>
      <c r="AU14">
        <v>3</v>
      </c>
      <c r="AV14">
        <v>8</v>
      </c>
      <c r="AW14">
        <v>9</v>
      </c>
      <c r="AX14">
        <v>6</v>
      </c>
      <c r="AY14">
        <v>3</v>
      </c>
      <c r="AZ14">
        <v>2</v>
      </c>
    </row>
    <row r="15" spans="1:52" x14ac:dyDescent="0.25">
      <c r="A15">
        <v>12</v>
      </c>
      <c r="C15">
        <v>5</v>
      </c>
      <c r="D15">
        <v>7</v>
      </c>
      <c r="E15">
        <v>8</v>
      </c>
      <c r="F15">
        <v>4</v>
      </c>
      <c r="G15">
        <v>8</v>
      </c>
      <c r="H15">
        <v>11</v>
      </c>
      <c r="I15">
        <v>7</v>
      </c>
      <c r="J15">
        <v>8</v>
      </c>
      <c r="K15">
        <v>12</v>
      </c>
      <c r="L15">
        <v>7</v>
      </c>
      <c r="M15">
        <v>11</v>
      </c>
      <c r="N15">
        <v>12</v>
      </c>
      <c r="O15">
        <v>12</v>
      </c>
      <c r="P15">
        <v>16</v>
      </c>
      <c r="Q15">
        <v>7</v>
      </c>
      <c r="R15">
        <v>6</v>
      </c>
      <c r="S15">
        <v>14</v>
      </c>
      <c r="T15">
        <v>7</v>
      </c>
      <c r="U15">
        <v>11</v>
      </c>
      <c r="V15">
        <v>10</v>
      </c>
      <c r="W15">
        <v>6</v>
      </c>
      <c r="X15">
        <v>10</v>
      </c>
      <c r="Y15">
        <v>13</v>
      </c>
      <c r="Z15">
        <v>6</v>
      </c>
      <c r="AA15">
        <v>7</v>
      </c>
      <c r="AB15">
        <v>7</v>
      </c>
      <c r="AC15">
        <v>4</v>
      </c>
      <c r="AD15">
        <v>14</v>
      </c>
      <c r="AE15">
        <v>5</v>
      </c>
      <c r="AF15">
        <v>16</v>
      </c>
      <c r="AG15">
        <v>2</v>
      </c>
      <c r="AH15">
        <v>4</v>
      </c>
      <c r="AI15">
        <v>7</v>
      </c>
      <c r="AJ15">
        <v>5</v>
      </c>
      <c r="AK15">
        <v>16</v>
      </c>
      <c r="AL15">
        <v>1</v>
      </c>
      <c r="AM15">
        <v>16</v>
      </c>
      <c r="AN15">
        <v>12</v>
      </c>
      <c r="AO15">
        <v>2</v>
      </c>
      <c r="AP15">
        <v>13</v>
      </c>
      <c r="AQ15">
        <v>16</v>
      </c>
      <c r="AR15">
        <v>18</v>
      </c>
      <c r="AS15">
        <v>6</v>
      </c>
      <c r="AT15">
        <v>7</v>
      </c>
      <c r="AU15">
        <v>5</v>
      </c>
      <c r="AV15">
        <v>8</v>
      </c>
      <c r="AW15">
        <v>7</v>
      </c>
      <c r="AX15">
        <v>4</v>
      </c>
      <c r="AY15">
        <v>10</v>
      </c>
      <c r="AZ15">
        <v>4</v>
      </c>
    </row>
    <row r="16" spans="1:52" x14ac:dyDescent="0.25">
      <c r="A16">
        <v>13</v>
      </c>
      <c r="C16">
        <v>2</v>
      </c>
      <c r="D16">
        <v>11</v>
      </c>
      <c r="E16">
        <v>8</v>
      </c>
      <c r="F16">
        <v>13</v>
      </c>
      <c r="G16">
        <v>4</v>
      </c>
      <c r="H16">
        <v>6</v>
      </c>
      <c r="I16">
        <v>8</v>
      </c>
      <c r="J16">
        <v>3</v>
      </c>
      <c r="K16">
        <v>5</v>
      </c>
      <c r="L16">
        <v>2</v>
      </c>
      <c r="M16">
        <v>5</v>
      </c>
      <c r="N16">
        <v>0</v>
      </c>
      <c r="O16">
        <v>10</v>
      </c>
      <c r="P16">
        <v>7</v>
      </c>
      <c r="Q16">
        <v>9</v>
      </c>
      <c r="R16">
        <v>4</v>
      </c>
      <c r="S16">
        <v>2</v>
      </c>
      <c r="T16">
        <v>3</v>
      </c>
      <c r="U16">
        <v>3</v>
      </c>
      <c r="V16">
        <v>8</v>
      </c>
      <c r="W16">
        <v>3</v>
      </c>
      <c r="X16">
        <v>9</v>
      </c>
      <c r="Y16">
        <v>122</v>
      </c>
      <c r="Z16">
        <v>4</v>
      </c>
      <c r="AA16">
        <v>5</v>
      </c>
      <c r="AB16">
        <v>11</v>
      </c>
      <c r="AC16">
        <v>1</v>
      </c>
      <c r="AD16">
        <v>4</v>
      </c>
      <c r="AE16">
        <v>13</v>
      </c>
      <c r="AF16">
        <v>9</v>
      </c>
      <c r="AG16">
        <v>11</v>
      </c>
      <c r="AH16">
        <v>2</v>
      </c>
      <c r="AI16">
        <v>8</v>
      </c>
      <c r="AJ16">
        <v>11</v>
      </c>
      <c r="AK16">
        <v>3</v>
      </c>
      <c r="AL16">
        <v>8</v>
      </c>
      <c r="AM16">
        <v>1</v>
      </c>
      <c r="AN16">
        <v>8</v>
      </c>
      <c r="AO16">
        <v>9</v>
      </c>
      <c r="AP16">
        <v>45</v>
      </c>
      <c r="AQ16">
        <v>5</v>
      </c>
      <c r="AR16">
        <v>9</v>
      </c>
      <c r="AS16">
        <v>1</v>
      </c>
      <c r="AT16">
        <v>13</v>
      </c>
      <c r="AU16">
        <v>16</v>
      </c>
      <c r="AV16">
        <v>4</v>
      </c>
      <c r="AW16">
        <v>15</v>
      </c>
      <c r="AX16">
        <v>8</v>
      </c>
      <c r="AY16">
        <v>8</v>
      </c>
      <c r="AZ16">
        <v>0</v>
      </c>
    </row>
    <row r="17" spans="1:52" x14ac:dyDescent="0.25">
      <c r="A17">
        <v>14</v>
      </c>
      <c r="C17">
        <v>4</v>
      </c>
      <c r="D17">
        <v>7</v>
      </c>
      <c r="E17">
        <v>5</v>
      </c>
      <c r="F17">
        <v>3</v>
      </c>
      <c r="G17">
        <v>4</v>
      </c>
      <c r="H17">
        <v>15</v>
      </c>
      <c r="I17">
        <v>3</v>
      </c>
      <c r="J17">
        <v>5</v>
      </c>
      <c r="K17">
        <v>5</v>
      </c>
      <c r="L17">
        <v>7</v>
      </c>
      <c r="M17">
        <v>4</v>
      </c>
      <c r="N17">
        <v>3</v>
      </c>
      <c r="O17">
        <v>4</v>
      </c>
      <c r="P17">
        <v>3</v>
      </c>
      <c r="Q17">
        <v>5</v>
      </c>
      <c r="R17">
        <v>2</v>
      </c>
      <c r="S17">
        <v>3</v>
      </c>
      <c r="T17">
        <v>5</v>
      </c>
      <c r="U17">
        <v>4</v>
      </c>
      <c r="V17">
        <v>10</v>
      </c>
      <c r="W17">
        <v>3</v>
      </c>
      <c r="X17">
        <v>11</v>
      </c>
      <c r="Y17">
        <v>13</v>
      </c>
      <c r="Z17">
        <v>4</v>
      </c>
      <c r="AA17">
        <v>7</v>
      </c>
      <c r="AB17">
        <v>0</v>
      </c>
      <c r="AC17">
        <v>3</v>
      </c>
      <c r="AD17">
        <v>4</v>
      </c>
      <c r="AE17">
        <v>4</v>
      </c>
      <c r="AF17">
        <v>0</v>
      </c>
      <c r="AG17">
        <v>2</v>
      </c>
      <c r="AH17">
        <v>2</v>
      </c>
      <c r="AI17">
        <v>11</v>
      </c>
      <c r="AJ17">
        <v>6</v>
      </c>
      <c r="AK17">
        <v>6</v>
      </c>
      <c r="AL17">
        <v>6</v>
      </c>
      <c r="AM17">
        <v>7</v>
      </c>
      <c r="AN17">
        <v>9</v>
      </c>
      <c r="AO17">
        <v>8</v>
      </c>
      <c r="AP17">
        <v>0</v>
      </c>
      <c r="AQ17">
        <v>6</v>
      </c>
      <c r="AR17">
        <v>6</v>
      </c>
      <c r="AS17">
        <v>9</v>
      </c>
      <c r="AT17">
        <v>2</v>
      </c>
      <c r="AU17">
        <v>4</v>
      </c>
      <c r="AV17">
        <v>7</v>
      </c>
      <c r="AW17">
        <v>5</v>
      </c>
      <c r="AX17">
        <v>13</v>
      </c>
      <c r="AY17">
        <v>4</v>
      </c>
      <c r="AZ1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28" workbookViewId="0">
      <selection activeCell="J19" sqref="J19"/>
    </sheetView>
  </sheetViews>
  <sheetFormatPr defaultRowHeight="15" x14ac:dyDescent="0.25"/>
  <sheetData>
    <row r="1" spans="1:52" x14ac:dyDescent="0.25">
      <c r="A1">
        <f>distance!A1</f>
        <v>0</v>
      </c>
      <c r="B1">
        <f>distance!B1</f>
        <v>0</v>
      </c>
      <c r="C1" t="str">
        <f>distance!C1</f>
        <v>Repetition 0</v>
      </c>
      <c r="D1" t="str">
        <f>distance!D1</f>
        <v>Repetition 0</v>
      </c>
      <c r="E1" t="str">
        <f>distance!E1</f>
        <v>Repetition 0</v>
      </c>
      <c r="F1" t="str">
        <f>distance!F1</f>
        <v>Repetition 0</v>
      </c>
      <c r="G1" t="str">
        <f>distance!G1</f>
        <v>Repetition 0</v>
      </c>
      <c r="H1" t="str">
        <f>distance!H1</f>
        <v>Repetition 0</v>
      </c>
      <c r="I1" t="str">
        <f>distance!I1</f>
        <v>Repetition 0</v>
      </c>
      <c r="J1" t="str">
        <f>distance!J1</f>
        <v>Repetition 0</v>
      </c>
      <c r="K1" t="str">
        <f>distance!K1</f>
        <v>Repetition 0</v>
      </c>
      <c r="L1" t="str">
        <f>distance!L1</f>
        <v>Repetition 0</v>
      </c>
      <c r="M1" t="str">
        <f>distance!M1</f>
        <v>Repetition 0</v>
      </c>
      <c r="N1" t="str">
        <f>distance!N1</f>
        <v>Repetition 0</v>
      </c>
      <c r="O1" t="str">
        <f>distance!O1</f>
        <v>Repetition 0</v>
      </c>
      <c r="P1" t="str">
        <f>distance!P1</f>
        <v>Repetition 0</v>
      </c>
      <c r="Q1" t="str">
        <f>distance!Q1</f>
        <v>Repetition 0</v>
      </c>
      <c r="R1" t="str">
        <f>distance!R1</f>
        <v>Repetition 0</v>
      </c>
      <c r="S1" t="str">
        <f>distance!S1</f>
        <v>Repetition 0</v>
      </c>
      <c r="T1" t="str">
        <f>distance!T1</f>
        <v>Repetition 0</v>
      </c>
      <c r="U1" t="str">
        <f>distance!U1</f>
        <v>Repetition 0</v>
      </c>
      <c r="V1" t="str">
        <f>distance!V1</f>
        <v>Repetition 0</v>
      </c>
      <c r="W1" t="str">
        <f>distance!W1</f>
        <v>Repetition 0</v>
      </c>
      <c r="X1" t="str">
        <f>distance!X1</f>
        <v>Repetition 0</v>
      </c>
      <c r="Y1" t="str">
        <f>distance!Y1</f>
        <v>Repetition 0</v>
      </c>
      <c r="Z1" t="str">
        <f>distance!Z1</f>
        <v>Repetition 0</v>
      </c>
      <c r="AA1" t="str">
        <f>distance!AA1</f>
        <v>Repetition 0</v>
      </c>
      <c r="AB1" t="str">
        <f>distance!AB1</f>
        <v>Repetition 1</v>
      </c>
      <c r="AC1" t="str">
        <f>distance!AC1</f>
        <v>Repetition 1</v>
      </c>
      <c r="AD1" t="str">
        <f>distance!AD1</f>
        <v>Repetition 1</v>
      </c>
      <c r="AE1" t="str">
        <f>distance!AE1</f>
        <v>Repetition 1</v>
      </c>
      <c r="AF1" t="str">
        <f>distance!AF1</f>
        <v>Repetition 1</v>
      </c>
      <c r="AG1" t="str">
        <f>distance!AG1</f>
        <v>Repetition 1</v>
      </c>
      <c r="AH1" t="str">
        <f>distance!AH1</f>
        <v>Repetition 1</v>
      </c>
      <c r="AI1" t="str">
        <f>distance!AI1</f>
        <v>Repetition 1</v>
      </c>
      <c r="AJ1" t="str">
        <f>distance!AJ1</f>
        <v>Repetition 1</v>
      </c>
      <c r="AK1" t="str">
        <f>distance!AK1</f>
        <v>Repetition 1</v>
      </c>
      <c r="AL1" t="str">
        <f>distance!AL1</f>
        <v>Repetition 1</v>
      </c>
      <c r="AM1" t="str">
        <f>distance!AM1</f>
        <v>Repetition 1</v>
      </c>
      <c r="AN1" t="str">
        <f>distance!AN1</f>
        <v>Repetition 1</v>
      </c>
      <c r="AO1" t="str">
        <f>distance!AO1</f>
        <v>Repetition 1</v>
      </c>
      <c r="AP1" t="str">
        <f>distance!AP1</f>
        <v>Repetition 1</v>
      </c>
      <c r="AQ1" t="str">
        <f>distance!AQ1</f>
        <v>Repetition 1</v>
      </c>
      <c r="AR1" t="str">
        <f>distance!AR1</f>
        <v>Repetition 1</v>
      </c>
      <c r="AS1" t="str">
        <f>distance!AS1</f>
        <v>Repetition 1</v>
      </c>
      <c r="AT1" t="str">
        <f>distance!AT1</f>
        <v>Repetition 1</v>
      </c>
      <c r="AU1" t="str">
        <f>distance!AU1</f>
        <v>Repetition 1</v>
      </c>
      <c r="AV1" t="str">
        <f>distance!AV1</f>
        <v>Repetition 1</v>
      </c>
      <c r="AW1" t="str">
        <f>distance!AW1</f>
        <v>Repetition 1</v>
      </c>
      <c r="AX1" t="str">
        <f>distance!AX1</f>
        <v>Repetition 1</v>
      </c>
      <c r="AY1" t="str">
        <f>distance!AY1</f>
        <v>Repetition 1</v>
      </c>
      <c r="AZ1" t="str">
        <f>distance!AZ1</f>
        <v>Repetition 1</v>
      </c>
    </row>
    <row r="2" spans="1:52" x14ac:dyDescent="0.25">
      <c r="A2">
        <f>distance!A2</f>
        <v>0</v>
      </c>
      <c r="B2">
        <f>distance!B2</f>
        <v>0</v>
      </c>
      <c r="C2" t="str">
        <f>distance!C2</f>
        <v>Amplitude 0</v>
      </c>
      <c r="D2" t="str">
        <f>distance!D2</f>
        <v>Amplitude 0</v>
      </c>
      <c r="E2" t="str">
        <f>distance!E2</f>
        <v>Amplitude 0</v>
      </c>
      <c r="F2" t="str">
        <f>distance!F2</f>
        <v>Amplitude 0</v>
      </c>
      <c r="G2" t="str">
        <f>distance!G2</f>
        <v>Amplitude 0</v>
      </c>
      <c r="H2" t="str">
        <f>distance!H2</f>
        <v>Amplitude 12</v>
      </c>
      <c r="I2" t="str">
        <f>distance!I2</f>
        <v>Amplitude 12</v>
      </c>
      <c r="J2" t="str">
        <f>distance!J2</f>
        <v>Amplitude 12</v>
      </c>
      <c r="K2" t="str">
        <f>distance!K2</f>
        <v>Amplitude 12</v>
      </c>
      <c r="L2" t="str">
        <f>distance!L2</f>
        <v>Amplitude 12</v>
      </c>
      <c r="M2" t="str">
        <f>distance!M2</f>
        <v>Amplitude 24</v>
      </c>
      <c r="N2" t="str">
        <f>distance!N2</f>
        <v>Amplitude 24</v>
      </c>
      <c r="O2" t="str">
        <f>distance!O2</f>
        <v>Amplitude 24</v>
      </c>
      <c r="P2" t="str">
        <f>distance!P2</f>
        <v>Amplitude 24</v>
      </c>
      <c r="Q2" t="str">
        <f>distance!Q2</f>
        <v>Amplitude 24</v>
      </c>
      <c r="R2" t="str">
        <f>distance!R2</f>
        <v>Amplitude 48</v>
      </c>
      <c r="S2" t="str">
        <f>distance!S2</f>
        <v>Amplitude 48</v>
      </c>
      <c r="T2" t="str">
        <f>distance!T2</f>
        <v>Amplitude 48</v>
      </c>
      <c r="U2" t="str">
        <f>distance!U2</f>
        <v>Amplitude 48</v>
      </c>
      <c r="V2" t="str">
        <f>distance!V2</f>
        <v>Amplitude 48</v>
      </c>
      <c r="W2" t="str">
        <f>distance!W2</f>
        <v>Amplitude 6</v>
      </c>
      <c r="X2" t="str">
        <f>distance!X2</f>
        <v>Amplitude 6</v>
      </c>
      <c r="Y2" t="str">
        <f>distance!Y2</f>
        <v>Amplitude 6</v>
      </c>
      <c r="Z2" t="str">
        <f>distance!Z2</f>
        <v>Amplitude 6</v>
      </c>
      <c r="AA2" t="str">
        <f>distance!AA2</f>
        <v>Amplitude 6</v>
      </c>
      <c r="AB2" t="str">
        <f>distance!AB2</f>
        <v>Amplitude 0</v>
      </c>
      <c r="AC2" t="str">
        <f>distance!AC2</f>
        <v>Amplitude 0</v>
      </c>
      <c r="AD2" t="str">
        <f>distance!AD2</f>
        <v>Amplitude 0</v>
      </c>
      <c r="AE2" t="str">
        <f>distance!AE2</f>
        <v>Amplitude 0</v>
      </c>
      <c r="AF2" t="str">
        <f>distance!AF2</f>
        <v>Amplitude 0</v>
      </c>
      <c r="AG2" t="str">
        <f>distance!AG2</f>
        <v>Amplitude 12</v>
      </c>
      <c r="AH2" t="str">
        <f>distance!AH2</f>
        <v>Amplitude 12</v>
      </c>
      <c r="AI2" t="str">
        <f>distance!AI2</f>
        <v>Amplitude 12</v>
      </c>
      <c r="AJ2" t="str">
        <f>distance!AJ2</f>
        <v>Amplitude 12</v>
      </c>
      <c r="AK2" t="str">
        <f>distance!AK2</f>
        <v>Amplitude 12</v>
      </c>
      <c r="AL2" t="str">
        <f>distance!AL2</f>
        <v>Amplitude 24</v>
      </c>
      <c r="AM2" t="str">
        <f>distance!AM2</f>
        <v>Amplitude 24</v>
      </c>
      <c r="AN2" t="str">
        <f>distance!AN2</f>
        <v>Amplitude 24</v>
      </c>
      <c r="AO2" t="str">
        <f>distance!AO2</f>
        <v>Amplitude 24</v>
      </c>
      <c r="AP2" t="str">
        <f>distance!AP2</f>
        <v>Amplitude 24</v>
      </c>
      <c r="AQ2" t="str">
        <f>distance!AQ2</f>
        <v>Amplitude 48</v>
      </c>
      <c r="AR2" t="str">
        <f>distance!AR2</f>
        <v>Amplitude 48</v>
      </c>
      <c r="AS2" t="str">
        <f>distance!AS2</f>
        <v>Amplitude 48</v>
      </c>
      <c r="AT2" t="str">
        <f>distance!AT2</f>
        <v>Amplitude 48</v>
      </c>
      <c r="AU2" t="str">
        <f>distance!AU2</f>
        <v>Amplitude 48</v>
      </c>
      <c r="AV2" t="str">
        <f>distance!AV2</f>
        <v>Amplitude 6</v>
      </c>
      <c r="AW2" t="str">
        <f>distance!AW2</f>
        <v>Amplitude 6</v>
      </c>
      <c r="AX2" t="str">
        <f>distance!AX2</f>
        <v>Amplitude 6</v>
      </c>
      <c r="AY2" t="str">
        <f>distance!AY2</f>
        <v>Amplitude 6</v>
      </c>
      <c r="AZ2" t="str">
        <f>distance!AZ2</f>
        <v>Amplitude 6</v>
      </c>
    </row>
    <row r="3" spans="1:52" x14ac:dyDescent="0.25">
      <c r="A3">
        <f>distance!A3</f>
        <v>0</v>
      </c>
      <c r="B3">
        <f>distance!B3</f>
        <v>0</v>
      </c>
      <c r="C3" t="str">
        <f>distance!C3</f>
        <v>WL 100</v>
      </c>
      <c r="D3" t="str">
        <f>distance!D3</f>
        <v>WL 200</v>
      </c>
      <c r="E3" t="str">
        <f>distance!E3</f>
        <v>WL 400</v>
      </c>
      <c r="F3" t="str">
        <f>distance!F3</f>
        <v>WL 50</v>
      </c>
      <c r="G3" t="str">
        <f>distance!G3</f>
        <v>WL 800</v>
      </c>
      <c r="H3" t="str">
        <f>distance!H3</f>
        <v>WL 100</v>
      </c>
      <c r="I3" t="str">
        <f>distance!I3</f>
        <v>WL 200</v>
      </c>
      <c r="J3" t="str">
        <f>distance!J3</f>
        <v>WL 400</v>
      </c>
      <c r="K3" t="str">
        <f>distance!K3</f>
        <v>WL 50</v>
      </c>
      <c r="L3" t="str">
        <f>distance!L3</f>
        <v>WL 800</v>
      </c>
      <c r="M3" t="str">
        <f>distance!M3</f>
        <v>WL 100</v>
      </c>
      <c r="N3" t="str">
        <f>distance!N3</f>
        <v>WL 200</v>
      </c>
      <c r="O3" t="str">
        <f>distance!O3</f>
        <v>WL 400</v>
      </c>
      <c r="P3" t="str">
        <f>distance!P3</f>
        <v>WL 50</v>
      </c>
      <c r="Q3" t="str">
        <f>distance!Q3</f>
        <v>WL 800</v>
      </c>
      <c r="R3" t="str">
        <f>distance!R3</f>
        <v>WL 100</v>
      </c>
      <c r="S3" t="str">
        <f>distance!S3</f>
        <v>WL 200</v>
      </c>
      <c r="T3" t="str">
        <f>distance!T3</f>
        <v>WL 400</v>
      </c>
      <c r="U3" t="str">
        <f>distance!U3</f>
        <v>WL 50</v>
      </c>
      <c r="V3" t="str">
        <f>distance!V3</f>
        <v>WL 800</v>
      </c>
      <c r="W3" t="str">
        <f>distance!W3</f>
        <v>WL 100</v>
      </c>
      <c r="X3" t="str">
        <f>distance!X3</f>
        <v>WL 200</v>
      </c>
      <c r="Y3" t="str">
        <f>distance!Y3</f>
        <v>WL 400</v>
      </c>
      <c r="Z3" t="str">
        <f>distance!Z3</f>
        <v>WL 50</v>
      </c>
      <c r="AA3" t="str">
        <f>distance!AA3</f>
        <v>WL 800</v>
      </c>
      <c r="AB3" t="str">
        <f>distance!AB3</f>
        <v>WL 100</v>
      </c>
      <c r="AC3" t="str">
        <f>distance!AC3</f>
        <v>WL 200</v>
      </c>
      <c r="AD3" t="str">
        <f>distance!AD3</f>
        <v>WL 400</v>
      </c>
      <c r="AE3" t="str">
        <f>distance!AE3</f>
        <v>WL 50</v>
      </c>
      <c r="AF3" t="str">
        <f>distance!AF3</f>
        <v>WL 800</v>
      </c>
      <c r="AG3" t="str">
        <f>distance!AG3</f>
        <v>WL 100</v>
      </c>
      <c r="AH3" t="str">
        <f>distance!AH3</f>
        <v>WL 200</v>
      </c>
      <c r="AI3" t="str">
        <f>distance!AI3</f>
        <v>WL 400</v>
      </c>
      <c r="AJ3" t="str">
        <f>distance!AJ3</f>
        <v>WL 50</v>
      </c>
      <c r="AK3" t="str">
        <f>distance!AK3</f>
        <v>WL 800</v>
      </c>
      <c r="AL3" t="str">
        <f>distance!AL3</f>
        <v>WL 100</v>
      </c>
      <c r="AM3" t="str">
        <f>distance!AM3</f>
        <v>WL 200</v>
      </c>
      <c r="AN3" t="str">
        <f>distance!AN3</f>
        <v>WL 400</v>
      </c>
      <c r="AO3" t="str">
        <f>distance!AO3</f>
        <v>WL 50</v>
      </c>
      <c r="AP3" t="str">
        <f>distance!AP3</f>
        <v>WL 800</v>
      </c>
      <c r="AQ3" t="str">
        <f>distance!AQ3</f>
        <v>WL 100</v>
      </c>
      <c r="AR3" t="str">
        <f>distance!AR3</f>
        <v>WL 200</v>
      </c>
      <c r="AS3" t="str">
        <f>distance!AS3</f>
        <v>WL 400</v>
      </c>
      <c r="AT3" t="str">
        <f>distance!AT3</f>
        <v>WL 50</v>
      </c>
      <c r="AU3" t="str">
        <f>distance!AU3</f>
        <v>WL 800</v>
      </c>
      <c r="AV3" t="str">
        <f>distance!AV3</f>
        <v>WL 100</v>
      </c>
      <c r="AW3" t="str">
        <f>distance!AW3</f>
        <v>WL 200</v>
      </c>
      <c r="AX3" t="str">
        <f>distance!AX3</f>
        <v>WL 400</v>
      </c>
      <c r="AY3" t="str">
        <f>distance!AY3</f>
        <v>WL 50</v>
      </c>
      <c r="AZ3" t="str">
        <f>distance!AZ3</f>
        <v>WL 800</v>
      </c>
    </row>
    <row r="4" spans="1:52" x14ac:dyDescent="0.25">
      <c r="A4" t="str">
        <f>distance!A4</f>
        <v>userID</v>
      </c>
      <c r="B4" t="str">
        <f>distance!B4</f>
        <v>condition</v>
      </c>
      <c r="C4" t="str">
        <f>distance!C4</f>
        <v>rep_0--amp_0--wav_100</v>
      </c>
      <c r="D4" t="str">
        <f>distance!D4</f>
        <v>rep_0--amp_0--wav_200</v>
      </c>
      <c r="E4" t="str">
        <f>distance!E4</f>
        <v>rep_0--amp_0--wav_400</v>
      </c>
      <c r="F4" t="str">
        <f>distance!F4</f>
        <v>rep_0--amp_0--wav_50</v>
      </c>
      <c r="G4" t="str">
        <f>distance!G4</f>
        <v>rep_0--amp_0--wav_800</v>
      </c>
      <c r="H4" t="str">
        <f>distance!H4</f>
        <v>rep_0--amp_12--wav_100</v>
      </c>
      <c r="I4" t="str">
        <f>distance!I4</f>
        <v>rep_0--amp_12--wav_200</v>
      </c>
      <c r="J4" t="str">
        <f>distance!J4</f>
        <v>rep_0--amp_12--wav_400</v>
      </c>
      <c r="K4" t="str">
        <f>distance!K4</f>
        <v>rep_0--amp_12--wav_50</v>
      </c>
      <c r="L4" t="str">
        <f>distance!L4</f>
        <v>rep_0--amp_12--wav_800</v>
      </c>
      <c r="M4" t="str">
        <f>distance!M4</f>
        <v>rep_0--amp_24--wav_100</v>
      </c>
      <c r="N4" t="str">
        <f>distance!N4</f>
        <v>rep_0--amp_24--wav_100</v>
      </c>
      <c r="O4" t="str">
        <f>distance!O4</f>
        <v>rep_0--amp_24--wav_200</v>
      </c>
      <c r="P4" t="str">
        <f>distance!P4</f>
        <v>rep_0--amp_24--wav_200</v>
      </c>
      <c r="Q4" t="str">
        <f>distance!Q4</f>
        <v>rep_0--amp_24--wav_400</v>
      </c>
      <c r="R4" t="str">
        <f>distance!R4</f>
        <v>rep_0--amp_24--wav_400</v>
      </c>
      <c r="S4" t="str">
        <f>distance!S4</f>
        <v>rep_0--amp_24--wav_50</v>
      </c>
      <c r="T4" t="str">
        <f>distance!T4</f>
        <v>rep_0--amp_24--wav_50</v>
      </c>
      <c r="U4" t="str">
        <f>distance!U4</f>
        <v>rep_0--amp_24--wav_800</v>
      </c>
      <c r="V4" t="str">
        <f>distance!V4</f>
        <v>rep_0--amp_24--wav_800</v>
      </c>
      <c r="W4" t="str">
        <f>distance!W4</f>
        <v>rep_0--amp_6--wav_100</v>
      </c>
      <c r="X4" t="str">
        <f>distance!X4</f>
        <v>rep_0--amp_6--wav_200</v>
      </c>
      <c r="Y4" t="str">
        <f>distance!Y4</f>
        <v>rep_0--amp_6--wav_400</v>
      </c>
      <c r="Z4" t="str">
        <f>distance!Z4</f>
        <v>rep_0--amp_6--wav_50</v>
      </c>
      <c r="AA4" t="str">
        <f>distance!AA4</f>
        <v>rep_0--amp_6--wav_800</v>
      </c>
      <c r="AB4" t="str">
        <f>distance!AB4</f>
        <v>rep_1--amp_0--wav_100</v>
      </c>
      <c r="AC4" t="str">
        <f>distance!AC4</f>
        <v>rep_1--amp_0--wav_200</v>
      </c>
      <c r="AD4" t="str">
        <f>distance!AD4</f>
        <v>rep_1--amp_0--wav_400</v>
      </c>
      <c r="AE4" t="str">
        <f>distance!AE4</f>
        <v>rep_1--amp_0--wav_50</v>
      </c>
      <c r="AF4" t="str">
        <f>distance!AF4</f>
        <v>rep_1--amp_0--wav_800</v>
      </c>
      <c r="AG4" t="str">
        <f>distance!AG4</f>
        <v>rep_1--amp_12--wav_100</v>
      </c>
      <c r="AH4" t="str">
        <f>distance!AH4</f>
        <v>rep_1--amp_12--wav_200</v>
      </c>
      <c r="AI4" t="str">
        <f>distance!AI4</f>
        <v>rep_1--amp_12--wav_400</v>
      </c>
      <c r="AJ4" t="str">
        <f>distance!AJ4</f>
        <v>rep_1--amp_12--wav_50</v>
      </c>
      <c r="AK4" t="str">
        <f>distance!AK4</f>
        <v>rep_1--amp_12--wav_800</v>
      </c>
      <c r="AL4" t="str">
        <f>distance!AL4</f>
        <v>rep_1--amp_24--wav_100</v>
      </c>
      <c r="AM4" t="str">
        <f>distance!AM4</f>
        <v>rep_1--amp_24--wav_100</v>
      </c>
      <c r="AN4" t="str">
        <f>distance!AN4</f>
        <v>rep_1--amp_24--wav_200</v>
      </c>
      <c r="AO4" t="str">
        <f>distance!AO4</f>
        <v>rep_1--amp_24--wav_200</v>
      </c>
      <c r="AP4" t="str">
        <f>distance!AP4</f>
        <v>rep_1--amp_24--wav_400</v>
      </c>
      <c r="AQ4" t="str">
        <f>distance!AQ4</f>
        <v>rep_1--amp_24--wav_400</v>
      </c>
      <c r="AR4" t="str">
        <f>distance!AR4</f>
        <v>rep_1--amp_24--wav_50</v>
      </c>
      <c r="AS4" t="str">
        <f>distance!AS4</f>
        <v>rep_1--amp_24--wav_50</v>
      </c>
      <c r="AT4" t="str">
        <f>distance!AT4</f>
        <v>rep_1--amp_24--wav_800</v>
      </c>
      <c r="AU4" t="str">
        <f>distance!AU4</f>
        <v>rep_1--amp_24--wav_800</v>
      </c>
      <c r="AV4" t="str">
        <f>distance!AV4</f>
        <v>rep_1--amp_6--wav_100</v>
      </c>
      <c r="AW4" t="str">
        <f>distance!AW4</f>
        <v>rep_1--amp_6--wav_200</v>
      </c>
      <c r="AX4" t="str">
        <f>distance!AX4</f>
        <v>rep_1--amp_6--wav_400</v>
      </c>
      <c r="AY4" t="str">
        <f>distance!AY4</f>
        <v>rep_1--amp_6--wav_50</v>
      </c>
      <c r="AZ4" t="str">
        <f>distance!AZ4</f>
        <v>rep_1--amp_6--wav_800</v>
      </c>
    </row>
    <row r="5" spans="1:52" x14ac:dyDescent="0.25">
      <c r="A5">
        <f>distance!A5</f>
        <v>1</v>
      </c>
    </row>
    <row r="6" spans="1:52" x14ac:dyDescent="0.25">
      <c r="A6">
        <f>distance!A6</f>
        <v>2</v>
      </c>
    </row>
    <row r="7" spans="1:52" x14ac:dyDescent="0.25">
      <c r="A7">
        <f>distance!A7</f>
        <v>3</v>
      </c>
      <c r="C7">
        <f>IF(AND(target!C7&gt;0,distance!C7&gt;25),1,0)</f>
        <v>0</v>
      </c>
      <c r="D7">
        <f>IF(AND(target!D7&gt;0,distance!D7&gt;25),1,0)</f>
        <v>0</v>
      </c>
      <c r="E7">
        <f>IF(AND(target!E7&gt;0,distance!E7&gt;25),1,0)</f>
        <v>0</v>
      </c>
      <c r="F7">
        <f>IF(AND(target!F7&gt;0,distance!F7&gt;25),1,0)</f>
        <v>0</v>
      </c>
      <c r="G7">
        <f>IF(AND(target!G7&gt;0,distance!G7&gt;25),1,0)</f>
        <v>0</v>
      </c>
      <c r="H7">
        <f>IF(AND(target!H7&gt;0,distance!H7&gt;25),1,0)</f>
        <v>0</v>
      </c>
      <c r="I7">
        <f>IF(AND(target!I7&gt;0,distance!I7&gt;25),1,0)</f>
        <v>0</v>
      </c>
      <c r="J7">
        <f>IF(AND(target!J7&gt;0,distance!J7&gt;25),1,0)</f>
        <v>0</v>
      </c>
      <c r="K7">
        <f>IF(AND(target!K7&gt;0,distance!K7&gt;25),1,0)</f>
        <v>0</v>
      </c>
      <c r="L7">
        <f>IF(AND(target!L7&gt;0,distance!L7&gt;25),1,0)</f>
        <v>0</v>
      </c>
      <c r="M7">
        <f>IF(AND(target!M7&gt;0,distance!M7&gt;25),1,0)</f>
        <v>0</v>
      </c>
      <c r="N7">
        <f>IF(AND(target!N7&gt;0,distance!N7&gt;25),1,0)</f>
        <v>0</v>
      </c>
      <c r="O7">
        <f>IF(AND(target!O7&gt;0,distance!O7&gt;25),1,0)</f>
        <v>0</v>
      </c>
      <c r="P7">
        <f>IF(AND(target!P7&gt;0,distance!P7&gt;25),1,0)</f>
        <v>0</v>
      </c>
      <c r="Q7">
        <f>IF(AND(target!Q7&gt;0,distance!Q7&gt;25),1,0)</f>
        <v>0</v>
      </c>
      <c r="R7">
        <f>IF(AND(target!R7&gt;0,distance!R7&gt;25),1,0)</f>
        <v>0</v>
      </c>
      <c r="S7">
        <f>IF(AND(target!S7&gt;0,distance!S7&gt;25),1,0)</f>
        <v>0</v>
      </c>
      <c r="T7">
        <f>IF(AND(target!T7&gt;0,distance!T7&gt;25),1,0)</f>
        <v>0</v>
      </c>
      <c r="U7">
        <f>IF(AND(target!U7&gt;0,distance!U7&gt;25),1,0)</f>
        <v>0</v>
      </c>
      <c r="V7">
        <f>IF(AND(target!V7&gt;0,distance!V7&gt;25),1,0)</f>
        <v>0</v>
      </c>
      <c r="W7">
        <f>IF(AND(target!W7&gt;0,distance!W7&gt;25),1,0)</f>
        <v>0</v>
      </c>
      <c r="X7">
        <f>IF(AND(target!X7&gt;0,distance!X7&gt;25),1,0)</f>
        <v>0</v>
      </c>
      <c r="Y7">
        <f>IF(AND(target!Y7&gt;0,distance!Y7&gt;25),1,0)</f>
        <v>0</v>
      </c>
      <c r="Z7">
        <f>IF(AND(target!Z7&gt;0,distance!Z7&gt;25),1,0)</f>
        <v>0</v>
      </c>
      <c r="AA7">
        <f>IF(AND(target!AA7&gt;0,distance!AA7&gt;25),1,0)</f>
        <v>0</v>
      </c>
      <c r="AB7">
        <f>IF(AND(target!AB7&gt;0,distance!AB7&gt;25),1,0)</f>
        <v>0</v>
      </c>
      <c r="AC7">
        <f>IF(AND(target!AC7&gt;0,distance!AC7&gt;25),1,0)</f>
        <v>0</v>
      </c>
      <c r="AD7">
        <f>IF(AND(target!AD7&gt;0,distance!AD7&gt;25),1,0)</f>
        <v>0</v>
      </c>
      <c r="AE7">
        <f>IF(AND(target!AE7&gt;0,distance!AE7&gt;25),1,0)</f>
        <v>0</v>
      </c>
      <c r="AF7">
        <f>IF(AND(target!AF7&gt;0,distance!AF7&gt;25),1,0)</f>
        <v>0</v>
      </c>
      <c r="AG7">
        <f>IF(AND(target!AG7&gt;0,distance!AG7&gt;25),1,0)</f>
        <v>0</v>
      </c>
      <c r="AH7">
        <f>IF(AND(target!AH7&gt;0,distance!AH7&gt;25),1,0)</f>
        <v>0</v>
      </c>
      <c r="AI7">
        <f>IF(AND(target!AI7&gt;0,distance!AI7&gt;25),1,0)</f>
        <v>0</v>
      </c>
      <c r="AJ7">
        <f>IF(AND(target!AJ7&gt;0,distance!AJ7&gt;25),1,0)</f>
        <v>0</v>
      </c>
      <c r="AK7">
        <f>IF(AND(target!AK7&gt;0,distance!AK7&gt;25),1,0)</f>
        <v>1</v>
      </c>
      <c r="AL7">
        <f>IF(AND(target!AL7&gt;0,distance!AL7&gt;25),1,0)</f>
        <v>0</v>
      </c>
      <c r="AM7">
        <f>IF(AND(target!AM7&gt;0,distance!AM7&gt;25),1,0)</f>
        <v>0</v>
      </c>
      <c r="AN7">
        <f>IF(AND(target!AN7&gt;0,distance!AN7&gt;25),1,0)</f>
        <v>0</v>
      </c>
      <c r="AO7">
        <f>IF(AND(target!AO7&gt;0,distance!AO7&gt;25),1,0)</f>
        <v>0</v>
      </c>
      <c r="AP7">
        <f>IF(AND(target!AP7&gt;0,distance!AP7&gt;25),1,0)</f>
        <v>0</v>
      </c>
      <c r="AQ7">
        <f>IF(AND(target!AQ7&gt;0,distance!AQ7&gt;25),1,0)</f>
        <v>0</v>
      </c>
      <c r="AR7">
        <f>IF(AND(target!AR7&gt;0,distance!AR7&gt;25),1,0)</f>
        <v>0</v>
      </c>
      <c r="AS7">
        <f>IF(AND(target!AS7&gt;0,distance!AS7&gt;25),1,0)</f>
        <v>0</v>
      </c>
      <c r="AT7">
        <f>IF(AND(target!AT7&gt;0,distance!AT7&gt;25),1,0)</f>
        <v>0</v>
      </c>
      <c r="AU7">
        <f>IF(AND(target!AU7&gt;0,distance!AU7&gt;25),1,0)</f>
        <v>0</v>
      </c>
      <c r="AV7">
        <f>IF(AND(target!AV7&gt;0,distance!AV7&gt;25),1,0)</f>
        <v>0</v>
      </c>
      <c r="AW7">
        <f>IF(AND(target!AW7&gt;0,distance!AW7&gt;25),1,0)</f>
        <v>0</v>
      </c>
      <c r="AX7">
        <f>IF(AND(target!AX7&gt;0,distance!AX7&gt;25),1,0)</f>
        <v>0</v>
      </c>
      <c r="AY7">
        <f>IF(AND(target!AY7&gt;0,distance!AY7&gt;25),1,0)</f>
        <v>0</v>
      </c>
      <c r="AZ7">
        <f>IF(AND(target!AZ7&gt;0,distance!AZ7&gt;25),1,0)</f>
        <v>0</v>
      </c>
    </row>
    <row r="8" spans="1:52" x14ac:dyDescent="0.25">
      <c r="A8">
        <f>distance!A8</f>
        <v>4</v>
      </c>
      <c r="C8">
        <f>IF(AND(target!C8&gt;0,distance!C8&gt;25),1,0)</f>
        <v>0</v>
      </c>
      <c r="D8">
        <f>IF(AND(target!D8&gt;0,distance!D8&gt;25),1,0)</f>
        <v>1</v>
      </c>
      <c r="E8">
        <f>IF(AND(target!E8&gt;0,distance!E8&gt;25),1,0)</f>
        <v>0</v>
      </c>
      <c r="F8">
        <f>IF(AND(target!F8&gt;0,distance!F8&gt;25),1,0)</f>
        <v>1</v>
      </c>
      <c r="G8">
        <f>IF(AND(target!G8&gt;0,distance!G8&gt;25),1,0)</f>
        <v>1</v>
      </c>
      <c r="H8">
        <f>IF(AND(target!H8&gt;0,distance!H8&gt;25),1,0)</f>
        <v>0</v>
      </c>
      <c r="I8">
        <f>IF(AND(target!I8&gt;0,distance!I8&gt;25),1,0)</f>
        <v>0</v>
      </c>
      <c r="J8">
        <f>IF(AND(target!J8&gt;0,distance!J8&gt;25),1,0)</f>
        <v>1</v>
      </c>
      <c r="K8">
        <f>IF(AND(target!K8&gt;0,distance!K8&gt;25),1,0)</f>
        <v>0</v>
      </c>
      <c r="L8">
        <f>IF(AND(target!L8&gt;0,distance!L8&gt;25),1,0)</f>
        <v>0</v>
      </c>
      <c r="M8">
        <f>IF(AND(target!M8&gt;0,distance!M8&gt;25),1,0)</f>
        <v>0</v>
      </c>
      <c r="N8">
        <f>IF(AND(target!N8&gt;0,distance!N8&gt;25),1,0)</f>
        <v>0</v>
      </c>
      <c r="O8">
        <f>IF(AND(target!O8&gt;0,distance!O8&gt;25),1,0)</f>
        <v>0</v>
      </c>
      <c r="P8">
        <f>IF(AND(target!P8&gt;0,distance!P8&gt;25),1,0)</f>
        <v>0</v>
      </c>
      <c r="Q8">
        <f>IF(AND(target!Q8&gt;0,distance!Q8&gt;25),1,0)</f>
        <v>0</v>
      </c>
      <c r="R8">
        <f>IF(AND(target!R8&gt;0,distance!R8&gt;25),1,0)</f>
        <v>0</v>
      </c>
      <c r="S8">
        <f>IF(AND(target!S8&gt;0,distance!S8&gt;25),1,0)</f>
        <v>0</v>
      </c>
      <c r="T8">
        <f>IF(AND(target!T8&gt;0,distance!T8&gt;25),1,0)</f>
        <v>0</v>
      </c>
      <c r="U8">
        <f>IF(AND(target!U8&gt;0,distance!U8&gt;25),1,0)</f>
        <v>0</v>
      </c>
      <c r="V8">
        <f>IF(AND(target!V8&gt;0,distance!V8&gt;25),1,0)</f>
        <v>0</v>
      </c>
      <c r="W8">
        <f>IF(AND(target!W8&gt;0,distance!W8&gt;25),1,0)</f>
        <v>0</v>
      </c>
      <c r="X8">
        <f>IF(AND(target!X8&gt;0,distance!X8&gt;25),1,0)</f>
        <v>0</v>
      </c>
      <c r="Y8">
        <f>IF(AND(target!Y8&gt;0,distance!Y8&gt;25),1,0)</f>
        <v>0</v>
      </c>
      <c r="Z8">
        <f>IF(AND(target!Z8&gt;0,distance!Z8&gt;25),1,0)</f>
        <v>0</v>
      </c>
      <c r="AA8">
        <f>IF(AND(target!AA8&gt;0,distance!AA8&gt;25),1,0)</f>
        <v>1</v>
      </c>
      <c r="AB8">
        <f>IF(AND(target!AB8&gt;0,distance!AB8&gt;25),1,0)</f>
        <v>0</v>
      </c>
      <c r="AC8">
        <f>IF(AND(target!AC8&gt;0,distance!AC8&gt;25),1,0)</f>
        <v>0</v>
      </c>
      <c r="AD8">
        <f>IF(AND(target!AD8&gt;0,distance!AD8&gt;25),1,0)</f>
        <v>0</v>
      </c>
      <c r="AE8">
        <f>IF(AND(target!AE8&gt;0,distance!AE8&gt;25),1,0)</f>
        <v>0</v>
      </c>
      <c r="AF8">
        <f>IF(AND(target!AF8&gt;0,distance!AF8&gt;25),1,0)</f>
        <v>0</v>
      </c>
      <c r="AG8">
        <f>IF(AND(target!AG8&gt;0,distance!AG8&gt;25),1,0)</f>
        <v>0</v>
      </c>
      <c r="AH8">
        <f>IF(AND(target!AH8&gt;0,distance!AH8&gt;25),1,0)</f>
        <v>0</v>
      </c>
      <c r="AI8">
        <f>IF(AND(target!AI8&gt;0,distance!AI8&gt;25),1,0)</f>
        <v>0</v>
      </c>
      <c r="AJ8">
        <f>IF(AND(target!AJ8&gt;0,distance!AJ8&gt;25),1,0)</f>
        <v>0</v>
      </c>
      <c r="AK8">
        <f>IF(AND(target!AK8&gt;0,distance!AK8&gt;25),1,0)</f>
        <v>1</v>
      </c>
      <c r="AL8">
        <f>IF(AND(target!AL8&gt;0,distance!AL8&gt;25),1,0)</f>
        <v>0</v>
      </c>
      <c r="AM8">
        <f>IF(AND(target!AM8&gt;0,distance!AM8&gt;25),1,0)</f>
        <v>0</v>
      </c>
      <c r="AN8">
        <f>IF(AND(target!AN8&gt;0,distance!AN8&gt;25),1,0)</f>
        <v>0</v>
      </c>
      <c r="AO8">
        <f>IF(AND(target!AO8&gt;0,distance!AO8&gt;25),1,0)</f>
        <v>0</v>
      </c>
      <c r="AP8">
        <f>IF(AND(target!AP8&gt;0,distance!AP8&gt;25),1,0)</f>
        <v>0</v>
      </c>
      <c r="AQ8">
        <f>IF(AND(target!AQ8&gt;0,distance!AQ8&gt;25),1,0)</f>
        <v>0</v>
      </c>
      <c r="AR8">
        <f>IF(AND(target!AR8&gt;0,distance!AR8&gt;25),1,0)</f>
        <v>0</v>
      </c>
      <c r="AS8">
        <f>IF(AND(target!AS8&gt;0,distance!AS8&gt;25),1,0)</f>
        <v>0</v>
      </c>
      <c r="AT8">
        <f>IF(AND(target!AT8&gt;0,distance!AT8&gt;25),1,0)</f>
        <v>0</v>
      </c>
      <c r="AU8">
        <f>IF(AND(target!AU8&gt;0,distance!AU8&gt;25),1,0)</f>
        <v>0</v>
      </c>
      <c r="AV8">
        <f>IF(AND(target!AV8&gt;0,distance!AV8&gt;25),1,0)</f>
        <v>0</v>
      </c>
      <c r="AW8">
        <f>IF(AND(target!AW8&gt;0,distance!AW8&gt;25),1,0)</f>
        <v>0</v>
      </c>
      <c r="AX8">
        <f>IF(AND(target!AX8&gt;0,distance!AX8&gt;25),1,0)</f>
        <v>0</v>
      </c>
      <c r="AY8">
        <f>IF(AND(target!AY8&gt;0,distance!AY8&gt;25),1,0)</f>
        <v>0</v>
      </c>
      <c r="AZ8">
        <f>IF(AND(target!AZ8&gt;0,distance!AZ8&gt;25),1,0)</f>
        <v>1</v>
      </c>
    </row>
    <row r="9" spans="1:52" x14ac:dyDescent="0.25">
      <c r="A9">
        <f>distance!A9</f>
        <v>5</v>
      </c>
      <c r="C9">
        <f>IF(AND(target!C9&gt;0,distance!C9&gt;25),1,0)</f>
        <v>0</v>
      </c>
      <c r="D9">
        <f>IF(AND(target!D9&gt;0,distance!D9&gt;25),1,0)</f>
        <v>0</v>
      </c>
      <c r="E9">
        <f>IF(AND(target!E9&gt;0,distance!E9&gt;25),1,0)</f>
        <v>0</v>
      </c>
      <c r="F9">
        <f>IF(AND(target!F9&gt;0,distance!F9&gt;25),1,0)</f>
        <v>0</v>
      </c>
      <c r="G9">
        <f>IF(AND(target!G9&gt;0,distance!G9&gt;25),1,0)</f>
        <v>0</v>
      </c>
      <c r="H9">
        <f>IF(AND(target!H9&gt;0,distance!H9&gt;25),1,0)</f>
        <v>0</v>
      </c>
      <c r="I9">
        <f>IF(AND(target!I9&gt;0,distance!I9&gt;25),1,0)</f>
        <v>0</v>
      </c>
      <c r="J9">
        <f>IF(AND(target!J9&gt;0,distance!J9&gt;25),1,0)</f>
        <v>0</v>
      </c>
      <c r="K9">
        <f>IF(AND(target!K9&gt;0,distance!K9&gt;25),1,0)</f>
        <v>0</v>
      </c>
      <c r="L9">
        <f>IF(AND(target!L9&gt;0,distance!L9&gt;25),1,0)</f>
        <v>0</v>
      </c>
      <c r="M9">
        <f>IF(AND(target!M9&gt;0,distance!M9&gt;25),1,0)</f>
        <v>0</v>
      </c>
      <c r="N9">
        <f>IF(AND(target!N9&gt;0,distance!N9&gt;25),1,0)</f>
        <v>0</v>
      </c>
      <c r="O9">
        <f>IF(AND(target!O9&gt;0,distance!O9&gt;25),1,0)</f>
        <v>0</v>
      </c>
      <c r="P9">
        <f>IF(AND(target!P9&gt;0,distance!P9&gt;25),1,0)</f>
        <v>0</v>
      </c>
      <c r="Q9">
        <f>IF(AND(target!Q9&gt;0,distance!Q9&gt;25),1,0)</f>
        <v>0</v>
      </c>
      <c r="R9">
        <f>IF(AND(target!R9&gt;0,distance!R9&gt;25),1,0)</f>
        <v>0</v>
      </c>
      <c r="S9">
        <f>IF(AND(target!S9&gt;0,distance!S9&gt;25),1,0)</f>
        <v>0</v>
      </c>
      <c r="T9">
        <f>IF(AND(target!T9&gt;0,distance!T9&gt;25),1,0)</f>
        <v>0</v>
      </c>
      <c r="U9">
        <f>IF(AND(target!U9&gt;0,distance!U9&gt;25),1,0)</f>
        <v>0</v>
      </c>
      <c r="V9">
        <f>IF(AND(target!V9&gt;0,distance!V9&gt;25),1,0)</f>
        <v>0</v>
      </c>
      <c r="W9">
        <f>IF(AND(target!W9&gt;0,distance!W9&gt;25),1,0)</f>
        <v>0</v>
      </c>
      <c r="X9">
        <f>IF(AND(target!X9&gt;0,distance!X9&gt;25),1,0)</f>
        <v>0</v>
      </c>
      <c r="Y9">
        <f>IF(AND(target!Y9&gt;0,distance!Y9&gt;25),1,0)</f>
        <v>0</v>
      </c>
      <c r="Z9">
        <f>IF(AND(target!Z9&gt;0,distance!Z9&gt;25),1,0)</f>
        <v>0</v>
      </c>
      <c r="AA9">
        <f>IF(AND(target!AA9&gt;0,distance!AA9&gt;25),1,0)</f>
        <v>0</v>
      </c>
      <c r="AB9">
        <f>IF(AND(target!AB9&gt;0,distance!AB9&gt;25),1,0)</f>
        <v>0</v>
      </c>
      <c r="AC9">
        <f>IF(AND(target!AC9&gt;0,distance!AC9&gt;25),1,0)</f>
        <v>0</v>
      </c>
      <c r="AD9">
        <f>IF(AND(target!AD9&gt;0,distance!AD9&gt;25),1,0)</f>
        <v>0</v>
      </c>
      <c r="AE9">
        <f>IF(AND(target!AE9&gt;0,distance!AE9&gt;25),1,0)</f>
        <v>0</v>
      </c>
      <c r="AF9">
        <f>IF(AND(target!AF9&gt;0,distance!AF9&gt;25),1,0)</f>
        <v>0</v>
      </c>
      <c r="AG9">
        <f>IF(AND(target!AG9&gt;0,distance!AG9&gt;25),1,0)</f>
        <v>0</v>
      </c>
      <c r="AH9">
        <f>IF(AND(target!AH9&gt;0,distance!AH9&gt;25),1,0)</f>
        <v>0</v>
      </c>
      <c r="AI9">
        <f>IF(AND(target!AI9&gt;0,distance!AI9&gt;25),1,0)</f>
        <v>0</v>
      </c>
      <c r="AJ9">
        <f>IF(AND(target!AJ9&gt;0,distance!AJ9&gt;25),1,0)</f>
        <v>0</v>
      </c>
      <c r="AK9">
        <f>IF(AND(target!AK9&gt;0,distance!AK9&gt;25),1,0)</f>
        <v>0</v>
      </c>
      <c r="AL9">
        <f>IF(AND(target!AL9&gt;0,distance!AL9&gt;25),1,0)</f>
        <v>0</v>
      </c>
      <c r="AM9">
        <f>IF(AND(target!AM9&gt;0,distance!AM9&gt;25),1,0)</f>
        <v>0</v>
      </c>
      <c r="AN9">
        <f>IF(AND(target!AN9&gt;0,distance!AN9&gt;25),1,0)</f>
        <v>0</v>
      </c>
      <c r="AO9">
        <f>IF(AND(target!AO9&gt;0,distance!AO9&gt;25),1,0)</f>
        <v>0</v>
      </c>
      <c r="AP9">
        <f>IF(AND(target!AP9&gt;0,distance!AP9&gt;25),1,0)</f>
        <v>0</v>
      </c>
      <c r="AQ9">
        <f>IF(AND(target!AQ9&gt;0,distance!AQ9&gt;25),1,0)</f>
        <v>0</v>
      </c>
      <c r="AR9">
        <f>IF(AND(target!AR9&gt;0,distance!AR9&gt;25),1,0)</f>
        <v>0</v>
      </c>
      <c r="AS9">
        <f>IF(AND(target!AS9&gt;0,distance!AS9&gt;25),1,0)</f>
        <v>0</v>
      </c>
      <c r="AT9">
        <f>IF(AND(target!AT9&gt;0,distance!AT9&gt;25),1,0)</f>
        <v>0</v>
      </c>
      <c r="AU9">
        <f>IF(AND(target!AU9&gt;0,distance!AU9&gt;25),1,0)</f>
        <v>0</v>
      </c>
      <c r="AV9">
        <f>IF(AND(target!AV9&gt;0,distance!AV9&gt;25),1,0)</f>
        <v>0</v>
      </c>
      <c r="AW9">
        <f>IF(AND(target!AW9&gt;0,distance!AW9&gt;25),1,0)</f>
        <v>0</v>
      </c>
      <c r="AX9">
        <f>IF(AND(target!AX9&gt;0,distance!AX9&gt;25),1,0)</f>
        <v>0</v>
      </c>
      <c r="AY9">
        <f>IF(AND(target!AY9&gt;0,distance!AY9&gt;25),1,0)</f>
        <v>0</v>
      </c>
      <c r="AZ9">
        <f>IF(AND(target!AZ9&gt;0,distance!AZ9&gt;25),1,0)</f>
        <v>0</v>
      </c>
    </row>
    <row r="10" spans="1:52" x14ac:dyDescent="0.25">
      <c r="A10">
        <f>distance!A10</f>
        <v>6</v>
      </c>
      <c r="C10">
        <f>IF(AND(target!C10&gt;0,distance!C10&gt;25),1,0)</f>
        <v>0</v>
      </c>
      <c r="D10">
        <f>IF(AND(target!D10&gt;0,distance!D10&gt;25),1,0)</f>
        <v>0</v>
      </c>
      <c r="E10">
        <f>IF(AND(target!E10&gt;0,distance!E10&gt;25),1,0)</f>
        <v>0</v>
      </c>
      <c r="F10">
        <f>IF(AND(target!F10&gt;0,distance!F10&gt;25),1,0)</f>
        <v>0</v>
      </c>
      <c r="G10">
        <f>IF(AND(target!G10&gt;0,distance!G10&gt;25),1,0)</f>
        <v>0</v>
      </c>
      <c r="H10">
        <f>IF(AND(target!H10&gt;0,distance!H10&gt;25),1,0)</f>
        <v>0</v>
      </c>
      <c r="I10">
        <f>IF(AND(target!I10&gt;0,distance!I10&gt;25),1,0)</f>
        <v>0</v>
      </c>
      <c r="J10">
        <f>IF(AND(target!J10&gt;0,distance!J10&gt;25),1,0)</f>
        <v>0</v>
      </c>
      <c r="K10">
        <f>IF(AND(target!K10&gt;0,distance!K10&gt;25),1,0)</f>
        <v>0</v>
      </c>
      <c r="L10">
        <f>IF(AND(target!L10&gt;0,distance!L10&gt;25),1,0)</f>
        <v>0</v>
      </c>
      <c r="M10">
        <f>IF(AND(target!M10&gt;0,distance!M10&gt;25),1,0)</f>
        <v>0</v>
      </c>
      <c r="N10">
        <f>IF(AND(target!N10&gt;0,distance!N10&gt;25),1,0)</f>
        <v>0</v>
      </c>
      <c r="O10">
        <f>IF(AND(target!O10&gt;0,distance!O10&gt;25),1,0)</f>
        <v>0</v>
      </c>
      <c r="P10">
        <f>IF(AND(target!P10&gt;0,distance!P10&gt;25),1,0)</f>
        <v>0</v>
      </c>
      <c r="Q10">
        <f>IF(AND(target!Q10&gt;0,distance!Q10&gt;25),1,0)</f>
        <v>0</v>
      </c>
      <c r="R10">
        <f>IF(AND(target!R10&gt;0,distance!R10&gt;25),1,0)</f>
        <v>0</v>
      </c>
      <c r="S10">
        <f>IF(AND(target!S10&gt;0,distance!S10&gt;25),1,0)</f>
        <v>0</v>
      </c>
      <c r="T10">
        <f>IF(AND(target!T10&gt;0,distance!T10&gt;25),1,0)</f>
        <v>0</v>
      </c>
      <c r="U10">
        <f>IF(AND(target!U10&gt;0,distance!U10&gt;25),1,0)</f>
        <v>0</v>
      </c>
      <c r="V10">
        <f>IF(AND(target!V10&gt;0,distance!V10&gt;25),1,0)</f>
        <v>0</v>
      </c>
      <c r="W10">
        <f>IF(AND(target!W10&gt;0,distance!W10&gt;25),1,0)</f>
        <v>0</v>
      </c>
      <c r="X10">
        <f>IF(AND(target!X10&gt;0,distance!X10&gt;25),1,0)</f>
        <v>0</v>
      </c>
      <c r="Y10">
        <f>IF(AND(target!Y10&gt;0,distance!Y10&gt;25),1,0)</f>
        <v>0</v>
      </c>
      <c r="Z10">
        <f>IF(AND(target!Z10&gt;0,distance!Z10&gt;25),1,0)</f>
        <v>0</v>
      </c>
      <c r="AA10">
        <f>IF(AND(target!AA10&gt;0,distance!AA10&gt;25),1,0)</f>
        <v>0</v>
      </c>
      <c r="AB10">
        <f>IF(AND(target!AB10&gt;0,distance!AB10&gt;25),1,0)</f>
        <v>0</v>
      </c>
      <c r="AC10">
        <f>IF(AND(target!AC10&gt;0,distance!AC10&gt;25),1,0)</f>
        <v>0</v>
      </c>
      <c r="AD10">
        <f>IF(AND(target!AD10&gt;0,distance!AD10&gt;25),1,0)</f>
        <v>0</v>
      </c>
      <c r="AE10">
        <f>IF(AND(target!AE10&gt;0,distance!AE10&gt;25),1,0)</f>
        <v>0</v>
      </c>
      <c r="AF10">
        <f>IF(AND(target!AF10&gt;0,distance!AF10&gt;25),1,0)</f>
        <v>0</v>
      </c>
      <c r="AG10">
        <f>IF(AND(target!AG10&gt;0,distance!AG10&gt;25),1,0)</f>
        <v>0</v>
      </c>
      <c r="AH10">
        <f>IF(AND(target!AH10&gt;0,distance!AH10&gt;25),1,0)</f>
        <v>0</v>
      </c>
      <c r="AI10">
        <f>IF(AND(target!AI10&gt;0,distance!AI10&gt;25),1,0)</f>
        <v>0</v>
      </c>
      <c r="AJ10">
        <f>IF(AND(target!AJ10&gt;0,distance!AJ10&gt;25),1,0)</f>
        <v>0</v>
      </c>
      <c r="AK10">
        <f>IF(AND(target!AK10&gt;0,distance!AK10&gt;25),1,0)</f>
        <v>0</v>
      </c>
      <c r="AL10">
        <f>IF(AND(target!AL10&gt;0,distance!AL10&gt;25),1,0)</f>
        <v>0</v>
      </c>
      <c r="AM10">
        <f>IF(AND(target!AM10&gt;0,distance!AM10&gt;25),1,0)</f>
        <v>0</v>
      </c>
      <c r="AN10">
        <f>IF(AND(target!AN10&gt;0,distance!AN10&gt;25),1,0)</f>
        <v>0</v>
      </c>
      <c r="AO10">
        <f>IF(AND(target!AO10&gt;0,distance!AO10&gt;25),1,0)</f>
        <v>0</v>
      </c>
      <c r="AP10">
        <f>IF(AND(target!AP10&gt;0,distance!AP10&gt;25),1,0)</f>
        <v>0</v>
      </c>
      <c r="AQ10">
        <f>IF(AND(target!AQ10&gt;0,distance!AQ10&gt;25),1,0)</f>
        <v>0</v>
      </c>
      <c r="AR10">
        <f>IF(AND(target!AR10&gt;0,distance!AR10&gt;25),1,0)</f>
        <v>0</v>
      </c>
      <c r="AS10">
        <f>IF(AND(target!AS10&gt;0,distance!AS10&gt;25),1,0)</f>
        <v>0</v>
      </c>
      <c r="AT10">
        <f>IF(AND(target!AT10&gt;0,distance!AT10&gt;25),1,0)</f>
        <v>0</v>
      </c>
      <c r="AU10">
        <f>IF(AND(target!AU10&gt;0,distance!AU10&gt;25),1,0)</f>
        <v>0</v>
      </c>
      <c r="AV10">
        <f>IF(AND(target!AV10&gt;0,distance!AV10&gt;25),1,0)</f>
        <v>0</v>
      </c>
      <c r="AW10">
        <f>IF(AND(target!AW10&gt;0,distance!AW10&gt;25),1,0)</f>
        <v>0</v>
      </c>
      <c r="AX10">
        <f>IF(AND(target!AX10&gt;0,distance!AX10&gt;25),1,0)</f>
        <v>0</v>
      </c>
      <c r="AY10">
        <f>IF(AND(target!AY10&gt;0,distance!AY10&gt;25),1,0)</f>
        <v>0</v>
      </c>
      <c r="AZ10">
        <f>IF(AND(target!AZ10&gt;0,distance!AZ10&gt;25),1,0)</f>
        <v>0</v>
      </c>
    </row>
    <row r="11" spans="1:52" x14ac:dyDescent="0.25">
      <c r="A11">
        <f>distance!A11</f>
        <v>7</v>
      </c>
      <c r="C11">
        <f>IF(AND(target!C11&gt;0,distance!C11&gt;25),1,0)</f>
        <v>0</v>
      </c>
      <c r="D11">
        <f>IF(AND(target!D11&gt;0,distance!D11&gt;25),1,0)</f>
        <v>0</v>
      </c>
      <c r="E11">
        <f>IF(AND(target!E11&gt;0,distance!E11&gt;25),1,0)</f>
        <v>0</v>
      </c>
      <c r="F11">
        <f>IF(AND(target!F11&gt;0,distance!F11&gt;25),1,0)</f>
        <v>0</v>
      </c>
      <c r="G11">
        <f>IF(AND(target!G11&gt;0,distance!G11&gt;25),1,0)</f>
        <v>0</v>
      </c>
      <c r="H11">
        <f>IF(AND(target!H11&gt;0,distance!H11&gt;25),1,0)</f>
        <v>0</v>
      </c>
      <c r="I11">
        <f>IF(AND(target!I11&gt;0,distance!I11&gt;25),1,0)</f>
        <v>0</v>
      </c>
      <c r="J11">
        <f>IF(AND(target!J11&gt;0,distance!J11&gt;25),1,0)</f>
        <v>0</v>
      </c>
      <c r="K11">
        <f>IF(AND(target!K11&gt;0,distance!K11&gt;25),1,0)</f>
        <v>0</v>
      </c>
      <c r="L11">
        <f>IF(AND(target!L11&gt;0,distance!L11&gt;25),1,0)</f>
        <v>0</v>
      </c>
      <c r="M11">
        <f>IF(AND(target!M11&gt;0,distance!M11&gt;25),1,0)</f>
        <v>0</v>
      </c>
      <c r="N11">
        <f>IF(AND(target!N11&gt;0,distance!N11&gt;25),1,0)</f>
        <v>0</v>
      </c>
      <c r="O11">
        <f>IF(AND(target!O11&gt;0,distance!O11&gt;25),1,0)</f>
        <v>0</v>
      </c>
      <c r="P11">
        <f>IF(AND(target!P11&gt;0,distance!P11&gt;25),1,0)</f>
        <v>0</v>
      </c>
      <c r="Q11">
        <f>IF(AND(target!Q11&gt;0,distance!Q11&gt;25),1,0)</f>
        <v>0</v>
      </c>
      <c r="R11">
        <f>IF(AND(target!R11&gt;0,distance!R11&gt;25),1,0)</f>
        <v>0</v>
      </c>
      <c r="S11">
        <f>IF(AND(target!S11&gt;0,distance!S11&gt;25),1,0)</f>
        <v>0</v>
      </c>
      <c r="T11">
        <f>IF(AND(target!T11&gt;0,distance!T11&gt;25),1,0)</f>
        <v>0</v>
      </c>
      <c r="U11">
        <f>IF(AND(target!U11&gt;0,distance!U11&gt;25),1,0)</f>
        <v>0</v>
      </c>
      <c r="V11">
        <f>IF(AND(target!V11&gt;0,distance!V11&gt;25),1,0)</f>
        <v>0</v>
      </c>
      <c r="W11">
        <f>IF(AND(target!W11&gt;0,distance!W11&gt;25),1,0)</f>
        <v>0</v>
      </c>
      <c r="X11">
        <f>IF(AND(target!X11&gt;0,distance!X11&gt;25),1,0)</f>
        <v>0</v>
      </c>
      <c r="Y11">
        <f>IF(AND(target!Y11&gt;0,distance!Y11&gt;25),1,0)</f>
        <v>0</v>
      </c>
      <c r="Z11">
        <f>IF(AND(target!Z11&gt;0,distance!Z11&gt;25),1,0)</f>
        <v>0</v>
      </c>
      <c r="AA11">
        <f>IF(AND(target!AA11&gt;0,distance!AA11&gt;25),1,0)</f>
        <v>0</v>
      </c>
      <c r="AB11">
        <f>IF(AND(target!AB11&gt;0,distance!AB11&gt;25),1,0)</f>
        <v>0</v>
      </c>
      <c r="AC11">
        <f>IF(AND(target!AC11&gt;0,distance!AC11&gt;25),1,0)</f>
        <v>0</v>
      </c>
      <c r="AD11">
        <f>IF(AND(target!AD11&gt;0,distance!AD11&gt;25),1,0)</f>
        <v>0</v>
      </c>
      <c r="AE11">
        <f>IF(AND(target!AE11&gt;0,distance!AE11&gt;25),1,0)</f>
        <v>0</v>
      </c>
      <c r="AF11">
        <f>IF(AND(target!AF11&gt;0,distance!AF11&gt;25),1,0)</f>
        <v>0</v>
      </c>
      <c r="AG11">
        <f>IF(AND(target!AG11&gt;0,distance!AG11&gt;25),1,0)</f>
        <v>0</v>
      </c>
      <c r="AH11">
        <f>IF(AND(target!AH11&gt;0,distance!AH11&gt;25),1,0)</f>
        <v>0</v>
      </c>
      <c r="AI11">
        <f>IF(AND(target!AI11&gt;0,distance!AI11&gt;25),1,0)</f>
        <v>0</v>
      </c>
      <c r="AJ11">
        <f>IF(AND(target!AJ11&gt;0,distance!AJ11&gt;25),1,0)</f>
        <v>0</v>
      </c>
      <c r="AK11">
        <f>IF(AND(target!AK11&gt;0,distance!AK11&gt;25),1,0)</f>
        <v>0</v>
      </c>
      <c r="AL11">
        <f>IF(AND(target!AL11&gt;0,distance!AL11&gt;25),1,0)</f>
        <v>0</v>
      </c>
      <c r="AM11">
        <f>IF(AND(target!AM11&gt;0,distance!AM11&gt;25),1,0)</f>
        <v>0</v>
      </c>
      <c r="AN11">
        <f>IF(AND(target!AN11&gt;0,distance!AN11&gt;25),1,0)</f>
        <v>0</v>
      </c>
      <c r="AO11">
        <f>IF(AND(target!AO11&gt;0,distance!AO11&gt;25),1,0)</f>
        <v>0</v>
      </c>
      <c r="AP11">
        <f>IF(AND(target!AP11&gt;0,distance!AP11&gt;25),1,0)</f>
        <v>0</v>
      </c>
      <c r="AQ11">
        <f>IF(AND(target!AQ11&gt;0,distance!AQ11&gt;25),1,0)</f>
        <v>0</v>
      </c>
      <c r="AR11">
        <f>IF(AND(target!AR11&gt;0,distance!AR11&gt;25),1,0)</f>
        <v>0</v>
      </c>
      <c r="AS11">
        <f>IF(AND(target!AS11&gt;0,distance!AS11&gt;25),1,0)</f>
        <v>0</v>
      </c>
      <c r="AT11">
        <f>IF(AND(target!AT11&gt;0,distance!AT11&gt;25),1,0)</f>
        <v>0</v>
      </c>
      <c r="AU11">
        <f>IF(AND(target!AU11&gt;0,distance!AU11&gt;25),1,0)</f>
        <v>0</v>
      </c>
      <c r="AV11">
        <f>IF(AND(target!AV11&gt;0,distance!AV11&gt;25),1,0)</f>
        <v>0</v>
      </c>
      <c r="AW11">
        <f>IF(AND(target!AW11&gt;0,distance!AW11&gt;25),1,0)</f>
        <v>0</v>
      </c>
      <c r="AX11">
        <f>IF(AND(target!AX11&gt;0,distance!AX11&gt;25),1,0)</f>
        <v>0</v>
      </c>
      <c r="AY11">
        <f>IF(AND(target!AY11&gt;0,distance!AY11&gt;25),1,0)</f>
        <v>0</v>
      </c>
      <c r="AZ11">
        <f>IF(AND(target!AZ11&gt;0,distance!AZ11&gt;25),1,0)</f>
        <v>0</v>
      </c>
    </row>
    <row r="12" spans="1:52" x14ac:dyDescent="0.25">
      <c r="A12">
        <f>distance!A12</f>
        <v>8</v>
      </c>
      <c r="C12">
        <f>IF(AND(target!C12&gt;0,distance!C12&gt;25),1,0)</f>
        <v>0</v>
      </c>
      <c r="D12">
        <f>IF(AND(target!D12&gt;0,distance!D12&gt;25),1,0)</f>
        <v>0</v>
      </c>
      <c r="E12">
        <f>IF(AND(target!E12&gt;0,distance!E12&gt;25),1,0)</f>
        <v>1</v>
      </c>
      <c r="F12">
        <f>IF(AND(target!F12&gt;0,distance!F12&gt;25),1,0)</f>
        <v>0</v>
      </c>
      <c r="G12">
        <f>IF(AND(target!G12&gt;0,distance!G12&gt;25),1,0)</f>
        <v>0</v>
      </c>
      <c r="H12">
        <f>IF(AND(target!H12&gt;0,distance!H12&gt;25),1,0)</f>
        <v>0</v>
      </c>
      <c r="I12">
        <f>IF(AND(target!I12&gt;0,distance!I12&gt;25),1,0)</f>
        <v>0</v>
      </c>
      <c r="J12">
        <f>IF(AND(target!J12&gt;0,distance!J12&gt;25),1,0)</f>
        <v>0</v>
      </c>
      <c r="K12">
        <f>IF(AND(target!K12&gt;0,distance!K12&gt;25),1,0)</f>
        <v>0</v>
      </c>
      <c r="L12">
        <f>IF(AND(target!L12&gt;0,distance!L12&gt;25),1,0)</f>
        <v>0</v>
      </c>
      <c r="M12">
        <f>IF(AND(target!M12&gt;0,distance!M12&gt;25),1,0)</f>
        <v>0</v>
      </c>
      <c r="N12">
        <f>IF(AND(target!N12&gt;0,distance!N12&gt;25),1,0)</f>
        <v>0</v>
      </c>
      <c r="O12">
        <f>IF(AND(target!O12&gt;0,distance!O12&gt;25),1,0)</f>
        <v>1</v>
      </c>
      <c r="P12">
        <f>IF(AND(target!P12&gt;0,distance!P12&gt;25),1,0)</f>
        <v>0</v>
      </c>
      <c r="Q12">
        <f>IF(AND(target!Q12&gt;0,distance!Q12&gt;25),1,0)</f>
        <v>0</v>
      </c>
      <c r="R12">
        <f>IF(AND(target!R12&gt;0,distance!R12&gt;25),1,0)</f>
        <v>0</v>
      </c>
      <c r="S12">
        <f>IF(AND(target!S12&gt;0,distance!S12&gt;25),1,0)</f>
        <v>0</v>
      </c>
      <c r="T12">
        <f>IF(AND(target!T12&gt;0,distance!T12&gt;25),1,0)</f>
        <v>0</v>
      </c>
      <c r="U12">
        <f>IF(AND(target!U12&gt;0,distance!U12&gt;25),1,0)</f>
        <v>0</v>
      </c>
      <c r="V12">
        <f>IF(AND(target!V12&gt;0,distance!V12&gt;25),1,0)</f>
        <v>0</v>
      </c>
      <c r="W12">
        <f>IF(AND(target!W12&gt;0,distance!W12&gt;25),1,0)</f>
        <v>0</v>
      </c>
      <c r="X12">
        <f>IF(AND(target!X12&gt;0,distance!X12&gt;25),1,0)</f>
        <v>0</v>
      </c>
      <c r="Y12">
        <f>IF(AND(target!Y12&gt;0,distance!Y12&gt;25),1,0)</f>
        <v>0</v>
      </c>
      <c r="Z12">
        <f>IF(AND(target!Z12&gt;0,distance!Z12&gt;25),1,0)</f>
        <v>0</v>
      </c>
      <c r="AA12">
        <f>IF(AND(target!AA12&gt;0,distance!AA12&gt;25),1,0)</f>
        <v>0</v>
      </c>
      <c r="AB12">
        <f>IF(AND(target!AB12&gt;0,distance!AB12&gt;25),1,0)</f>
        <v>0</v>
      </c>
      <c r="AC12">
        <f>IF(AND(target!AC12&gt;0,distance!AC12&gt;25),1,0)</f>
        <v>0</v>
      </c>
      <c r="AD12">
        <f>IF(AND(target!AD12&gt;0,distance!AD12&gt;25),1,0)</f>
        <v>0</v>
      </c>
      <c r="AE12">
        <f>IF(AND(target!AE12&gt;0,distance!AE12&gt;25),1,0)</f>
        <v>1</v>
      </c>
      <c r="AF12">
        <f>IF(AND(target!AF12&gt;0,distance!AF12&gt;25),1,0)</f>
        <v>0</v>
      </c>
      <c r="AG12">
        <f>IF(AND(target!AG12&gt;0,distance!AG12&gt;25),1,0)</f>
        <v>0</v>
      </c>
      <c r="AH12">
        <f>IF(AND(target!AH12&gt;0,distance!AH12&gt;25),1,0)</f>
        <v>0</v>
      </c>
      <c r="AI12">
        <f>IF(AND(target!AI12&gt;0,distance!AI12&gt;25),1,0)</f>
        <v>0</v>
      </c>
      <c r="AJ12">
        <f>IF(AND(target!AJ12&gt;0,distance!AJ12&gt;25),1,0)</f>
        <v>0</v>
      </c>
      <c r="AK12">
        <f>IF(AND(target!AK12&gt;0,distance!AK12&gt;25),1,0)</f>
        <v>0</v>
      </c>
      <c r="AL12">
        <f>IF(AND(target!AL12&gt;0,distance!AL12&gt;25),1,0)</f>
        <v>0</v>
      </c>
      <c r="AM12">
        <f>IF(AND(target!AM12&gt;0,distance!AM12&gt;25),1,0)</f>
        <v>0</v>
      </c>
      <c r="AN12">
        <f>IF(AND(target!AN12&gt;0,distance!AN12&gt;25),1,0)</f>
        <v>0</v>
      </c>
      <c r="AO12">
        <f>IF(AND(target!AO12&gt;0,distance!AO12&gt;25),1,0)</f>
        <v>0</v>
      </c>
      <c r="AP12">
        <f>IF(AND(target!AP12&gt;0,distance!AP12&gt;25),1,0)</f>
        <v>0</v>
      </c>
      <c r="AQ12">
        <f>IF(AND(target!AQ12&gt;0,distance!AQ12&gt;25),1,0)</f>
        <v>0</v>
      </c>
      <c r="AR12">
        <f>IF(AND(target!AR12&gt;0,distance!AR12&gt;25),1,0)</f>
        <v>0</v>
      </c>
      <c r="AS12">
        <f>IF(AND(target!AS12&gt;0,distance!AS12&gt;25),1,0)</f>
        <v>0</v>
      </c>
      <c r="AT12">
        <f>IF(AND(target!AT12&gt;0,distance!AT12&gt;25),1,0)</f>
        <v>0</v>
      </c>
      <c r="AU12">
        <f>IF(AND(target!AU12&gt;0,distance!AU12&gt;25),1,0)</f>
        <v>0</v>
      </c>
      <c r="AV12">
        <f>IF(AND(target!AV12&gt;0,distance!AV12&gt;25),1,0)</f>
        <v>0</v>
      </c>
      <c r="AW12">
        <f>IF(AND(target!AW12&gt;0,distance!AW12&gt;25),1,0)</f>
        <v>0</v>
      </c>
      <c r="AX12">
        <f>IF(AND(target!AX12&gt;0,distance!AX12&gt;25),1,0)</f>
        <v>1</v>
      </c>
      <c r="AY12">
        <f>IF(AND(target!AY12&gt;0,distance!AY12&gt;25),1,0)</f>
        <v>0</v>
      </c>
      <c r="AZ12">
        <f>IF(AND(target!AZ12&gt;0,distance!AZ12&gt;25),1,0)</f>
        <v>0</v>
      </c>
    </row>
    <row r="13" spans="1:52" x14ac:dyDescent="0.25">
      <c r="A13">
        <f>distance!A13</f>
        <v>9</v>
      </c>
      <c r="C13">
        <f>IF(AND(target!C13&gt;0,distance!C13&gt;25),1,0)</f>
        <v>0</v>
      </c>
      <c r="D13">
        <f>IF(AND(target!D13&gt;0,distance!D13&gt;25),1,0)</f>
        <v>0</v>
      </c>
      <c r="E13">
        <f>IF(AND(target!E13&gt;0,distance!E13&gt;25),1,0)</f>
        <v>0</v>
      </c>
      <c r="F13">
        <f>IF(AND(target!F13&gt;0,distance!F13&gt;25),1,0)</f>
        <v>0</v>
      </c>
      <c r="G13">
        <f>IF(AND(target!G13&gt;0,distance!G13&gt;25),1,0)</f>
        <v>0</v>
      </c>
      <c r="H13">
        <f>IF(AND(target!H13&gt;0,distance!H13&gt;25),1,0)</f>
        <v>0</v>
      </c>
      <c r="I13">
        <f>IF(AND(target!I13&gt;0,distance!I13&gt;25),1,0)</f>
        <v>0</v>
      </c>
      <c r="J13">
        <f>IF(AND(target!J13&gt;0,distance!J13&gt;25),1,0)</f>
        <v>0</v>
      </c>
      <c r="K13">
        <f>IF(AND(target!K13&gt;0,distance!K13&gt;25),1,0)</f>
        <v>0</v>
      </c>
      <c r="L13">
        <f>IF(AND(target!L13&gt;0,distance!L13&gt;25),1,0)</f>
        <v>0</v>
      </c>
      <c r="M13">
        <f>IF(AND(target!M13&gt;0,distance!M13&gt;25),1,0)</f>
        <v>0</v>
      </c>
      <c r="N13">
        <f>IF(AND(target!N13&gt;0,distance!N13&gt;25),1,0)</f>
        <v>0</v>
      </c>
      <c r="O13">
        <f>IF(AND(target!O13&gt;0,distance!O13&gt;25),1,0)</f>
        <v>0</v>
      </c>
      <c r="P13">
        <f>IF(AND(target!P13&gt;0,distance!P13&gt;25),1,0)</f>
        <v>0</v>
      </c>
      <c r="Q13">
        <f>IF(AND(target!Q13&gt;0,distance!Q13&gt;25),1,0)</f>
        <v>0</v>
      </c>
      <c r="R13">
        <f>IF(AND(target!R13&gt;0,distance!R13&gt;25),1,0)</f>
        <v>0</v>
      </c>
      <c r="S13">
        <f>IF(AND(target!S13&gt;0,distance!S13&gt;25),1,0)</f>
        <v>0</v>
      </c>
      <c r="T13">
        <f>IF(AND(target!T13&gt;0,distance!T13&gt;25),1,0)</f>
        <v>0</v>
      </c>
      <c r="U13">
        <f>IF(AND(target!U13&gt;0,distance!U13&gt;25),1,0)</f>
        <v>0</v>
      </c>
      <c r="V13">
        <f>IF(AND(target!V13&gt;0,distance!V13&gt;25),1,0)</f>
        <v>0</v>
      </c>
      <c r="W13">
        <f>IF(AND(target!W13&gt;0,distance!W13&gt;25),1,0)</f>
        <v>0</v>
      </c>
      <c r="X13">
        <f>IF(AND(target!X13&gt;0,distance!X13&gt;25),1,0)</f>
        <v>0</v>
      </c>
      <c r="Y13">
        <f>IF(AND(target!Y13&gt;0,distance!Y13&gt;25),1,0)</f>
        <v>0</v>
      </c>
      <c r="Z13">
        <f>IF(AND(target!Z13&gt;0,distance!Z13&gt;25),1,0)</f>
        <v>0</v>
      </c>
      <c r="AA13">
        <f>IF(AND(target!AA13&gt;0,distance!AA13&gt;25),1,0)</f>
        <v>0</v>
      </c>
      <c r="AB13">
        <f>IF(AND(target!AB13&gt;0,distance!AB13&gt;25),1,0)</f>
        <v>0</v>
      </c>
      <c r="AC13">
        <f>IF(AND(target!AC13&gt;0,distance!AC13&gt;25),1,0)</f>
        <v>0</v>
      </c>
      <c r="AD13">
        <f>IF(AND(target!AD13&gt;0,distance!AD13&gt;25),1,0)</f>
        <v>0</v>
      </c>
      <c r="AE13">
        <f>IF(AND(target!AE13&gt;0,distance!AE13&gt;25),1,0)</f>
        <v>0</v>
      </c>
      <c r="AF13">
        <f>IF(AND(target!AF13&gt;0,distance!AF13&gt;25),1,0)</f>
        <v>0</v>
      </c>
      <c r="AG13">
        <f>IF(AND(target!AG13&gt;0,distance!AG13&gt;25),1,0)</f>
        <v>0</v>
      </c>
      <c r="AH13">
        <f>IF(AND(target!AH13&gt;0,distance!AH13&gt;25),1,0)</f>
        <v>0</v>
      </c>
      <c r="AI13">
        <f>IF(AND(target!AI13&gt;0,distance!AI13&gt;25),1,0)</f>
        <v>0</v>
      </c>
      <c r="AJ13">
        <f>IF(AND(target!AJ13&gt;0,distance!AJ13&gt;25),1,0)</f>
        <v>0</v>
      </c>
      <c r="AK13">
        <f>IF(AND(target!AK13&gt;0,distance!AK13&gt;25),1,0)</f>
        <v>0</v>
      </c>
      <c r="AL13">
        <f>IF(AND(target!AL13&gt;0,distance!AL13&gt;25),1,0)</f>
        <v>0</v>
      </c>
      <c r="AM13">
        <f>IF(AND(target!AM13&gt;0,distance!AM13&gt;25),1,0)</f>
        <v>0</v>
      </c>
      <c r="AN13">
        <f>IF(AND(target!AN13&gt;0,distance!AN13&gt;25),1,0)</f>
        <v>0</v>
      </c>
      <c r="AO13">
        <f>IF(AND(target!AO13&gt;0,distance!AO13&gt;25),1,0)</f>
        <v>0</v>
      </c>
      <c r="AP13">
        <f>IF(AND(target!AP13&gt;0,distance!AP13&gt;25),1,0)</f>
        <v>0</v>
      </c>
      <c r="AQ13">
        <f>IF(AND(target!AQ13&gt;0,distance!AQ13&gt;25),1,0)</f>
        <v>0</v>
      </c>
      <c r="AR13">
        <f>IF(AND(target!AR13&gt;0,distance!AR13&gt;25),1,0)</f>
        <v>0</v>
      </c>
      <c r="AS13">
        <f>IF(AND(target!AS13&gt;0,distance!AS13&gt;25),1,0)</f>
        <v>0</v>
      </c>
      <c r="AT13">
        <f>IF(AND(target!AT13&gt;0,distance!AT13&gt;25),1,0)</f>
        <v>0</v>
      </c>
      <c r="AU13">
        <f>IF(AND(target!AU13&gt;0,distance!AU13&gt;25),1,0)</f>
        <v>0</v>
      </c>
      <c r="AV13">
        <f>IF(AND(target!AV13&gt;0,distance!AV13&gt;25),1,0)</f>
        <v>0</v>
      </c>
      <c r="AW13">
        <f>IF(AND(target!AW13&gt;0,distance!AW13&gt;25),1,0)</f>
        <v>0</v>
      </c>
      <c r="AX13">
        <f>IF(AND(target!AX13&gt;0,distance!AX13&gt;25),1,0)</f>
        <v>0</v>
      </c>
      <c r="AY13">
        <f>IF(AND(target!AY13&gt;0,distance!AY13&gt;25),1,0)</f>
        <v>0</v>
      </c>
      <c r="AZ13">
        <f>IF(AND(target!AZ13&gt;0,distance!AZ13&gt;25),1,0)</f>
        <v>0</v>
      </c>
    </row>
    <row r="14" spans="1:52" x14ac:dyDescent="0.25">
      <c r="A14">
        <f>distance!A14</f>
        <v>11</v>
      </c>
      <c r="C14">
        <f>IF(AND(target!C14&gt;0,distance!C14&gt;25),1,0)</f>
        <v>0</v>
      </c>
      <c r="D14">
        <f>IF(AND(target!D14&gt;0,distance!D14&gt;25),1,0)</f>
        <v>0</v>
      </c>
      <c r="E14">
        <f>IF(AND(target!E14&gt;0,distance!E14&gt;25),1,0)</f>
        <v>0</v>
      </c>
      <c r="F14">
        <f>IF(AND(target!F14&gt;0,distance!F14&gt;25),1,0)</f>
        <v>0</v>
      </c>
      <c r="G14">
        <f>IF(AND(target!G14&gt;0,distance!G14&gt;25),1,0)</f>
        <v>0</v>
      </c>
      <c r="H14">
        <f>IF(AND(target!H14&gt;0,distance!H14&gt;25),1,0)</f>
        <v>0</v>
      </c>
      <c r="I14">
        <f>IF(AND(target!I14&gt;0,distance!I14&gt;25),1,0)</f>
        <v>0</v>
      </c>
      <c r="J14">
        <f>IF(AND(target!J14&gt;0,distance!J14&gt;25),1,0)</f>
        <v>0</v>
      </c>
      <c r="K14">
        <f>IF(AND(target!K14&gt;0,distance!K14&gt;25),1,0)</f>
        <v>0</v>
      </c>
      <c r="L14">
        <f>IF(AND(target!L14&gt;0,distance!L14&gt;25),1,0)</f>
        <v>0</v>
      </c>
      <c r="M14">
        <f>IF(AND(target!M14&gt;0,distance!M14&gt;25),1,0)</f>
        <v>0</v>
      </c>
      <c r="N14">
        <f>IF(AND(target!N14&gt;0,distance!N14&gt;25),1,0)</f>
        <v>0</v>
      </c>
      <c r="O14">
        <f>IF(AND(target!O14&gt;0,distance!O14&gt;25),1,0)</f>
        <v>0</v>
      </c>
      <c r="P14">
        <f>IF(AND(target!P14&gt;0,distance!P14&gt;25),1,0)</f>
        <v>0</v>
      </c>
      <c r="Q14">
        <f>IF(AND(target!Q14&gt;0,distance!Q14&gt;25),1,0)</f>
        <v>0</v>
      </c>
      <c r="R14">
        <f>IF(AND(target!R14&gt;0,distance!R14&gt;25),1,0)</f>
        <v>0</v>
      </c>
      <c r="S14">
        <f>IF(AND(target!S14&gt;0,distance!S14&gt;25),1,0)</f>
        <v>0</v>
      </c>
      <c r="T14">
        <f>IF(AND(target!T14&gt;0,distance!T14&gt;25),1,0)</f>
        <v>0</v>
      </c>
      <c r="U14">
        <f>IF(AND(target!U14&gt;0,distance!U14&gt;25),1,0)</f>
        <v>0</v>
      </c>
      <c r="V14">
        <f>IF(AND(target!V14&gt;0,distance!V14&gt;25),1,0)</f>
        <v>1</v>
      </c>
      <c r="W14">
        <f>IF(AND(target!W14&gt;0,distance!W14&gt;25),1,0)</f>
        <v>0</v>
      </c>
      <c r="X14">
        <f>IF(AND(target!X14&gt;0,distance!X14&gt;25),1,0)</f>
        <v>0</v>
      </c>
      <c r="Y14">
        <f>IF(AND(target!Y14&gt;0,distance!Y14&gt;25),1,0)</f>
        <v>0</v>
      </c>
      <c r="Z14">
        <f>IF(AND(target!Z14&gt;0,distance!Z14&gt;25),1,0)</f>
        <v>0</v>
      </c>
      <c r="AA14">
        <f>IF(AND(target!AA14&gt;0,distance!AA14&gt;25),1,0)</f>
        <v>0</v>
      </c>
      <c r="AB14">
        <f>IF(AND(target!AB14&gt;0,distance!AB14&gt;25),1,0)</f>
        <v>0</v>
      </c>
      <c r="AC14">
        <f>IF(AND(target!AC14&gt;0,distance!AC14&gt;25),1,0)</f>
        <v>0</v>
      </c>
      <c r="AD14">
        <f>IF(AND(target!AD14&gt;0,distance!AD14&gt;25),1,0)</f>
        <v>0</v>
      </c>
      <c r="AE14">
        <f>IF(AND(target!AE14&gt;0,distance!AE14&gt;25),1,0)</f>
        <v>0</v>
      </c>
      <c r="AF14">
        <f>IF(AND(target!AF14&gt;0,distance!AF14&gt;25),1,0)</f>
        <v>0</v>
      </c>
      <c r="AG14">
        <f>IF(AND(target!AG14&gt;0,distance!AG14&gt;25),1,0)</f>
        <v>0</v>
      </c>
      <c r="AH14">
        <f>IF(AND(target!AH14&gt;0,distance!AH14&gt;25),1,0)</f>
        <v>0</v>
      </c>
      <c r="AI14">
        <f>IF(AND(target!AI14&gt;0,distance!AI14&gt;25),1,0)</f>
        <v>0</v>
      </c>
      <c r="AJ14">
        <f>IF(AND(target!AJ14&gt;0,distance!AJ14&gt;25),1,0)</f>
        <v>0</v>
      </c>
      <c r="AK14">
        <f>IF(AND(target!AK14&gt;0,distance!AK14&gt;25),1,0)</f>
        <v>0</v>
      </c>
      <c r="AL14">
        <f>IF(AND(target!AL14&gt;0,distance!AL14&gt;25),1,0)</f>
        <v>0</v>
      </c>
      <c r="AM14">
        <f>IF(AND(target!AM14&gt;0,distance!AM14&gt;25),1,0)</f>
        <v>0</v>
      </c>
      <c r="AN14">
        <f>IF(AND(target!AN14&gt;0,distance!AN14&gt;25),1,0)</f>
        <v>0</v>
      </c>
      <c r="AO14">
        <f>IF(AND(target!AO14&gt;0,distance!AO14&gt;25),1,0)</f>
        <v>0</v>
      </c>
      <c r="AP14">
        <f>IF(AND(target!AP14&gt;0,distance!AP14&gt;25),1,0)</f>
        <v>0</v>
      </c>
      <c r="AQ14">
        <f>IF(AND(target!AQ14&gt;0,distance!AQ14&gt;25),1,0)</f>
        <v>0</v>
      </c>
      <c r="AR14">
        <f>IF(AND(target!AR14&gt;0,distance!AR14&gt;25),1,0)</f>
        <v>0</v>
      </c>
      <c r="AS14">
        <f>IF(AND(target!AS14&gt;0,distance!AS14&gt;25),1,0)</f>
        <v>0</v>
      </c>
      <c r="AT14">
        <f>IF(AND(target!AT14&gt;0,distance!AT14&gt;25),1,0)</f>
        <v>0</v>
      </c>
      <c r="AU14">
        <f>IF(AND(target!AU14&gt;0,distance!AU14&gt;25),1,0)</f>
        <v>0</v>
      </c>
      <c r="AV14">
        <f>IF(AND(target!AV14&gt;0,distance!AV14&gt;25),1,0)</f>
        <v>0</v>
      </c>
      <c r="AW14">
        <f>IF(AND(target!AW14&gt;0,distance!AW14&gt;25),1,0)</f>
        <v>0</v>
      </c>
      <c r="AX14">
        <f>IF(AND(target!AX14&gt;0,distance!AX14&gt;25),1,0)</f>
        <v>0</v>
      </c>
      <c r="AY14">
        <f>IF(AND(target!AY14&gt;0,distance!AY14&gt;25),1,0)</f>
        <v>0</v>
      </c>
      <c r="AZ14">
        <f>IF(AND(target!AZ14&gt;0,distance!AZ14&gt;25),1,0)</f>
        <v>0</v>
      </c>
    </row>
    <row r="15" spans="1:52" x14ac:dyDescent="0.25">
      <c r="A15">
        <f>distance!A15</f>
        <v>12</v>
      </c>
      <c r="C15">
        <f>IF(AND(target!C15&gt;0,distance!C15&gt;25),1,0)</f>
        <v>0</v>
      </c>
      <c r="D15">
        <f>IF(AND(target!D15&gt;0,distance!D15&gt;25),1,0)</f>
        <v>0</v>
      </c>
      <c r="E15">
        <f>IF(AND(target!E15&gt;0,distance!E15&gt;25),1,0)</f>
        <v>0</v>
      </c>
      <c r="F15">
        <f>IF(AND(target!F15&gt;0,distance!F15&gt;25),1,0)</f>
        <v>0</v>
      </c>
      <c r="G15">
        <f>IF(AND(target!G15&gt;0,distance!G15&gt;25),1,0)</f>
        <v>0</v>
      </c>
      <c r="H15">
        <f>IF(AND(target!H15&gt;0,distance!H15&gt;25),1,0)</f>
        <v>0</v>
      </c>
      <c r="I15">
        <f>IF(AND(target!I15&gt;0,distance!I15&gt;25),1,0)</f>
        <v>0</v>
      </c>
      <c r="J15">
        <f>IF(AND(target!J15&gt;0,distance!J15&gt;25),1,0)</f>
        <v>0</v>
      </c>
      <c r="K15">
        <f>IF(AND(target!K15&gt;0,distance!K15&gt;25),1,0)</f>
        <v>0</v>
      </c>
      <c r="L15">
        <f>IF(AND(target!L15&gt;0,distance!L15&gt;25),1,0)</f>
        <v>0</v>
      </c>
      <c r="M15">
        <f>IF(AND(target!M15&gt;0,distance!M15&gt;25),1,0)</f>
        <v>0</v>
      </c>
      <c r="N15">
        <f>IF(AND(target!N15&gt;0,distance!N15&gt;25),1,0)</f>
        <v>0</v>
      </c>
      <c r="O15">
        <f>IF(AND(target!O15&gt;0,distance!O15&gt;25),1,0)</f>
        <v>0</v>
      </c>
      <c r="P15">
        <f>IF(AND(target!P15&gt;0,distance!P15&gt;25),1,0)</f>
        <v>0</v>
      </c>
      <c r="Q15">
        <f>IF(AND(target!Q15&gt;0,distance!Q15&gt;25),1,0)</f>
        <v>0</v>
      </c>
      <c r="R15">
        <f>IF(AND(target!R15&gt;0,distance!R15&gt;25),1,0)</f>
        <v>0</v>
      </c>
      <c r="S15">
        <f>IF(AND(target!S15&gt;0,distance!S15&gt;25),1,0)</f>
        <v>0</v>
      </c>
      <c r="T15">
        <f>IF(AND(target!T15&gt;0,distance!T15&gt;25),1,0)</f>
        <v>0</v>
      </c>
      <c r="U15">
        <f>IF(AND(target!U15&gt;0,distance!U15&gt;25),1,0)</f>
        <v>0</v>
      </c>
      <c r="V15">
        <f>IF(AND(target!V15&gt;0,distance!V15&gt;25),1,0)</f>
        <v>0</v>
      </c>
      <c r="W15">
        <f>IF(AND(target!W15&gt;0,distance!W15&gt;25),1,0)</f>
        <v>0</v>
      </c>
      <c r="X15">
        <f>IF(AND(target!X15&gt;0,distance!X15&gt;25),1,0)</f>
        <v>0</v>
      </c>
      <c r="Y15">
        <f>IF(AND(target!Y15&gt;0,distance!Y15&gt;25),1,0)</f>
        <v>0</v>
      </c>
      <c r="Z15">
        <f>IF(AND(target!Z15&gt;0,distance!Z15&gt;25),1,0)</f>
        <v>0</v>
      </c>
      <c r="AA15">
        <f>IF(AND(target!AA15&gt;0,distance!AA15&gt;25),1,0)</f>
        <v>0</v>
      </c>
      <c r="AB15">
        <f>IF(AND(target!AB15&gt;0,distance!AB15&gt;25),1,0)</f>
        <v>0</v>
      </c>
      <c r="AC15">
        <f>IF(AND(target!AC15&gt;0,distance!AC15&gt;25),1,0)</f>
        <v>0</v>
      </c>
      <c r="AD15">
        <f>IF(AND(target!AD15&gt;0,distance!AD15&gt;25),1,0)</f>
        <v>0</v>
      </c>
      <c r="AE15">
        <f>IF(AND(target!AE15&gt;0,distance!AE15&gt;25),1,0)</f>
        <v>0</v>
      </c>
      <c r="AF15">
        <f>IF(AND(target!AF15&gt;0,distance!AF15&gt;25),1,0)</f>
        <v>0</v>
      </c>
      <c r="AG15">
        <f>IF(AND(target!AG15&gt;0,distance!AG15&gt;25),1,0)</f>
        <v>0</v>
      </c>
      <c r="AH15">
        <f>IF(AND(target!AH15&gt;0,distance!AH15&gt;25),1,0)</f>
        <v>0</v>
      </c>
      <c r="AI15">
        <f>IF(AND(target!AI15&gt;0,distance!AI15&gt;25),1,0)</f>
        <v>0</v>
      </c>
      <c r="AJ15">
        <f>IF(AND(target!AJ15&gt;0,distance!AJ15&gt;25),1,0)</f>
        <v>0</v>
      </c>
      <c r="AK15">
        <f>IF(AND(target!AK15&gt;0,distance!AK15&gt;25),1,0)</f>
        <v>0</v>
      </c>
      <c r="AL15">
        <f>IF(AND(target!AL15&gt;0,distance!AL15&gt;25),1,0)</f>
        <v>0</v>
      </c>
      <c r="AM15">
        <f>IF(AND(target!AM15&gt;0,distance!AM15&gt;25),1,0)</f>
        <v>0</v>
      </c>
      <c r="AN15">
        <f>IF(AND(target!AN15&gt;0,distance!AN15&gt;25),1,0)</f>
        <v>0</v>
      </c>
      <c r="AO15">
        <f>IF(AND(target!AO15&gt;0,distance!AO15&gt;25),1,0)</f>
        <v>0</v>
      </c>
      <c r="AP15">
        <f>IF(AND(target!AP15&gt;0,distance!AP15&gt;25),1,0)</f>
        <v>0</v>
      </c>
      <c r="AQ15">
        <f>IF(AND(target!AQ15&gt;0,distance!AQ15&gt;25),1,0)</f>
        <v>0</v>
      </c>
      <c r="AR15">
        <f>IF(AND(target!AR15&gt;0,distance!AR15&gt;25),1,0)</f>
        <v>0</v>
      </c>
      <c r="AS15">
        <f>IF(AND(target!AS15&gt;0,distance!AS15&gt;25),1,0)</f>
        <v>0</v>
      </c>
      <c r="AT15">
        <f>IF(AND(target!AT15&gt;0,distance!AT15&gt;25),1,0)</f>
        <v>0</v>
      </c>
      <c r="AU15">
        <f>IF(AND(target!AU15&gt;0,distance!AU15&gt;25),1,0)</f>
        <v>0</v>
      </c>
      <c r="AV15">
        <f>IF(AND(target!AV15&gt;0,distance!AV15&gt;25),1,0)</f>
        <v>0</v>
      </c>
      <c r="AW15">
        <f>IF(AND(target!AW15&gt;0,distance!AW15&gt;25),1,0)</f>
        <v>0</v>
      </c>
      <c r="AX15">
        <f>IF(AND(target!AX15&gt;0,distance!AX15&gt;25),1,0)</f>
        <v>0</v>
      </c>
      <c r="AY15">
        <f>IF(AND(target!AY15&gt;0,distance!AY15&gt;25),1,0)</f>
        <v>0</v>
      </c>
      <c r="AZ15">
        <f>IF(AND(target!AZ15&gt;0,distance!AZ15&gt;25),1,0)</f>
        <v>0</v>
      </c>
    </row>
    <row r="16" spans="1:52" x14ac:dyDescent="0.25">
      <c r="A16">
        <f>distance!A16</f>
        <v>13</v>
      </c>
      <c r="C16">
        <f>IF(AND(target!C16&gt;0,distance!C16&gt;25),1,0)</f>
        <v>0</v>
      </c>
      <c r="D16">
        <f>IF(AND(target!D16&gt;0,distance!D16&gt;25),1,0)</f>
        <v>0</v>
      </c>
      <c r="E16">
        <f>IF(AND(target!E16&gt;0,distance!E16&gt;25),1,0)</f>
        <v>0</v>
      </c>
      <c r="F16">
        <f>IF(AND(target!F16&gt;0,distance!F16&gt;25),1,0)</f>
        <v>0</v>
      </c>
      <c r="G16">
        <f>IF(AND(target!G16&gt;0,distance!G16&gt;25),1,0)</f>
        <v>0</v>
      </c>
      <c r="H16">
        <f>IF(AND(target!H16&gt;0,distance!H16&gt;25),1,0)</f>
        <v>0</v>
      </c>
      <c r="I16">
        <f>IF(AND(target!I16&gt;0,distance!I16&gt;25),1,0)</f>
        <v>0</v>
      </c>
      <c r="J16">
        <f>IF(AND(target!J16&gt;0,distance!J16&gt;25),1,0)</f>
        <v>0</v>
      </c>
      <c r="K16">
        <f>IF(AND(target!K16&gt;0,distance!K16&gt;25),1,0)</f>
        <v>0</v>
      </c>
      <c r="L16">
        <f>IF(AND(target!L16&gt;0,distance!L16&gt;25),1,0)</f>
        <v>0</v>
      </c>
      <c r="M16">
        <f>IF(AND(target!M16&gt;0,distance!M16&gt;25),1,0)</f>
        <v>0</v>
      </c>
      <c r="N16">
        <f>IF(AND(target!N16&gt;0,distance!N16&gt;25),1,0)</f>
        <v>0</v>
      </c>
      <c r="O16">
        <f>IF(AND(target!O16&gt;0,distance!O16&gt;25),1,0)</f>
        <v>0</v>
      </c>
      <c r="P16">
        <f>IF(AND(target!P16&gt;0,distance!P16&gt;25),1,0)</f>
        <v>0</v>
      </c>
      <c r="Q16">
        <f>IF(AND(target!Q16&gt;0,distance!Q16&gt;25),1,0)</f>
        <v>0</v>
      </c>
      <c r="R16">
        <f>IF(AND(target!R16&gt;0,distance!R16&gt;25),1,0)</f>
        <v>0</v>
      </c>
      <c r="S16">
        <f>IF(AND(target!S16&gt;0,distance!S16&gt;25),1,0)</f>
        <v>0</v>
      </c>
      <c r="T16">
        <f>IF(AND(target!T16&gt;0,distance!T16&gt;25),1,0)</f>
        <v>0</v>
      </c>
      <c r="U16">
        <f>IF(AND(target!U16&gt;0,distance!U16&gt;25),1,0)</f>
        <v>0</v>
      </c>
      <c r="V16">
        <f>IF(AND(target!V16&gt;0,distance!V16&gt;25),1,0)</f>
        <v>0</v>
      </c>
      <c r="W16">
        <f>IF(AND(target!W16&gt;0,distance!W16&gt;25),1,0)</f>
        <v>0</v>
      </c>
      <c r="X16">
        <f>IF(AND(target!X16&gt;0,distance!X16&gt;25),1,0)</f>
        <v>0</v>
      </c>
      <c r="Y16">
        <f>IF(AND(target!Y16&gt;0,distance!Y16&gt;25),1,0)</f>
        <v>1</v>
      </c>
      <c r="Z16">
        <f>IF(AND(target!Z16&gt;0,distance!Z16&gt;25),1,0)</f>
        <v>0</v>
      </c>
      <c r="AA16">
        <f>IF(AND(target!AA16&gt;0,distance!AA16&gt;25),1,0)</f>
        <v>0</v>
      </c>
      <c r="AB16">
        <f>IF(AND(target!AB16&gt;0,distance!AB16&gt;25),1,0)</f>
        <v>0</v>
      </c>
      <c r="AC16">
        <f>IF(AND(target!AC16&gt;0,distance!AC16&gt;25),1,0)</f>
        <v>0</v>
      </c>
      <c r="AD16">
        <f>IF(AND(target!AD16&gt;0,distance!AD16&gt;25),1,0)</f>
        <v>0</v>
      </c>
      <c r="AE16">
        <f>IF(AND(target!AE16&gt;0,distance!AE16&gt;25),1,0)</f>
        <v>0</v>
      </c>
      <c r="AF16">
        <f>IF(AND(target!AF16&gt;0,distance!AF16&gt;25),1,0)</f>
        <v>0</v>
      </c>
      <c r="AG16">
        <f>IF(AND(target!AG16&gt;0,distance!AG16&gt;25),1,0)</f>
        <v>0</v>
      </c>
      <c r="AH16">
        <f>IF(AND(target!AH16&gt;0,distance!AH16&gt;25),1,0)</f>
        <v>0</v>
      </c>
      <c r="AI16">
        <f>IF(AND(target!AI16&gt;0,distance!AI16&gt;25),1,0)</f>
        <v>0</v>
      </c>
      <c r="AJ16">
        <f>IF(AND(target!AJ16&gt;0,distance!AJ16&gt;25),1,0)</f>
        <v>0</v>
      </c>
      <c r="AK16">
        <f>IF(AND(target!AK16&gt;0,distance!AK16&gt;25),1,0)</f>
        <v>0</v>
      </c>
      <c r="AL16">
        <f>IF(AND(target!AL16&gt;0,distance!AL16&gt;25),1,0)</f>
        <v>0</v>
      </c>
      <c r="AM16">
        <f>IF(AND(target!AM16&gt;0,distance!AM16&gt;25),1,0)</f>
        <v>0</v>
      </c>
      <c r="AN16">
        <f>IF(AND(target!AN16&gt;0,distance!AN16&gt;25),1,0)</f>
        <v>0</v>
      </c>
      <c r="AO16">
        <f>IF(AND(target!AO16&gt;0,distance!AO16&gt;25),1,0)</f>
        <v>0</v>
      </c>
      <c r="AP16">
        <f>IF(AND(target!AP16&gt;0,distance!AP16&gt;25),1,0)</f>
        <v>1</v>
      </c>
      <c r="AQ16">
        <f>IF(AND(target!AQ16&gt;0,distance!AQ16&gt;25),1,0)</f>
        <v>0</v>
      </c>
      <c r="AR16">
        <f>IF(AND(target!AR16&gt;0,distance!AR16&gt;25),1,0)</f>
        <v>0</v>
      </c>
      <c r="AS16">
        <f>IF(AND(target!AS16&gt;0,distance!AS16&gt;25),1,0)</f>
        <v>0</v>
      </c>
      <c r="AT16">
        <f>IF(AND(target!AT16&gt;0,distance!AT16&gt;25),1,0)</f>
        <v>0</v>
      </c>
      <c r="AU16">
        <f>IF(AND(target!AU16&gt;0,distance!AU16&gt;25),1,0)</f>
        <v>0</v>
      </c>
      <c r="AV16">
        <f>IF(AND(target!AV16&gt;0,distance!AV16&gt;25),1,0)</f>
        <v>0</v>
      </c>
      <c r="AW16">
        <f>IF(AND(target!AW16&gt;0,distance!AW16&gt;25),1,0)</f>
        <v>0</v>
      </c>
      <c r="AX16">
        <f>IF(AND(target!AX16&gt;0,distance!AX16&gt;25),1,0)</f>
        <v>0</v>
      </c>
      <c r="AY16">
        <f>IF(AND(target!AY16&gt;0,distance!AY16&gt;25),1,0)</f>
        <v>0</v>
      </c>
      <c r="AZ16">
        <f>IF(AND(target!AZ16&gt;0,distance!AZ16&gt;25),1,0)</f>
        <v>0</v>
      </c>
    </row>
    <row r="17" spans="1:52" x14ac:dyDescent="0.25">
      <c r="A17">
        <f>distance!A17</f>
        <v>14</v>
      </c>
      <c r="C17">
        <f>IF(AND(target!C17&gt;0,distance!C17&gt;25),1,0)</f>
        <v>0</v>
      </c>
      <c r="D17">
        <f>IF(AND(target!D17&gt;0,distance!D17&gt;25),1,0)</f>
        <v>0</v>
      </c>
      <c r="E17">
        <f>IF(AND(target!E17&gt;0,distance!E17&gt;25),1,0)</f>
        <v>0</v>
      </c>
      <c r="F17">
        <f>IF(AND(target!F17&gt;0,distance!F17&gt;25),1,0)</f>
        <v>0</v>
      </c>
      <c r="G17">
        <f>IF(AND(target!G17&gt;0,distance!G17&gt;25),1,0)</f>
        <v>0</v>
      </c>
      <c r="H17">
        <f>IF(AND(target!H17&gt;0,distance!H17&gt;25),1,0)</f>
        <v>0</v>
      </c>
      <c r="I17">
        <f>IF(AND(target!I17&gt;0,distance!I17&gt;25),1,0)</f>
        <v>0</v>
      </c>
      <c r="J17">
        <f>IF(AND(target!J17&gt;0,distance!J17&gt;25),1,0)</f>
        <v>0</v>
      </c>
      <c r="K17">
        <f>IF(AND(target!K17&gt;0,distance!K17&gt;25),1,0)</f>
        <v>0</v>
      </c>
      <c r="L17">
        <f>IF(AND(target!L17&gt;0,distance!L17&gt;25),1,0)</f>
        <v>0</v>
      </c>
      <c r="M17">
        <f>IF(AND(target!M17&gt;0,distance!M17&gt;25),1,0)</f>
        <v>0</v>
      </c>
      <c r="N17">
        <f>IF(AND(target!N17&gt;0,distance!N17&gt;25),1,0)</f>
        <v>0</v>
      </c>
      <c r="O17">
        <f>IF(AND(target!O17&gt;0,distance!O17&gt;25),1,0)</f>
        <v>0</v>
      </c>
      <c r="P17">
        <f>IF(AND(target!P17&gt;0,distance!P17&gt;25),1,0)</f>
        <v>0</v>
      </c>
      <c r="Q17">
        <f>IF(AND(target!Q17&gt;0,distance!Q17&gt;25),1,0)</f>
        <v>0</v>
      </c>
      <c r="R17">
        <f>IF(AND(target!R17&gt;0,distance!R17&gt;25),1,0)</f>
        <v>0</v>
      </c>
      <c r="S17">
        <f>IF(AND(target!S17&gt;0,distance!S17&gt;25),1,0)</f>
        <v>0</v>
      </c>
      <c r="T17">
        <f>IF(AND(target!T17&gt;0,distance!T17&gt;25),1,0)</f>
        <v>0</v>
      </c>
      <c r="U17">
        <f>IF(AND(target!U17&gt;0,distance!U17&gt;25),1,0)</f>
        <v>0</v>
      </c>
      <c r="V17">
        <f>IF(AND(target!V17&gt;0,distance!V17&gt;25),1,0)</f>
        <v>0</v>
      </c>
      <c r="W17">
        <f>IF(AND(target!W17&gt;0,distance!W17&gt;25),1,0)</f>
        <v>0</v>
      </c>
      <c r="X17">
        <f>IF(AND(target!X17&gt;0,distance!X17&gt;25),1,0)</f>
        <v>0</v>
      </c>
      <c r="Y17">
        <f>IF(AND(target!Y17&gt;0,distance!Y17&gt;25),1,0)</f>
        <v>0</v>
      </c>
      <c r="Z17">
        <f>IF(AND(target!Z17&gt;0,distance!Z17&gt;25),1,0)</f>
        <v>0</v>
      </c>
      <c r="AA17">
        <f>IF(AND(target!AA17&gt;0,distance!AA17&gt;25),1,0)</f>
        <v>0</v>
      </c>
      <c r="AB17">
        <f>IF(AND(target!AB17&gt;0,distance!AB17&gt;25),1,0)</f>
        <v>0</v>
      </c>
      <c r="AC17">
        <f>IF(AND(target!AC17&gt;0,distance!AC17&gt;25),1,0)</f>
        <v>0</v>
      </c>
      <c r="AD17">
        <f>IF(AND(target!AD17&gt;0,distance!AD17&gt;25),1,0)</f>
        <v>0</v>
      </c>
      <c r="AE17">
        <f>IF(AND(target!AE17&gt;0,distance!AE17&gt;25),1,0)</f>
        <v>0</v>
      </c>
      <c r="AF17">
        <f>IF(AND(target!AF17&gt;0,distance!AF17&gt;25),1,0)</f>
        <v>0</v>
      </c>
      <c r="AG17">
        <f>IF(AND(target!AG17&gt;0,distance!AG17&gt;25),1,0)</f>
        <v>0</v>
      </c>
      <c r="AH17">
        <f>IF(AND(target!AH17&gt;0,distance!AH17&gt;25),1,0)</f>
        <v>0</v>
      </c>
      <c r="AI17">
        <f>IF(AND(target!AI17&gt;0,distance!AI17&gt;25),1,0)</f>
        <v>0</v>
      </c>
      <c r="AJ17">
        <f>IF(AND(target!AJ17&gt;0,distance!AJ17&gt;25),1,0)</f>
        <v>0</v>
      </c>
      <c r="AK17">
        <f>IF(AND(target!AK17&gt;0,distance!AK17&gt;25),1,0)</f>
        <v>0</v>
      </c>
      <c r="AL17">
        <f>IF(AND(target!AL17&gt;0,distance!AL17&gt;25),1,0)</f>
        <v>0</v>
      </c>
      <c r="AM17">
        <f>IF(AND(target!AM17&gt;0,distance!AM17&gt;25),1,0)</f>
        <v>0</v>
      </c>
      <c r="AN17">
        <f>IF(AND(target!AN17&gt;0,distance!AN17&gt;25),1,0)</f>
        <v>0</v>
      </c>
      <c r="AO17">
        <f>IF(AND(target!AO17&gt;0,distance!AO17&gt;25),1,0)</f>
        <v>0</v>
      </c>
      <c r="AP17">
        <f>IF(AND(target!AP17&gt;0,distance!AP17&gt;25),1,0)</f>
        <v>0</v>
      </c>
      <c r="AQ17">
        <f>IF(AND(target!AQ17&gt;0,distance!AQ17&gt;25),1,0)</f>
        <v>0</v>
      </c>
      <c r="AR17">
        <f>IF(AND(target!AR17&gt;0,distance!AR17&gt;25),1,0)</f>
        <v>0</v>
      </c>
      <c r="AS17">
        <f>IF(AND(target!AS17&gt;0,distance!AS17&gt;25),1,0)</f>
        <v>0</v>
      </c>
      <c r="AT17">
        <f>IF(AND(target!AT17&gt;0,distance!AT17&gt;25),1,0)</f>
        <v>0</v>
      </c>
      <c r="AU17">
        <f>IF(AND(target!AU17&gt;0,distance!AU17&gt;25),1,0)</f>
        <v>0</v>
      </c>
      <c r="AV17">
        <f>IF(AND(target!AV17&gt;0,distance!AV17&gt;25),1,0)</f>
        <v>0</v>
      </c>
      <c r="AW17">
        <f>IF(AND(target!AW17&gt;0,distance!AW17&gt;25),1,0)</f>
        <v>0</v>
      </c>
      <c r="AX17">
        <f>IF(AND(target!AX17&gt;0,distance!AX17&gt;25),1,0)</f>
        <v>0</v>
      </c>
      <c r="AY17">
        <f>IF(AND(target!AY17&gt;0,distance!AY17&gt;25),1,0)</f>
        <v>0</v>
      </c>
      <c r="AZ17">
        <f>IF(AND(target!AZ17&gt;0,distance!AZ17&gt;25),1,0)</f>
        <v>0</v>
      </c>
    </row>
    <row r="21" spans="1:52" x14ac:dyDescent="0.25">
      <c r="A21">
        <f>target!A21</f>
        <v>0</v>
      </c>
      <c r="B21">
        <f>target!B21</f>
        <v>0</v>
      </c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52" x14ac:dyDescent="0.25">
      <c r="A22">
        <f>target!A22</f>
        <v>0</v>
      </c>
      <c r="B22">
        <f>target!B22</f>
        <v>0</v>
      </c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52" x14ac:dyDescent="0.25">
      <c r="A23">
        <f>target!A23</f>
        <v>1</v>
      </c>
    </row>
    <row r="24" spans="1:52" x14ac:dyDescent="0.25">
      <c r="A24">
        <f>target!A24</f>
        <v>2</v>
      </c>
    </row>
    <row r="25" spans="1:52" x14ac:dyDescent="0.25">
      <c r="A25">
        <f>target!A25</f>
        <v>3</v>
      </c>
      <c r="C25">
        <f>AVERAGE(C7,AB7)</f>
        <v>0</v>
      </c>
      <c r="D25">
        <f t="shared" ref="D25:AA25" si="0">AVERAGE(D7,AC7)</f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0.5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</row>
    <row r="26" spans="1:52" x14ac:dyDescent="0.25">
      <c r="A26">
        <f>target!A26</f>
        <v>4</v>
      </c>
      <c r="C26">
        <f t="shared" ref="C26:C35" si="1">AVERAGE(C8,AB8)</f>
        <v>0</v>
      </c>
      <c r="D26">
        <f t="shared" ref="D26:D35" si="2">AVERAGE(D8,AC8)</f>
        <v>0.5</v>
      </c>
      <c r="E26">
        <f t="shared" ref="E26:E35" si="3">AVERAGE(E8,AD8)</f>
        <v>0</v>
      </c>
      <c r="F26">
        <f t="shared" ref="F26:F35" si="4">AVERAGE(F8,AE8)</f>
        <v>0.5</v>
      </c>
      <c r="G26">
        <f t="shared" ref="G26:G35" si="5">AVERAGE(G8,AF8)</f>
        <v>0.5</v>
      </c>
      <c r="H26">
        <f t="shared" ref="H26:H35" si="6">AVERAGE(H8,AG8)</f>
        <v>0</v>
      </c>
      <c r="I26">
        <f t="shared" ref="I26:I35" si="7">AVERAGE(I8,AH8)</f>
        <v>0</v>
      </c>
      <c r="J26">
        <f t="shared" ref="J26:J35" si="8">AVERAGE(J8,AI8)</f>
        <v>0.5</v>
      </c>
      <c r="K26">
        <f t="shared" ref="K26:K35" si="9">AVERAGE(K8,AJ8)</f>
        <v>0</v>
      </c>
      <c r="L26">
        <f t="shared" ref="L26:L35" si="10">AVERAGE(L8,AK8)</f>
        <v>0.5</v>
      </c>
      <c r="M26">
        <f t="shared" ref="M26:M35" si="11">AVERAGE(M8,AL8)</f>
        <v>0</v>
      </c>
      <c r="N26">
        <f t="shared" ref="N26:N35" si="12">AVERAGE(N8,AM8)</f>
        <v>0</v>
      </c>
      <c r="O26">
        <f t="shared" ref="O26:O35" si="13">AVERAGE(O8,AN8)</f>
        <v>0</v>
      </c>
      <c r="P26">
        <f t="shared" ref="P26:P35" si="14">AVERAGE(P8,AO8)</f>
        <v>0</v>
      </c>
      <c r="Q26">
        <f t="shared" ref="Q26:Q35" si="15">AVERAGE(Q8,AP8)</f>
        <v>0</v>
      </c>
      <c r="R26">
        <f t="shared" ref="R26:R35" si="16">AVERAGE(R8,AQ8)</f>
        <v>0</v>
      </c>
      <c r="S26">
        <f t="shared" ref="S26:S35" si="17">AVERAGE(S8,AR8)</f>
        <v>0</v>
      </c>
      <c r="T26">
        <f t="shared" ref="T26:T35" si="18">AVERAGE(T8,AS8)</f>
        <v>0</v>
      </c>
      <c r="U26">
        <f t="shared" ref="U26:U35" si="19">AVERAGE(U8,AT8)</f>
        <v>0</v>
      </c>
      <c r="V26">
        <f t="shared" ref="V26:V35" si="20">AVERAGE(V8,AU8)</f>
        <v>0</v>
      </c>
      <c r="W26">
        <f t="shared" ref="W26:W35" si="21">AVERAGE(W8,AV8)</f>
        <v>0</v>
      </c>
      <c r="X26">
        <f t="shared" ref="X26:X35" si="22">AVERAGE(X8,AW8)</f>
        <v>0</v>
      </c>
      <c r="Y26">
        <f t="shared" ref="Y26:Y35" si="23">AVERAGE(Y8,AX8)</f>
        <v>0</v>
      </c>
      <c r="Z26">
        <f t="shared" ref="Z26:Z35" si="24">AVERAGE(Z8,AY8)</f>
        <v>0</v>
      </c>
      <c r="AA26">
        <f t="shared" ref="AA26:AA35" si="25">AVERAGE(AA8,AZ8)</f>
        <v>1</v>
      </c>
    </row>
    <row r="27" spans="1:52" x14ac:dyDescent="0.25">
      <c r="A27">
        <f>target!A27</f>
        <v>5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0</v>
      </c>
      <c r="U27">
        <f t="shared" si="19"/>
        <v>0</v>
      </c>
      <c r="V27">
        <f t="shared" si="20"/>
        <v>0</v>
      </c>
      <c r="W27">
        <f t="shared" si="21"/>
        <v>0</v>
      </c>
      <c r="X27">
        <f t="shared" si="22"/>
        <v>0</v>
      </c>
      <c r="Y27">
        <f t="shared" si="23"/>
        <v>0</v>
      </c>
      <c r="Z27">
        <f t="shared" si="24"/>
        <v>0</v>
      </c>
      <c r="AA27">
        <f t="shared" si="25"/>
        <v>0</v>
      </c>
    </row>
    <row r="28" spans="1:52" x14ac:dyDescent="0.25">
      <c r="A28">
        <f>target!A28</f>
        <v>6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  <c r="V28">
        <f t="shared" si="20"/>
        <v>0</v>
      </c>
      <c r="W28">
        <f t="shared" si="21"/>
        <v>0</v>
      </c>
      <c r="X28">
        <f t="shared" si="22"/>
        <v>0</v>
      </c>
      <c r="Y28">
        <f t="shared" si="23"/>
        <v>0</v>
      </c>
      <c r="Z28">
        <f t="shared" si="24"/>
        <v>0</v>
      </c>
      <c r="AA28">
        <f t="shared" si="25"/>
        <v>0</v>
      </c>
    </row>
    <row r="29" spans="1:52" x14ac:dyDescent="0.25">
      <c r="A29">
        <f>target!A29</f>
        <v>7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0</v>
      </c>
      <c r="U29">
        <f t="shared" si="19"/>
        <v>0</v>
      </c>
      <c r="V29">
        <f t="shared" si="20"/>
        <v>0</v>
      </c>
      <c r="W29">
        <f t="shared" si="21"/>
        <v>0</v>
      </c>
      <c r="X29">
        <f t="shared" si="22"/>
        <v>0</v>
      </c>
      <c r="Y29">
        <f t="shared" si="23"/>
        <v>0</v>
      </c>
      <c r="Z29">
        <f t="shared" si="24"/>
        <v>0</v>
      </c>
      <c r="AA29">
        <f t="shared" si="25"/>
        <v>0</v>
      </c>
    </row>
    <row r="30" spans="1:52" x14ac:dyDescent="0.25">
      <c r="A30">
        <f>target!A30</f>
        <v>8</v>
      </c>
      <c r="C30">
        <f t="shared" si="1"/>
        <v>0</v>
      </c>
      <c r="D30">
        <f t="shared" si="2"/>
        <v>0</v>
      </c>
      <c r="E30">
        <f t="shared" si="3"/>
        <v>0.5</v>
      </c>
      <c r="F30">
        <f t="shared" si="4"/>
        <v>0.5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0.5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0</v>
      </c>
      <c r="U30">
        <f t="shared" si="19"/>
        <v>0</v>
      </c>
      <c r="V30">
        <f t="shared" si="20"/>
        <v>0</v>
      </c>
      <c r="W30">
        <f t="shared" si="21"/>
        <v>0</v>
      </c>
      <c r="X30">
        <f t="shared" si="22"/>
        <v>0</v>
      </c>
      <c r="Y30">
        <f t="shared" si="23"/>
        <v>0.5</v>
      </c>
      <c r="Z30">
        <f t="shared" si="24"/>
        <v>0</v>
      </c>
      <c r="AA30">
        <f t="shared" si="25"/>
        <v>0</v>
      </c>
    </row>
    <row r="31" spans="1:52" x14ac:dyDescent="0.25">
      <c r="A31">
        <f>target!A31</f>
        <v>9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  <c r="T31">
        <f t="shared" si="18"/>
        <v>0</v>
      </c>
      <c r="U31">
        <f t="shared" si="19"/>
        <v>0</v>
      </c>
      <c r="V31">
        <f t="shared" si="20"/>
        <v>0</v>
      </c>
      <c r="W31">
        <f t="shared" si="21"/>
        <v>0</v>
      </c>
      <c r="X31">
        <f t="shared" si="22"/>
        <v>0</v>
      </c>
      <c r="Y31">
        <f t="shared" si="23"/>
        <v>0</v>
      </c>
      <c r="Z31">
        <f t="shared" si="24"/>
        <v>0</v>
      </c>
      <c r="AA31">
        <f t="shared" si="25"/>
        <v>0</v>
      </c>
    </row>
    <row r="32" spans="1:52" x14ac:dyDescent="0.25">
      <c r="A32">
        <f>target!A32</f>
        <v>11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0</v>
      </c>
      <c r="U32">
        <f t="shared" si="19"/>
        <v>0</v>
      </c>
      <c r="V32">
        <f t="shared" si="20"/>
        <v>0.5</v>
      </c>
      <c r="W32">
        <f t="shared" si="21"/>
        <v>0</v>
      </c>
      <c r="X32">
        <f t="shared" si="22"/>
        <v>0</v>
      </c>
      <c r="Y32">
        <f t="shared" si="23"/>
        <v>0</v>
      </c>
      <c r="Z32">
        <f t="shared" si="24"/>
        <v>0</v>
      </c>
      <c r="AA32">
        <f t="shared" si="25"/>
        <v>0</v>
      </c>
    </row>
    <row r="33" spans="1:27" x14ac:dyDescent="0.25">
      <c r="A33">
        <f>target!A33</f>
        <v>12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>
        <f t="shared" si="18"/>
        <v>0</v>
      </c>
      <c r="U33">
        <f t="shared" si="19"/>
        <v>0</v>
      </c>
      <c r="V33">
        <f t="shared" si="20"/>
        <v>0</v>
      </c>
      <c r="W33">
        <f t="shared" si="21"/>
        <v>0</v>
      </c>
      <c r="X33">
        <f t="shared" si="22"/>
        <v>0</v>
      </c>
      <c r="Y33">
        <f t="shared" si="23"/>
        <v>0</v>
      </c>
      <c r="Z33">
        <f t="shared" si="24"/>
        <v>0</v>
      </c>
      <c r="AA33">
        <f t="shared" si="25"/>
        <v>0</v>
      </c>
    </row>
    <row r="34" spans="1:27" x14ac:dyDescent="0.25">
      <c r="A34">
        <f>target!A34</f>
        <v>13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>
        <f t="shared" si="14"/>
        <v>0</v>
      </c>
      <c r="Q34">
        <f t="shared" si="15"/>
        <v>0.5</v>
      </c>
      <c r="R34">
        <f t="shared" si="16"/>
        <v>0</v>
      </c>
      <c r="S34">
        <f t="shared" si="17"/>
        <v>0</v>
      </c>
      <c r="T34">
        <f t="shared" si="18"/>
        <v>0</v>
      </c>
      <c r="U34">
        <f t="shared" si="19"/>
        <v>0</v>
      </c>
      <c r="V34">
        <f t="shared" si="20"/>
        <v>0</v>
      </c>
      <c r="W34">
        <f t="shared" si="21"/>
        <v>0</v>
      </c>
      <c r="X34">
        <f t="shared" si="22"/>
        <v>0</v>
      </c>
      <c r="Y34">
        <f t="shared" si="23"/>
        <v>0.5</v>
      </c>
      <c r="Z34">
        <f t="shared" si="24"/>
        <v>0</v>
      </c>
      <c r="AA34">
        <f t="shared" si="25"/>
        <v>0</v>
      </c>
    </row>
    <row r="35" spans="1:27" x14ac:dyDescent="0.25">
      <c r="A35">
        <f>target!A35</f>
        <v>14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>
        <f t="shared" si="18"/>
        <v>0</v>
      </c>
      <c r="U35">
        <f t="shared" si="19"/>
        <v>0</v>
      </c>
      <c r="V35">
        <f t="shared" si="20"/>
        <v>0</v>
      </c>
      <c r="W35">
        <f t="shared" si="21"/>
        <v>0</v>
      </c>
      <c r="X35">
        <f t="shared" si="22"/>
        <v>0</v>
      </c>
      <c r="Y35">
        <f t="shared" si="23"/>
        <v>0</v>
      </c>
      <c r="Z35">
        <f t="shared" si="24"/>
        <v>0</v>
      </c>
      <c r="AA35">
        <f t="shared" si="25"/>
        <v>0</v>
      </c>
    </row>
    <row r="37" spans="1:27" x14ac:dyDescent="0.25">
      <c r="C37">
        <f>(SUM(C25:C35)/COUNT(C25:C35)*2)*100</f>
        <v>0</v>
      </c>
      <c r="D37">
        <f>(SUM(D25:D35)/COUNT(D25:D35)*2)*100</f>
        <v>9.0909090909090917</v>
      </c>
      <c r="E37">
        <f t="shared" ref="E37:AA37" si="26">(SUM(E25:E35)/COUNT(E25:E35)*2)*100</f>
        <v>9.0909090909090917</v>
      </c>
      <c r="F37">
        <f t="shared" si="26"/>
        <v>18.181818181818183</v>
      </c>
      <c r="G37">
        <f t="shared" si="26"/>
        <v>9.0909090909090917</v>
      </c>
      <c r="H37">
        <f t="shared" si="26"/>
        <v>0</v>
      </c>
      <c r="I37">
        <f t="shared" si="26"/>
        <v>0</v>
      </c>
      <c r="J37">
        <f t="shared" si="26"/>
        <v>9.0909090909090917</v>
      </c>
      <c r="K37">
        <f t="shared" si="26"/>
        <v>0</v>
      </c>
      <c r="L37">
        <f t="shared" si="26"/>
        <v>18.181818181818183</v>
      </c>
      <c r="M37">
        <f t="shared" si="26"/>
        <v>0</v>
      </c>
      <c r="N37">
        <f t="shared" si="26"/>
        <v>0</v>
      </c>
      <c r="O37">
        <f t="shared" si="26"/>
        <v>9.0909090909090917</v>
      </c>
      <c r="P37">
        <f t="shared" si="26"/>
        <v>0</v>
      </c>
      <c r="Q37">
        <f t="shared" si="26"/>
        <v>9.0909090909090917</v>
      </c>
      <c r="R37">
        <f t="shared" si="26"/>
        <v>0</v>
      </c>
      <c r="S37">
        <f t="shared" si="26"/>
        <v>0</v>
      </c>
      <c r="T37">
        <f t="shared" si="26"/>
        <v>0</v>
      </c>
      <c r="U37">
        <f t="shared" si="26"/>
        <v>0</v>
      </c>
      <c r="V37">
        <f t="shared" si="26"/>
        <v>9.0909090909090917</v>
      </c>
      <c r="W37">
        <f t="shared" si="26"/>
        <v>0</v>
      </c>
      <c r="X37">
        <f t="shared" si="26"/>
        <v>0</v>
      </c>
      <c r="Y37">
        <f t="shared" si="26"/>
        <v>18.181818181818183</v>
      </c>
      <c r="Z37">
        <f t="shared" si="26"/>
        <v>0</v>
      </c>
      <c r="AA37">
        <f t="shared" si="26"/>
        <v>18.181818181818183</v>
      </c>
    </row>
    <row r="45" spans="1:27" ht="15.75" thickBot="1" x14ac:dyDescent="0.3">
      <c r="C45">
        <f>target!C46</f>
        <v>0</v>
      </c>
      <c r="D45">
        <f>target!D46</f>
        <v>6</v>
      </c>
      <c r="E45">
        <f>target!E46</f>
        <v>12</v>
      </c>
      <c r="F45">
        <f>target!F46</f>
        <v>24</v>
      </c>
      <c r="G45">
        <f>target!G46</f>
        <v>48</v>
      </c>
    </row>
    <row r="46" spans="1:27" ht="16.5" thickTop="1" thickBot="1" x14ac:dyDescent="0.3">
      <c r="B46">
        <f>target!B47</f>
        <v>800</v>
      </c>
      <c r="C46">
        <f>G37</f>
        <v>9.0909090909090917</v>
      </c>
      <c r="D46">
        <f>AA37</f>
        <v>18.181818181818183</v>
      </c>
      <c r="E46">
        <f>L37</f>
        <v>18.181818181818183</v>
      </c>
      <c r="F46">
        <f>Q37</f>
        <v>9.0909090909090917</v>
      </c>
      <c r="G46" s="9">
        <f>V37</f>
        <v>9.0909090909090917</v>
      </c>
      <c r="I46">
        <f>AVERAGE(D46:G46)</f>
        <v>13.636363636363638</v>
      </c>
      <c r="K46" t="s">
        <v>57</v>
      </c>
    </row>
    <row r="47" spans="1:27" ht="15.75" thickTop="1" x14ac:dyDescent="0.25">
      <c r="B47">
        <f>target!B48</f>
        <v>400</v>
      </c>
      <c r="C47">
        <f>E37</f>
        <v>9.0909090909090917</v>
      </c>
      <c r="D47">
        <f>Y37</f>
        <v>18.181818181818183</v>
      </c>
      <c r="E47" s="2">
        <f>J37</f>
        <v>9.0909090909090917</v>
      </c>
      <c r="F47" s="3">
        <f>O37</f>
        <v>9.0909090909090917</v>
      </c>
      <c r="G47" s="7">
        <f>T37</f>
        <v>0</v>
      </c>
      <c r="I47">
        <f t="shared" ref="I47:I50" si="27">AVERAGE(D47:G47)</f>
        <v>9.0909090909090917</v>
      </c>
    </row>
    <row r="48" spans="1:27" x14ac:dyDescent="0.25">
      <c r="B48">
        <f>target!B49</f>
        <v>200</v>
      </c>
      <c r="C48">
        <f>D37</f>
        <v>9.0909090909090917</v>
      </c>
      <c r="D48">
        <f>X37</f>
        <v>0</v>
      </c>
      <c r="E48" s="4">
        <f>I37</f>
        <v>0</v>
      </c>
      <c r="F48" s="1">
        <f>N37</f>
        <v>0</v>
      </c>
      <c r="G48" s="7">
        <f>S37</f>
        <v>0</v>
      </c>
      <c r="I48">
        <f t="shared" si="27"/>
        <v>0</v>
      </c>
    </row>
    <row r="49" spans="2:9" x14ac:dyDescent="0.25">
      <c r="B49">
        <f>target!B50</f>
        <v>100</v>
      </c>
      <c r="C49">
        <f>C37</f>
        <v>0</v>
      </c>
      <c r="D49">
        <f>W37</f>
        <v>0</v>
      </c>
      <c r="E49" s="4">
        <f>H37</f>
        <v>0</v>
      </c>
      <c r="F49" s="1">
        <f>M37</f>
        <v>0</v>
      </c>
      <c r="G49" s="7">
        <f>R37</f>
        <v>0</v>
      </c>
      <c r="I49">
        <f t="shared" si="27"/>
        <v>0</v>
      </c>
    </row>
    <row r="50" spans="2:9" ht="15.75" thickBot="1" x14ac:dyDescent="0.3">
      <c r="B50">
        <f>target!B51</f>
        <v>50</v>
      </c>
      <c r="C50">
        <f>F37</f>
        <v>18.181818181818183</v>
      </c>
      <c r="D50">
        <f>Z37</f>
        <v>0</v>
      </c>
      <c r="E50" s="5">
        <f>K37</f>
        <v>0</v>
      </c>
      <c r="F50" s="6">
        <f>P37</f>
        <v>0</v>
      </c>
      <c r="G50" s="8">
        <f>U37</f>
        <v>0</v>
      </c>
      <c r="I50">
        <f t="shared" si="27"/>
        <v>0</v>
      </c>
    </row>
    <row r="51" spans="2:9" ht="15.75" thickTop="1" x14ac:dyDescent="0.25"/>
    <row r="52" spans="2:9" x14ac:dyDescent="0.25">
      <c r="C52">
        <f t="shared" ref="C52:G52" si="28">AVERAGE(C46:C50)</f>
        <v>9.0909090909090899</v>
      </c>
      <c r="D52">
        <f t="shared" si="28"/>
        <v>7.2727272727272734</v>
      </c>
      <c r="E52">
        <f t="shared" si="28"/>
        <v>5.454545454545455</v>
      </c>
      <c r="F52">
        <f t="shared" si="28"/>
        <v>3.6363636363636367</v>
      </c>
      <c r="G52">
        <f t="shared" si="28"/>
        <v>1.8181818181818183</v>
      </c>
    </row>
  </sheetData>
  <conditionalFormatting sqref="D46:G50 C52:G52 I46:I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 C52:G52 I46:I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topLeftCell="AB1" workbookViewId="0">
      <selection activeCell="A15" sqref="A15:XFD15"/>
    </sheetView>
  </sheetViews>
  <sheetFormatPr defaultRowHeight="15" x14ac:dyDescent="0.25"/>
  <sheetData>
    <row r="1" spans="1:56" x14ac:dyDescent="0.25">
      <c r="A1">
        <f>target!A1</f>
        <v>0</v>
      </c>
      <c r="B1">
        <f>target!B1</f>
        <v>0</v>
      </c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6" x14ac:dyDescent="0.25">
      <c r="A2">
        <f>target!A2</f>
        <v>0</v>
      </c>
      <c r="B2">
        <f>target!B2</f>
        <v>0</v>
      </c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6" x14ac:dyDescent="0.25">
      <c r="A3">
        <f>target!A3</f>
        <v>0</v>
      </c>
      <c r="B3">
        <f>target!B3</f>
        <v>0</v>
      </c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6" x14ac:dyDescent="0.25">
      <c r="A4" t="str">
        <f>target!A4</f>
        <v>userID</v>
      </c>
      <c r="B4" t="str">
        <f>target!B4</f>
        <v>condition</v>
      </c>
      <c r="C4" t="str">
        <f>target!C4</f>
        <v>rep_0--amp_0--wav_100</v>
      </c>
      <c r="D4" t="str">
        <f>target!D4</f>
        <v>rep_0--amp_0--wav_200</v>
      </c>
      <c r="E4" t="str">
        <f>target!E4</f>
        <v>rep_0--amp_0--wav_400</v>
      </c>
      <c r="F4" t="str">
        <f>target!F4</f>
        <v>rep_0--amp_0--wav_50</v>
      </c>
      <c r="G4" t="str">
        <f>target!G4</f>
        <v>rep_0--amp_0--wav_800</v>
      </c>
      <c r="H4" t="str">
        <f>target!H4</f>
        <v>rep_0--amp_12--wav_100</v>
      </c>
      <c r="I4" t="str">
        <f>target!I4</f>
        <v>rep_0--amp_12--wav_200</v>
      </c>
      <c r="J4" t="str">
        <f>target!J4</f>
        <v>rep_0--amp_12--wav_400</v>
      </c>
      <c r="K4" t="str">
        <f>target!K4</f>
        <v>rep_0--amp_12--wav_50</v>
      </c>
      <c r="L4" t="str">
        <f>target!L4</f>
        <v>rep_0--amp_12--wav_800</v>
      </c>
      <c r="M4" t="str">
        <f>target!M4</f>
        <v>rep_0--amp_24--wav_100</v>
      </c>
      <c r="N4" t="str">
        <f>target!N4</f>
        <v>rep_0--amp_24--wav_100</v>
      </c>
      <c r="O4" t="str">
        <f>target!O4</f>
        <v>rep_0--amp_24--wav_200</v>
      </c>
      <c r="P4" t="str">
        <f>target!P4</f>
        <v>rep_0--amp_24--wav_200</v>
      </c>
      <c r="Q4" t="str">
        <f>target!Q4</f>
        <v>rep_0--amp_24--wav_400</v>
      </c>
      <c r="R4" t="str">
        <f>target!R4</f>
        <v>rep_0--amp_24--wav_400</v>
      </c>
      <c r="S4" t="str">
        <f>target!S4</f>
        <v>rep_0--amp_24--wav_50</v>
      </c>
      <c r="T4" t="str">
        <f>target!T4</f>
        <v>rep_0--amp_24--wav_50</v>
      </c>
      <c r="U4" t="str">
        <f>target!U4</f>
        <v>rep_0--amp_24--wav_800</v>
      </c>
      <c r="V4" t="str">
        <f>target!V4</f>
        <v>rep_0--amp_24--wav_800</v>
      </c>
      <c r="W4" t="str">
        <f>target!W4</f>
        <v>rep_0--amp_6--wav_100</v>
      </c>
      <c r="X4" t="str">
        <f>target!X4</f>
        <v>rep_0--amp_6--wav_200</v>
      </c>
      <c r="Y4" t="str">
        <f>target!Y4</f>
        <v>rep_0--amp_6--wav_400</v>
      </c>
      <c r="Z4" t="str">
        <f>target!Z4</f>
        <v>rep_0--amp_6--wav_50</v>
      </c>
      <c r="AA4" t="str">
        <f>target!AA4</f>
        <v>rep_0--amp_6--wav_800</v>
      </c>
      <c r="AB4" t="str">
        <f>target!AB4</f>
        <v>rep_1--amp_0--wav_100</v>
      </c>
      <c r="AC4" t="str">
        <f>target!AC4</f>
        <v>rep_1--amp_0--wav_200</v>
      </c>
      <c r="AD4" t="str">
        <f>target!AD4</f>
        <v>rep_1--amp_0--wav_400</v>
      </c>
      <c r="AE4" t="str">
        <f>target!AE4</f>
        <v>rep_1--amp_0--wav_50</v>
      </c>
      <c r="AF4" t="str">
        <f>target!AF4</f>
        <v>rep_1--amp_0--wav_800</v>
      </c>
      <c r="AG4" t="str">
        <f>target!AG4</f>
        <v>rep_1--amp_12--wav_100</v>
      </c>
      <c r="AH4" t="str">
        <f>target!AH4</f>
        <v>rep_1--amp_12--wav_200</v>
      </c>
      <c r="AI4" t="str">
        <f>target!AI4</f>
        <v>rep_1--amp_12--wav_400</v>
      </c>
      <c r="AJ4" t="str">
        <f>target!AJ4</f>
        <v>rep_1--amp_12--wav_50</v>
      </c>
      <c r="AK4" t="str">
        <f>target!AK4</f>
        <v>rep_1--amp_12--wav_800</v>
      </c>
      <c r="AL4" t="str">
        <f>target!AL4</f>
        <v>rep_1--amp_24--wav_100</v>
      </c>
      <c r="AM4" t="str">
        <f>target!AM4</f>
        <v>rep_1--amp_24--wav_100</v>
      </c>
      <c r="AN4" t="str">
        <f>target!AN4</f>
        <v>rep_1--amp_24--wav_200</v>
      </c>
      <c r="AO4" t="str">
        <f>target!AO4</f>
        <v>rep_1--amp_24--wav_200</v>
      </c>
      <c r="AP4" t="str">
        <f>target!AP4</f>
        <v>rep_1--amp_24--wav_400</v>
      </c>
      <c r="AQ4" t="str">
        <f>target!AQ4</f>
        <v>rep_1--amp_24--wav_400</v>
      </c>
      <c r="AR4" t="str">
        <f>target!AR4</f>
        <v>rep_1--amp_24--wav_50</v>
      </c>
      <c r="AS4" t="str">
        <f>target!AS4</f>
        <v>rep_1--amp_24--wav_50</v>
      </c>
      <c r="AT4" t="str">
        <f>target!AT4</f>
        <v>rep_1--amp_24--wav_800</v>
      </c>
      <c r="AU4" t="str">
        <f>target!AU4</f>
        <v>rep_1--amp_24--wav_800</v>
      </c>
      <c r="AV4" t="str">
        <f>target!AV4</f>
        <v>rep_1--amp_6--wav_100</v>
      </c>
      <c r="AW4" t="str">
        <f>target!AW4</f>
        <v>rep_1--amp_6--wav_200</v>
      </c>
      <c r="AX4" t="str">
        <f>target!AX4</f>
        <v>rep_1--amp_6--wav_400</v>
      </c>
      <c r="AY4" t="str">
        <f>target!AY4</f>
        <v>rep_1--amp_6--wav_50</v>
      </c>
      <c r="AZ4" t="str">
        <f>target!AZ4</f>
        <v>rep_1--amp_6--wav_800</v>
      </c>
    </row>
    <row r="5" spans="1:56" x14ac:dyDescent="0.25">
      <c r="A5">
        <f>target!A5</f>
        <v>1</v>
      </c>
    </row>
    <row r="6" spans="1:56" x14ac:dyDescent="0.25">
      <c r="A6">
        <f>target!A6</f>
        <v>2</v>
      </c>
    </row>
    <row r="7" spans="1:56" x14ac:dyDescent="0.25">
      <c r="A7">
        <f>target!A7</f>
        <v>3</v>
      </c>
      <c r="B7">
        <f>IF(AND(target!C7&gt;0,ground_truth!C5&gt;0,incorrect_targets!C7&lt;1),time!C7,10000)</f>
        <v>10000</v>
      </c>
      <c r="C7">
        <f>IF(AND(target!D7&gt;0,ground_truth!D5&gt;0,incorrect_targets!D7&lt;1),time!D7,10000)</f>
        <v>10000</v>
      </c>
      <c r="D7">
        <f>IF(AND(target!E7&gt;0,ground_truth!E5&gt;0,incorrect_targets!E7&lt;1),time!E7,10000)</f>
        <v>10000</v>
      </c>
      <c r="E7">
        <f>IF(AND(target!F7&gt;0,ground_truth!F5&gt;0,incorrect_targets!F7&lt;1),time!F7,10000)</f>
        <v>10000</v>
      </c>
      <c r="F7">
        <f>IF(AND(target!G7&gt;0,ground_truth!G5&gt;0,incorrect_targets!G7&lt;1),time!G7,10000)</f>
        <v>10000</v>
      </c>
      <c r="G7">
        <f>IF(AND(target!H7&gt;0,ground_truth!H5&gt;0,incorrect_targets!H7&lt;1),time!H7,10000)</f>
        <v>647</v>
      </c>
      <c r="H7">
        <f>IF(AND(target!I7&gt;0,ground_truth!I5&gt;0,incorrect_targets!I7&lt;1),time!I7,10000)</f>
        <v>464</v>
      </c>
      <c r="I7">
        <f>IF(AND(target!J7&gt;0,ground_truth!J5&gt;0,incorrect_targets!J7&lt;1),time!J7,10000)</f>
        <v>4511</v>
      </c>
      <c r="J7">
        <f>IF(AND(target!K7&gt;0,ground_truth!K5&gt;0,incorrect_targets!K7&lt;1),time!K7,10000)</f>
        <v>978</v>
      </c>
      <c r="K7">
        <f>IF(AND(target!L7&gt;0,ground_truth!L5&gt;0,incorrect_targets!L7&lt;1),time!L7,10000)</f>
        <v>10000</v>
      </c>
      <c r="L7">
        <f>IF(AND(target!M7&gt;0,ground_truth!M5&gt;0,incorrect_targets!M7&lt;1),time!M7,10000)</f>
        <v>597</v>
      </c>
      <c r="M7">
        <f>IF(AND(target!N7&gt;0,ground_truth!N5&gt;0,incorrect_targets!N7&lt;1),time!N7,10000)</f>
        <v>648</v>
      </c>
      <c r="N7">
        <f>IF(AND(target!O7&gt;0,ground_truth!O5&gt;0,incorrect_targets!O7&lt;1),time!O7,10000)</f>
        <v>1375</v>
      </c>
      <c r="O7">
        <f>IF(AND(target!P7&gt;0,ground_truth!P5&gt;0,incorrect_targets!P7&lt;1),time!P7,10000)</f>
        <v>714</v>
      </c>
      <c r="P7">
        <f>IF(AND(target!Q7&gt;0,ground_truth!Q5&gt;0,incorrect_targets!Q7&lt;1),time!Q7,10000)</f>
        <v>1044</v>
      </c>
      <c r="Q7">
        <f>IF(AND(target!R7&gt;0,ground_truth!R5&gt;0,incorrect_targets!R7&lt;1),time!R7,10000)</f>
        <v>564</v>
      </c>
      <c r="R7">
        <f>IF(AND(target!S7&gt;0,ground_truth!S5&gt;0,incorrect_targets!S7&lt;1),time!S7,10000)</f>
        <v>582</v>
      </c>
      <c r="S7">
        <f>IF(AND(target!T7&gt;0,ground_truth!T5&gt;0,incorrect_targets!T7&lt;1),time!T7,10000)</f>
        <v>630</v>
      </c>
      <c r="T7">
        <f>IF(AND(target!U7&gt;0,ground_truth!U5&gt;0,incorrect_targets!U7&lt;1),time!U7,10000)</f>
        <v>465</v>
      </c>
      <c r="U7">
        <f>IF(AND(target!V7&gt;0,ground_truth!V5&gt;0,incorrect_targets!V7&lt;1),time!V7,10000)</f>
        <v>1409</v>
      </c>
      <c r="V7">
        <f>IF(AND(target!W7&gt;0,ground_truth!W5&gt;0,incorrect_targets!W7&lt;1),time!W7,10000)</f>
        <v>630</v>
      </c>
      <c r="W7">
        <f>IF(AND(target!X7&gt;0,ground_truth!X5&gt;0,incorrect_targets!X7&lt;1),time!X7,10000)</f>
        <v>978</v>
      </c>
      <c r="X7">
        <f>IF(AND(target!Y7&gt;0,ground_truth!Y5&gt;0,incorrect_targets!Y7&lt;1),time!Y7,10000)</f>
        <v>10000</v>
      </c>
      <c r="Y7">
        <f>IF(AND(target!Z7&gt;0,ground_truth!Z5&gt;0,incorrect_targets!Z7&lt;1),time!Z7,10000)</f>
        <v>1773</v>
      </c>
      <c r="Z7">
        <f>IF(AND(target!AA7&gt;0,ground_truth!AA5&gt;0,incorrect_targets!AA7&lt;1),time!AA7,10000)</f>
        <v>10000</v>
      </c>
      <c r="AA7">
        <f>IF(AND(target!AB7&gt;0,ground_truth!AB5&gt;0,incorrect_targets!AB7&lt;1),time!AB7,10000)</f>
        <v>10000</v>
      </c>
      <c r="AB7">
        <f>IF(AND(target!AC7&gt;0,ground_truth!AC5&gt;0,incorrect_targets!AC7&lt;1),time!AC7,10000)</f>
        <v>10000</v>
      </c>
      <c r="AC7">
        <f>IF(AND(target!AD7&gt;0,ground_truth!AD5&gt;0,incorrect_targets!AD7&lt;1),time!AD7,10000)</f>
        <v>10000</v>
      </c>
      <c r="AD7">
        <f>IF(AND(target!AE7&gt;0,ground_truth!AE5&gt;0,incorrect_targets!AE7&lt;1),time!AE7,10000)</f>
        <v>10000</v>
      </c>
      <c r="AE7">
        <f>IF(AND(target!AF7&gt;0,ground_truth!AF5&gt;0,incorrect_targets!AF7&lt;1),time!AF7,10000)</f>
        <v>10000</v>
      </c>
      <c r="AF7">
        <f>IF(AND(target!AG7&gt;0,ground_truth!AG5&gt;0,incorrect_targets!AG7&lt;1),time!AG7,10000)</f>
        <v>681</v>
      </c>
      <c r="AG7">
        <f>IF(AND(target!AH7&gt;0,ground_truth!AH5&gt;0,incorrect_targets!AH7&lt;1),time!AH7,10000)</f>
        <v>847</v>
      </c>
      <c r="AH7">
        <f>IF(AND(target!AI7&gt;0,ground_truth!AI5&gt;0,incorrect_targets!AI7&lt;1),time!AI7,10000)</f>
        <v>7058</v>
      </c>
      <c r="AI7">
        <f>IF(AND(target!AJ7&gt;0,ground_truth!AJ5&gt;0,incorrect_targets!AJ7&lt;1),time!AJ7,10000)</f>
        <v>1458</v>
      </c>
      <c r="AJ7">
        <f>IF(AND(target!AK7&gt;0,ground_truth!AK5&gt;0,incorrect_targets!AK7&lt;1),time!AK7,10000)</f>
        <v>10000</v>
      </c>
      <c r="AK7">
        <f>IF(AND(target!AL7&gt;0,ground_truth!AL5&gt;0,incorrect_targets!AL7&lt;1),time!AL7,10000)</f>
        <v>596</v>
      </c>
      <c r="AL7">
        <f>IF(AND(target!AM7&gt;0,ground_truth!AM5&gt;0,incorrect_targets!AM7&lt;1),time!AM7,10000)</f>
        <v>680</v>
      </c>
      <c r="AM7">
        <f>IF(AND(target!AN7&gt;0,ground_truth!AN5&gt;0,incorrect_targets!AN7&lt;1),time!AN7,10000)</f>
        <v>1131</v>
      </c>
      <c r="AN7">
        <f>IF(AND(target!AO7&gt;0,ground_truth!AO5&gt;0,incorrect_targets!AO7&lt;1),time!AO7,10000)</f>
        <v>746</v>
      </c>
      <c r="AO7">
        <f>IF(AND(target!AP7&gt;0,ground_truth!AP5&gt;0,incorrect_targets!AP7&lt;1),time!AP7,10000)</f>
        <v>713</v>
      </c>
      <c r="AP7">
        <f>IF(AND(target!AQ7&gt;0,ground_truth!AQ5&gt;0,incorrect_targets!AQ7&lt;1),time!AQ7,10000)</f>
        <v>637</v>
      </c>
      <c r="AQ7">
        <f>IF(AND(target!AR7&gt;0,ground_truth!AR5&gt;0,incorrect_targets!AR7&lt;1),time!AR7,10000)</f>
        <v>762</v>
      </c>
      <c r="AR7">
        <f>IF(AND(target!AS7&gt;0,ground_truth!AS5&gt;0,incorrect_targets!AS7&lt;1),time!AS7,10000)</f>
        <v>683</v>
      </c>
      <c r="AS7">
        <f>IF(AND(target!AT7&gt;0,ground_truth!AT5&gt;0,incorrect_targets!AT7&lt;1),time!AT7,10000)</f>
        <v>580</v>
      </c>
      <c r="AT7">
        <f>IF(AND(target!AU7&gt;0,ground_truth!AU5&gt;0,incorrect_targets!AU7&lt;1),time!AU7,10000)</f>
        <v>762</v>
      </c>
      <c r="AU7">
        <f>IF(AND(target!AV7&gt;0,ground_truth!AV5&gt;0,incorrect_targets!AV7&lt;1),time!AV7,10000)</f>
        <v>679</v>
      </c>
      <c r="AV7">
        <f>IF(AND(target!AW7&gt;0,ground_truth!AW5&gt;0,incorrect_targets!AW7&lt;1),time!AW7,10000)</f>
        <v>3716</v>
      </c>
      <c r="AW7">
        <f>IF(AND(target!AX7&gt;0,ground_truth!AX5&gt;0,incorrect_targets!AX7&lt;1),time!AX7,10000)</f>
        <v>3313</v>
      </c>
      <c r="AX7">
        <f>IF(AND(target!AY7&gt;0,ground_truth!AY5&gt;0,incorrect_targets!AY7&lt;1),time!AY7,10000)</f>
        <v>746</v>
      </c>
      <c r="AY7">
        <f>IF(AND(target!AZ7&gt;0,ground_truth!AZ5&gt;0,incorrect_targets!AZ7&lt;1),time!AZ7,10000)</f>
        <v>7010</v>
      </c>
      <c r="AZ7">
        <f>IF(AND(target!BA7&gt;0,ground_truth!BA5&gt;0,incorrect_targets!BA7&lt;1),time!BA7,10000)</f>
        <v>10000</v>
      </c>
      <c r="BB7">
        <f t="shared" ref="BB7:BB17" si="0">SUM(B7:AZ7)</f>
        <v>200807</v>
      </c>
      <c r="BD7">
        <f>RANK(BB7,$BB$7:$BB$17,1)</f>
        <v>3</v>
      </c>
    </row>
    <row r="8" spans="1:56" x14ac:dyDescent="0.25">
      <c r="A8">
        <f>target!A8</f>
        <v>4</v>
      </c>
      <c r="B8">
        <f>IF(AND(target!C8&gt;0,ground_truth!C6&gt;0,incorrect_targets!C8&lt;1),time!C8,10000)</f>
        <v>10000</v>
      </c>
      <c r="C8">
        <f>IF(AND(target!D8&gt;0,ground_truth!D6&gt;0,incorrect_targets!D8&lt;1),time!D8,10000)</f>
        <v>10000</v>
      </c>
      <c r="D8">
        <f>IF(AND(target!E8&gt;0,ground_truth!E6&gt;0,incorrect_targets!E8&lt;1),time!E8,10000)</f>
        <v>10000</v>
      </c>
      <c r="E8">
        <f>IF(AND(target!F8&gt;0,ground_truth!F6&gt;0,incorrect_targets!F8&lt;1),time!F8,10000)</f>
        <v>10000</v>
      </c>
      <c r="F8">
        <f>IF(AND(target!G8&gt;0,ground_truth!G6&gt;0,incorrect_targets!G8&lt;1),time!G8,10000)</f>
        <v>10000</v>
      </c>
      <c r="G8">
        <f>IF(AND(target!H8&gt;0,ground_truth!H6&gt;0,incorrect_targets!H8&lt;1),time!H8,10000)</f>
        <v>497</v>
      </c>
      <c r="H8">
        <f>IF(AND(target!I8&gt;0,ground_truth!I6&gt;0,incorrect_targets!I8&lt;1),time!I8,10000)</f>
        <v>805</v>
      </c>
      <c r="I8">
        <f>IF(AND(target!J8&gt;0,ground_truth!J6&gt;0,incorrect_targets!J8&lt;1),time!J8,10000)</f>
        <v>10000</v>
      </c>
      <c r="J8">
        <f>IF(AND(target!K8&gt;0,ground_truth!K6&gt;0,incorrect_targets!K8&lt;1),time!K8,10000)</f>
        <v>1176</v>
      </c>
      <c r="K8">
        <f>IF(AND(target!L8&gt;0,ground_truth!L6&gt;0,incorrect_targets!L8&lt;1),time!L8,10000)</f>
        <v>7919</v>
      </c>
      <c r="L8">
        <f>IF(AND(target!M8&gt;0,ground_truth!M6&gt;0,incorrect_targets!M8&lt;1),time!M8,10000)</f>
        <v>552</v>
      </c>
      <c r="M8">
        <f>IF(AND(target!N8&gt;0,ground_truth!N6&gt;0,incorrect_targets!N8&lt;1),time!N8,10000)</f>
        <v>597</v>
      </c>
      <c r="N8">
        <f>IF(AND(target!O8&gt;0,ground_truth!O6&gt;0,incorrect_targets!O8&lt;1),time!O8,10000)</f>
        <v>2309</v>
      </c>
      <c r="O8">
        <f>IF(AND(target!P8&gt;0,ground_truth!P6&gt;0,incorrect_targets!P8&lt;1),time!P8,10000)</f>
        <v>581</v>
      </c>
      <c r="P8">
        <f>IF(AND(target!Q8&gt;0,ground_truth!Q6&gt;0,incorrect_targets!Q8&lt;1),time!Q8,10000)</f>
        <v>4616</v>
      </c>
      <c r="Q8">
        <f>IF(AND(target!R8&gt;0,ground_truth!R6&gt;0,incorrect_targets!R8&lt;1),time!R8,10000)</f>
        <v>828</v>
      </c>
      <c r="R8">
        <f>IF(AND(target!S8&gt;0,ground_truth!S6&gt;0,incorrect_targets!S8&lt;1),time!S8,10000)</f>
        <v>447</v>
      </c>
      <c r="S8">
        <f>IF(AND(target!T8&gt;0,ground_truth!T6&gt;0,incorrect_targets!T8&lt;1),time!T8,10000)</f>
        <v>647</v>
      </c>
      <c r="T8">
        <f>IF(AND(target!U8&gt;0,ground_truth!U6&gt;0,incorrect_targets!U8&lt;1),time!U8,10000)</f>
        <v>531</v>
      </c>
      <c r="U8">
        <f>IF(AND(target!V8&gt;0,ground_truth!V6&gt;0,incorrect_targets!V8&lt;1),time!V8,10000)</f>
        <v>542</v>
      </c>
      <c r="V8">
        <f>IF(AND(target!W8&gt;0,ground_truth!W6&gt;0,incorrect_targets!W8&lt;1),time!W8,10000)</f>
        <v>1118</v>
      </c>
      <c r="W8">
        <f>IF(AND(target!X8&gt;0,ground_truth!X6&gt;0,incorrect_targets!X8&lt;1),time!X8,10000)</f>
        <v>1912</v>
      </c>
      <c r="X8">
        <f>IF(AND(target!Y8&gt;0,ground_truth!Y6&gt;0,incorrect_targets!Y8&lt;1),time!Y8,10000)</f>
        <v>10000</v>
      </c>
      <c r="Y8">
        <f>IF(AND(target!Z8&gt;0,ground_truth!Z6&gt;0,incorrect_targets!Z8&lt;1),time!Z8,10000)</f>
        <v>791</v>
      </c>
      <c r="Z8">
        <f>IF(AND(target!AA8&gt;0,ground_truth!AA6&gt;0,incorrect_targets!AA8&lt;1),time!AA8,10000)</f>
        <v>10000</v>
      </c>
      <c r="AA8">
        <f>IF(AND(target!AB8&gt;0,ground_truth!AB6&gt;0,incorrect_targets!AB8&lt;1),time!AB8,10000)</f>
        <v>10000</v>
      </c>
      <c r="AB8">
        <f>IF(AND(target!AC8&gt;0,ground_truth!AC6&gt;0,incorrect_targets!AC8&lt;1),time!AC8,10000)</f>
        <v>10000</v>
      </c>
      <c r="AC8">
        <f>IF(AND(target!AD8&gt;0,ground_truth!AD6&gt;0,incorrect_targets!AD8&lt;1),time!AD8,10000)</f>
        <v>10000</v>
      </c>
      <c r="AD8">
        <f>IF(AND(target!AE8&gt;0,ground_truth!AE6&gt;0,incorrect_targets!AE8&lt;1),time!AE8,10000)</f>
        <v>10000</v>
      </c>
      <c r="AE8">
        <f>IF(AND(target!AF8&gt;0,ground_truth!AF6&gt;0,incorrect_targets!AF8&lt;1),time!AF8,10000)</f>
        <v>10000</v>
      </c>
      <c r="AF8">
        <f>IF(AND(target!AG8&gt;0,ground_truth!AG6&gt;0,incorrect_targets!AG8&lt;1),time!AG8,10000)</f>
        <v>572</v>
      </c>
      <c r="AG8">
        <f>IF(AND(target!AH8&gt;0,ground_truth!AH6&gt;0,incorrect_targets!AH8&lt;1),time!AH8,10000)</f>
        <v>581</v>
      </c>
      <c r="AH8">
        <f>IF(AND(target!AI8&gt;0,ground_truth!AI6&gt;0,incorrect_targets!AI8&lt;1),time!AI8,10000)</f>
        <v>1066</v>
      </c>
      <c r="AI8">
        <f>IF(AND(target!AJ8&gt;0,ground_truth!AJ6&gt;0,incorrect_targets!AJ8&lt;1),time!AJ8,10000)</f>
        <v>530</v>
      </c>
      <c r="AJ8">
        <f>IF(AND(target!AK8&gt;0,ground_truth!AK6&gt;0,incorrect_targets!AK8&lt;1),time!AK8,10000)</f>
        <v>10000</v>
      </c>
      <c r="AK8">
        <f>IF(AND(target!AL8&gt;0,ground_truth!AL6&gt;0,incorrect_targets!AL8&lt;1),time!AL8,10000)</f>
        <v>597</v>
      </c>
      <c r="AL8">
        <f>IF(AND(target!AM8&gt;0,ground_truth!AM6&gt;0,incorrect_targets!AM8&lt;1),time!AM8,10000)</f>
        <v>515</v>
      </c>
      <c r="AM8">
        <f>IF(AND(target!AN8&gt;0,ground_truth!AN6&gt;0,incorrect_targets!AN8&lt;1),time!AN8,10000)</f>
        <v>1342</v>
      </c>
      <c r="AN8">
        <f>IF(AND(target!AO8&gt;0,ground_truth!AO6&gt;0,incorrect_targets!AO8&lt;1),time!AO8,10000)</f>
        <v>485</v>
      </c>
      <c r="AO8">
        <f>IF(AND(target!AP8&gt;0,ground_truth!AP6&gt;0,incorrect_targets!AP8&lt;1),time!AP8,10000)</f>
        <v>1497</v>
      </c>
      <c r="AP8">
        <f>IF(AND(target!AQ8&gt;0,ground_truth!AQ6&gt;0,incorrect_targets!AQ8&lt;1),time!AQ8,10000)</f>
        <v>419</v>
      </c>
      <c r="AQ8">
        <f>IF(AND(target!AR8&gt;0,ground_truth!AR6&gt;0,incorrect_targets!AR8&lt;1),time!AR8,10000)</f>
        <v>515</v>
      </c>
      <c r="AR8">
        <f>IF(AND(target!AS8&gt;0,ground_truth!AS6&gt;0,incorrect_targets!AS8&lt;1),time!AS8,10000)</f>
        <v>698</v>
      </c>
      <c r="AS8">
        <f>IF(AND(target!AT8&gt;0,ground_truth!AT6&gt;0,incorrect_targets!AT8&lt;1),time!AT8,10000)</f>
        <v>467</v>
      </c>
      <c r="AT8">
        <f>IF(AND(target!AU8&gt;0,ground_truth!AU6&gt;0,incorrect_targets!AU8&lt;1),time!AU8,10000)</f>
        <v>613</v>
      </c>
      <c r="AU8">
        <f>IF(AND(target!AV8&gt;0,ground_truth!AV6&gt;0,incorrect_targets!AV8&lt;1),time!AV8,10000)</f>
        <v>514</v>
      </c>
      <c r="AV8">
        <f>IF(AND(target!AW8&gt;0,ground_truth!AW6&gt;0,incorrect_targets!AW8&lt;1),time!AW8,10000)</f>
        <v>5923</v>
      </c>
      <c r="AW8">
        <f>IF(AND(target!AX8&gt;0,ground_truth!AX6&gt;0,incorrect_targets!AX8&lt;1),time!AX8,10000)</f>
        <v>10000</v>
      </c>
      <c r="AX8">
        <f>IF(AND(target!AY8&gt;0,ground_truth!AY6&gt;0,incorrect_targets!AY8&lt;1),time!AY8,10000)</f>
        <v>795</v>
      </c>
      <c r="AY8">
        <f>IF(AND(target!AZ8&gt;0,ground_truth!AZ6&gt;0,incorrect_targets!AZ8&lt;1),time!AZ8,10000)</f>
        <v>10000</v>
      </c>
      <c r="AZ8">
        <f>IF(AND(target!BA8&gt;0,ground_truth!BA6&gt;0,incorrect_targets!BA8&lt;1),time!BA8,10000)</f>
        <v>10000</v>
      </c>
      <c r="BB8">
        <f t="shared" si="0"/>
        <v>212997</v>
      </c>
      <c r="BD8">
        <f t="shared" ref="BD8:BD17" si="1">RANK(BB8,$BB$7:$BB$17,1)</f>
        <v>7</v>
      </c>
    </row>
    <row r="9" spans="1:56" x14ac:dyDescent="0.25">
      <c r="A9">
        <f>target!A9</f>
        <v>5</v>
      </c>
      <c r="B9">
        <f>IF(AND(target!C9&gt;0,ground_truth!C7&gt;0,incorrect_targets!C9&lt;1),time!C9,10000)</f>
        <v>10000</v>
      </c>
      <c r="C9">
        <f>IF(AND(target!D9&gt;0,ground_truth!D7&gt;0,incorrect_targets!D9&lt;1),time!D9,10000)</f>
        <v>10000</v>
      </c>
      <c r="D9">
        <f>IF(AND(target!E9&gt;0,ground_truth!E7&gt;0,incorrect_targets!E9&lt;1),time!E9,10000)</f>
        <v>10000</v>
      </c>
      <c r="E9">
        <f>IF(AND(target!F9&gt;0,ground_truth!F7&gt;0,incorrect_targets!F9&lt;1),time!F9,10000)</f>
        <v>10000</v>
      </c>
      <c r="F9">
        <f>IF(AND(target!G9&gt;0,ground_truth!G7&gt;0,incorrect_targets!G9&lt;1),time!G9,10000)</f>
        <v>10000</v>
      </c>
      <c r="G9">
        <f>IF(AND(target!H9&gt;0,ground_truth!H7&gt;0,incorrect_targets!H9&lt;1),time!H9,10000)</f>
        <v>1145</v>
      </c>
      <c r="H9">
        <f>IF(AND(target!I9&gt;0,ground_truth!I7&gt;0,incorrect_targets!I9&lt;1),time!I9,10000)</f>
        <v>1792</v>
      </c>
      <c r="I9">
        <f>IF(AND(target!J9&gt;0,ground_truth!J7&gt;0,incorrect_targets!J9&lt;1),time!J9,10000)</f>
        <v>1046</v>
      </c>
      <c r="J9">
        <f>IF(AND(target!K9&gt;0,ground_truth!K7&gt;0,incorrect_targets!K9&lt;1),time!K9,10000)</f>
        <v>1133</v>
      </c>
      <c r="K9">
        <f>IF(AND(target!L9&gt;0,ground_truth!L7&gt;0,incorrect_targets!L9&lt;1),time!L9,10000)</f>
        <v>10000</v>
      </c>
      <c r="L9">
        <f>IF(AND(target!M9&gt;0,ground_truth!M7&gt;0,incorrect_targets!M9&lt;1),time!M9,10000)</f>
        <v>532</v>
      </c>
      <c r="M9">
        <f>IF(AND(target!N9&gt;0,ground_truth!N7&gt;0,incorrect_targets!N9&lt;1),time!N9,10000)</f>
        <v>1462</v>
      </c>
      <c r="N9">
        <f>IF(AND(target!O9&gt;0,ground_truth!O7&gt;0,incorrect_targets!O9&lt;1),time!O9,10000)</f>
        <v>597</v>
      </c>
      <c r="O9">
        <f>IF(AND(target!P9&gt;0,ground_truth!P7&gt;0,incorrect_targets!P9&lt;1),time!P9,10000)</f>
        <v>781</v>
      </c>
      <c r="P9">
        <f>IF(AND(target!Q9&gt;0,ground_truth!Q7&gt;0,incorrect_targets!Q9&lt;1),time!Q9,10000)</f>
        <v>1773</v>
      </c>
      <c r="Q9">
        <f>IF(AND(target!R9&gt;0,ground_truth!R7&gt;0,incorrect_targets!R9&lt;1),time!R9,10000)</f>
        <v>732</v>
      </c>
      <c r="R9">
        <f>IF(AND(target!S9&gt;0,ground_truth!S7&gt;0,incorrect_targets!S9&lt;1),time!S9,10000)</f>
        <v>663</v>
      </c>
      <c r="S9">
        <f>IF(AND(target!T9&gt;0,ground_truth!T7&gt;0,incorrect_targets!T9&lt;1),time!T9,10000)</f>
        <v>762</v>
      </c>
      <c r="T9">
        <f>IF(AND(target!U9&gt;0,ground_truth!U7&gt;0,incorrect_targets!U9&lt;1),time!U9,10000)</f>
        <v>849</v>
      </c>
      <c r="U9">
        <f>IF(AND(target!V9&gt;0,ground_truth!V7&gt;0,incorrect_targets!V9&lt;1),time!V9,10000)</f>
        <v>1015</v>
      </c>
      <c r="V9">
        <f>IF(AND(target!W9&gt;0,ground_truth!W7&gt;0,incorrect_targets!W9&lt;1),time!W9,10000)</f>
        <v>3615</v>
      </c>
      <c r="W9">
        <f>IF(AND(target!X9&gt;0,ground_truth!X7&gt;0,incorrect_targets!X9&lt;1),time!X9,10000)</f>
        <v>1558</v>
      </c>
      <c r="X9">
        <f>IF(AND(target!Y9&gt;0,ground_truth!Y7&gt;0,incorrect_targets!Y9&lt;1),time!Y9,10000)</f>
        <v>9217</v>
      </c>
      <c r="Y9">
        <f>IF(AND(target!Z9&gt;0,ground_truth!Z7&gt;0,incorrect_targets!Z9&lt;1),time!Z9,10000)</f>
        <v>979</v>
      </c>
      <c r="Z9">
        <f>IF(AND(target!AA9&gt;0,ground_truth!AA7&gt;0,incorrect_targets!AA9&lt;1),time!AA9,10000)</f>
        <v>10000</v>
      </c>
      <c r="AA9">
        <f>IF(AND(target!AB9&gt;0,ground_truth!AB7&gt;0,incorrect_targets!AB9&lt;1),time!AB9,10000)</f>
        <v>10000</v>
      </c>
      <c r="AB9">
        <f>IF(AND(target!AC9&gt;0,ground_truth!AC7&gt;0,incorrect_targets!AC9&lt;1),time!AC9,10000)</f>
        <v>10000</v>
      </c>
      <c r="AC9">
        <f>IF(AND(target!AD9&gt;0,ground_truth!AD7&gt;0,incorrect_targets!AD9&lt;1),time!AD9,10000)</f>
        <v>10000</v>
      </c>
      <c r="AD9">
        <f>IF(AND(target!AE9&gt;0,ground_truth!AE7&gt;0,incorrect_targets!AE9&lt;1),time!AE9,10000)</f>
        <v>10000</v>
      </c>
      <c r="AE9">
        <f>IF(AND(target!AF9&gt;0,ground_truth!AF7&gt;0,incorrect_targets!AF9&lt;1),time!AF9,10000)</f>
        <v>10000</v>
      </c>
      <c r="AF9">
        <f>IF(AND(target!AG9&gt;0,ground_truth!AG7&gt;0,incorrect_targets!AG9&lt;1),time!AG9,10000)</f>
        <v>613</v>
      </c>
      <c r="AG9">
        <f>IF(AND(target!AH9&gt;0,ground_truth!AH7&gt;0,incorrect_targets!AH9&lt;1),time!AH9,10000)</f>
        <v>1044</v>
      </c>
      <c r="AH9">
        <f>IF(AND(target!AI9&gt;0,ground_truth!AI7&gt;0,incorrect_targets!AI9&lt;1),time!AI9,10000)</f>
        <v>3381</v>
      </c>
      <c r="AI9">
        <f>IF(AND(target!AJ9&gt;0,ground_truth!AJ7&gt;0,incorrect_targets!AJ9&lt;1),time!AJ9,10000)</f>
        <v>715</v>
      </c>
      <c r="AJ9">
        <f>IF(AND(target!AK9&gt;0,ground_truth!AK7&gt;0,incorrect_targets!AK9&lt;1),time!AK9,10000)</f>
        <v>10000</v>
      </c>
      <c r="AK9">
        <f>IF(AND(target!AL9&gt;0,ground_truth!AL7&gt;0,incorrect_targets!AL9&lt;1),time!AL9,10000)</f>
        <v>701</v>
      </c>
      <c r="AL9">
        <f>IF(AND(target!AM9&gt;0,ground_truth!AM7&gt;0,incorrect_targets!AM9&lt;1),time!AM9,10000)</f>
        <v>615</v>
      </c>
      <c r="AM9">
        <f>IF(AND(target!AN9&gt;0,ground_truth!AN7&gt;0,incorrect_targets!AN9&lt;1),time!AN9,10000)</f>
        <v>632</v>
      </c>
      <c r="AN9">
        <f>IF(AND(target!AO9&gt;0,ground_truth!AO7&gt;0,incorrect_targets!AO9&lt;1),time!AO9,10000)</f>
        <v>885</v>
      </c>
      <c r="AO9">
        <f>IF(AND(target!AP9&gt;0,ground_truth!AP7&gt;0,incorrect_targets!AP9&lt;1),time!AP9,10000)</f>
        <v>1126</v>
      </c>
      <c r="AP9">
        <f>IF(AND(target!AQ9&gt;0,ground_truth!AQ7&gt;0,incorrect_targets!AQ9&lt;1),time!AQ9,10000)</f>
        <v>679</v>
      </c>
      <c r="AQ9">
        <f>IF(AND(target!AR9&gt;0,ground_truth!AR7&gt;0,incorrect_targets!AR9&lt;1),time!AR9,10000)</f>
        <v>567</v>
      </c>
      <c r="AR9">
        <f>IF(AND(target!AS9&gt;0,ground_truth!AS7&gt;0,incorrect_targets!AS9&lt;1),time!AS9,10000)</f>
        <v>614</v>
      </c>
      <c r="AS9">
        <f>IF(AND(target!AT9&gt;0,ground_truth!AT7&gt;0,incorrect_targets!AT9&lt;1),time!AT9,10000)</f>
        <v>713</v>
      </c>
      <c r="AT9">
        <f>IF(AND(target!AU9&gt;0,ground_truth!AU7&gt;0,incorrect_targets!AU9&lt;1),time!AU9,10000)</f>
        <v>782</v>
      </c>
      <c r="AU9">
        <f>IF(AND(target!AV9&gt;0,ground_truth!AV7&gt;0,incorrect_targets!AV9&lt;1),time!AV9,10000)</f>
        <v>932</v>
      </c>
      <c r="AV9">
        <f>IF(AND(target!AW9&gt;0,ground_truth!AW7&gt;0,incorrect_targets!AW9&lt;1),time!AW9,10000)</f>
        <v>1002</v>
      </c>
      <c r="AW9">
        <f>IF(AND(target!AX9&gt;0,ground_truth!AX7&gt;0,incorrect_targets!AX9&lt;1),time!AX9,10000)</f>
        <v>5865</v>
      </c>
      <c r="AX9">
        <f>IF(AND(target!AY9&gt;0,ground_truth!AY7&gt;0,incorrect_targets!AY9&lt;1),time!AY9,10000)</f>
        <v>1162</v>
      </c>
      <c r="AY9">
        <f>IF(AND(target!AZ9&gt;0,ground_truth!AZ7&gt;0,incorrect_targets!AZ9&lt;1),time!AZ9,10000)</f>
        <v>10000</v>
      </c>
      <c r="AZ9">
        <f>IF(AND(target!BA9&gt;0,ground_truth!BA7&gt;0,incorrect_targets!BA9&lt;1),time!BA9,10000)</f>
        <v>10000</v>
      </c>
      <c r="BB9">
        <f t="shared" si="0"/>
        <v>201679</v>
      </c>
      <c r="BD9">
        <f t="shared" si="1"/>
        <v>5</v>
      </c>
    </row>
    <row r="10" spans="1:56" x14ac:dyDescent="0.25">
      <c r="A10">
        <f>target!A10</f>
        <v>6</v>
      </c>
      <c r="B10">
        <f>IF(AND(target!C10&gt;0,ground_truth!C8&gt;0,incorrect_targets!C10&lt;1),time!C10,10000)</f>
        <v>10000</v>
      </c>
      <c r="C10">
        <f>IF(AND(target!D10&gt;0,ground_truth!D8&gt;0,incorrect_targets!D10&lt;1),time!D10,10000)</f>
        <v>10000</v>
      </c>
      <c r="D10">
        <f>IF(AND(target!E10&gt;0,ground_truth!E8&gt;0,incorrect_targets!E10&lt;1),time!E10,10000)</f>
        <v>10000</v>
      </c>
      <c r="E10">
        <f>IF(AND(target!F10&gt;0,ground_truth!F8&gt;0,incorrect_targets!F10&lt;1),time!F10,10000)</f>
        <v>10000</v>
      </c>
      <c r="F10">
        <f>IF(AND(target!G10&gt;0,ground_truth!G8&gt;0,incorrect_targets!G10&lt;1),time!G10,10000)</f>
        <v>10000</v>
      </c>
      <c r="G10">
        <f>IF(AND(target!H10&gt;0,ground_truth!H8&gt;0,incorrect_targets!H10&lt;1),time!H10,10000)</f>
        <v>605</v>
      </c>
      <c r="H10">
        <f>IF(AND(target!I10&gt;0,ground_truth!I8&gt;0,incorrect_targets!I10&lt;1),time!I10,10000)</f>
        <v>1293</v>
      </c>
      <c r="I10">
        <f>IF(AND(target!J10&gt;0,ground_truth!J8&gt;0,incorrect_targets!J10&lt;1),time!J10,10000)</f>
        <v>10000</v>
      </c>
      <c r="J10">
        <f>IF(AND(target!K10&gt;0,ground_truth!K8&gt;0,incorrect_targets!K10&lt;1),time!K10,10000)</f>
        <v>900</v>
      </c>
      <c r="K10">
        <f>IF(AND(target!L10&gt;0,ground_truth!L8&gt;0,incorrect_targets!L10&lt;1),time!L10,10000)</f>
        <v>10000</v>
      </c>
      <c r="L10">
        <f>IF(AND(target!M10&gt;0,ground_truth!M8&gt;0,incorrect_targets!M10&lt;1),time!M10,10000)</f>
        <v>514</v>
      </c>
      <c r="M10">
        <f>IF(AND(target!N10&gt;0,ground_truth!N8&gt;0,incorrect_targets!N10&lt;1),time!N10,10000)</f>
        <v>915</v>
      </c>
      <c r="N10">
        <f>IF(AND(target!O10&gt;0,ground_truth!O8&gt;0,incorrect_targets!O10&lt;1),time!O10,10000)</f>
        <v>715</v>
      </c>
      <c r="O10">
        <f>IF(AND(target!P10&gt;0,ground_truth!P8&gt;0,incorrect_targets!P10&lt;1),time!P10,10000)</f>
        <v>514</v>
      </c>
      <c r="P10">
        <f>IF(AND(target!Q10&gt;0,ground_truth!Q8&gt;0,incorrect_targets!Q10&lt;1),time!Q10,10000)</f>
        <v>1857</v>
      </c>
      <c r="Q10">
        <f>IF(AND(target!R10&gt;0,ground_truth!R8&gt;0,incorrect_targets!R10&lt;1),time!R10,10000)</f>
        <v>745</v>
      </c>
      <c r="R10">
        <f>IF(AND(target!S10&gt;0,ground_truth!S8&gt;0,incorrect_targets!S10&lt;1),time!S10,10000)</f>
        <v>879</v>
      </c>
      <c r="S10">
        <f>IF(AND(target!T10&gt;0,ground_truth!T8&gt;0,incorrect_targets!T10&lt;1),time!T10,10000)</f>
        <v>602</v>
      </c>
      <c r="T10">
        <f>IF(AND(target!U10&gt;0,ground_truth!U8&gt;0,incorrect_targets!U10&lt;1),time!U10,10000)</f>
        <v>482</v>
      </c>
      <c r="U10">
        <f>IF(AND(target!V10&gt;0,ground_truth!V8&gt;0,incorrect_targets!V10&lt;1),time!V10,10000)</f>
        <v>581</v>
      </c>
      <c r="V10">
        <f>IF(AND(target!W10&gt;0,ground_truth!W8&gt;0,incorrect_targets!W10&lt;1),time!W10,10000)</f>
        <v>1524</v>
      </c>
      <c r="W10">
        <f>IF(AND(target!X10&gt;0,ground_truth!X8&gt;0,incorrect_targets!X10&lt;1),time!X10,10000)</f>
        <v>895</v>
      </c>
      <c r="X10">
        <f>IF(AND(target!Y10&gt;0,ground_truth!Y8&gt;0,incorrect_targets!Y10&lt;1),time!Y10,10000)</f>
        <v>10000</v>
      </c>
      <c r="Y10">
        <f>IF(AND(target!Z10&gt;0,ground_truth!Z8&gt;0,incorrect_targets!Z10&lt;1),time!Z10,10000)</f>
        <v>862</v>
      </c>
      <c r="Z10">
        <f>IF(AND(target!AA10&gt;0,ground_truth!AA8&gt;0,incorrect_targets!AA10&lt;1),time!AA10,10000)</f>
        <v>10000</v>
      </c>
      <c r="AA10">
        <f>IF(AND(target!AB10&gt;0,ground_truth!AB8&gt;0,incorrect_targets!AB10&lt;1),time!AB10,10000)</f>
        <v>10000</v>
      </c>
      <c r="AB10">
        <f>IF(AND(target!AC10&gt;0,ground_truth!AC8&gt;0,incorrect_targets!AC10&lt;1),time!AC10,10000)</f>
        <v>10000</v>
      </c>
      <c r="AC10">
        <f>IF(AND(target!AD10&gt;0,ground_truth!AD8&gt;0,incorrect_targets!AD10&lt;1),time!AD10,10000)</f>
        <v>10000</v>
      </c>
      <c r="AD10">
        <f>IF(AND(target!AE10&gt;0,ground_truth!AE8&gt;0,incorrect_targets!AE10&lt;1),time!AE10,10000)</f>
        <v>10000</v>
      </c>
      <c r="AE10">
        <f>IF(AND(target!AF10&gt;0,ground_truth!AF8&gt;0,incorrect_targets!AF10&lt;1),time!AF10,10000)</f>
        <v>10000</v>
      </c>
      <c r="AF10">
        <f>IF(AND(target!AG10&gt;0,ground_truth!AG8&gt;0,incorrect_targets!AG10&lt;1),time!AG10,10000)</f>
        <v>704</v>
      </c>
      <c r="AG10">
        <f>IF(AND(target!AH10&gt;0,ground_truth!AH8&gt;0,incorrect_targets!AH10&lt;1),time!AH10,10000)</f>
        <v>746</v>
      </c>
      <c r="AH10">
        <f>IF(AND(target!AI10&gt;0,ground_truth!AI8&gt;0,incorrect_targets!AI10&lt;1),time!AI10,10000)</f>
        <v>3236</v>
      </c>
      <c r="AI10">
        <f>IF(AND(target!AJ10&gt;0,ground_truth!AJ8&gt;0,incorrect_targets!AJ10&lt;1),time!AJ10,10000)</f>
        <v>454</v>
      </c>
      <c r="AJ10">
        <f>IF(AND(target!AK10&gt;0,ground_truth!AK8&gt;0,incorrect_targets!AK10&lt;1),time!AK10,10000)</f>
        <v>1966</v>
      </c>
      <c r="AK10">
        <f>IF(AND(target!AL10&gt;0,ground_truth!AL8&gt;0,incorrect_targets!AL10&lt;1),time!AL10,10000)</f>
        <v>715</v>
      </c>
      <c r="AL10">
        <f>IF(AND(target!AM10&gt;0,ground_truth!AM8&gt;0,incorrect_targets!AM10&lt;1),time!AM10,10000)</f>
        <v>581</v>
      </c>
      <c r="AM10">
        <f>IF(AND(target!AN10&gt;0,ground_truth!AN8&gt;0,incorrect_targets!AN10&lt;1),time!AN10,10000)</f>
        <v>1508</v>
      </c>
      <c r="AN10">
        <f>IF(AND(target!AO10&gt;0,ground_truth!AO8&gt;0,incorrect_targets!AO10&lt;1),time!AO10,10000)</f>
        <v>484</v>
      </c>
      <c r="AO10">
        <f>IF(AND(target!AP10&gt;0,ground_truth!AP8&gt;0,incorrect_targets!AP10&lt;1),time!AP10,10000)</f>
        <v>1082</v>
      </c>
      <c r="AP10">
        <f>IF(AND(target!AQ10&gt;0,ground_truth!AQ8&gt;0,incorrect_targets!AQ10&lt;1),time!AQ10,10000)</f>
        <v>679</v>
      </c>
      <c r="AQ10">
        <f>IF(AND(target!AR10&gt;0,ground_truth!AR8&gt;0,incorrect_targets!AR10&lt;1),time!AR10,10000)</f>
        <v>629</v>
      </c>
      <c r="AR10">
        <f>IF(AND(target!AS10&gt;0,ground_truth!AS8&gt;0,incorrect_targets!AS10&lt;1),time!AS10,10000)</f>
        <v>634</v>
      </c>
      <c r="AS10">
        <f>IF(AND(target!AT10&gt;0,ground_truth!AT8&gt;0,incorrect_targets!AT10&lt;1),time!AT10,10000)</f>
        <v>696</v>
      </c>
      <c r="AT10">
        <f>IF(AND(target!AU10&gt;0,ground_truth!AU8&gt;0,incorrect_targets!AU10&lt;1),time!AU10,10000)</f>
        <v>779</v>
      </c>
      <c r="AU10">
        <f>IF(AND(target!AV10&gt;0,ground_truth!AV8&gt;0,incorrect_targets!AV10&lt;1),time!AV10,10000)</f>
        <v>4593</v>
      </c>
      <c r="AV10">
        <f>IF(AND(target!AW10&gt;0,ground_truth!AW8&gt;0,incorrect_targets!AW10&lt;1),time!AW10,10000)</f>
        <v>945</v>
      </c>
      <c r="AW10">
        <f>IF(AND(target!AX10&gt;0,ground_truth!AX8&gt;0,incorrect_targets!AX10&lt;1),time!AX10,10000)</f>
        <v>10000</v>
      </c>
      <c r="AX10">
        <f>IF(AND(target!AY10&gt;0,ground_truth!AY8&gt;0,incorrect_targets!AY10&lt;1),time!AY10,10000)</f>
        <v>1475</v>
      </c>
      <c r="AY10">
        <f>IF(AND(target!AZ10&gt;0,ground_truth!AZ8&gt;0,incorrect_targets!AZ10&lt;1),time!AZ10,10000)</f>
        <v>10000</v>
      </c>
      <c r="AZ10">
        <f>IF(AND(target!BA10&gt;0,ground_truth!BA8&gt;0,incorrect_targets!BA10&lt;1),time!BA10,10000)</f>
        <v>10000</v>
      </c>
      <c r="BB10">
        <f t="shared" si="0"/>
        <v>205789</v>
      </c>
      <c r="BD10">
        <f t="shared" si="1"/>
        <v>6</v>
      </c>
    </row>
    <row r="11" spans="1:56" x14ac:dyDescent="0.25">
      <c r="A11">
        <f>target!A11</f>
        <v>7</v>
      </c>
      <c r="B11">
        <f>IF(AND(target!C11&gt;0,ground_truth!C9&gt;0,incorrect_targets!C11&lt;1),time!C11,10000)</f>
        <v>10000</v>
      </c>
      <c r="C11">
        <f>IF(AND(target!D11&gt;0,ground_truth!D9&gt;0,incorrect_targets!D11&lt;1),time!D11,10000)</f>
        <v>10000</v>
      </c>
      <c r="D11">
        <f>IF(AND(target!E11&gt;0,ground_truth!E9&gt;0,incorrect_targets!E11&lt;1),time!E11,10000)</f>
        <v>10000</v>
      </c>
      <c r="E11">
        <f>IF(AND(target!F11&gt;0,ground_truth!F9&gt;0,incorrect_targets!F11&lt;1),time!F11,10000)</f>
        <v>10000</v>
      </c>
      <c r="F11">
        <f>IF(AND(target!G11&gt;0,ground_truth!G9&gt;0,incorrect_targets!G11&lt;1),time!G11,10000)</f>
        <v>10000</v>
      </c>
      <c r="G11">
        <f>IF(AND(target!H11&gt;0,ground_truth!H9&gt;0,incorrect_targets!H11&lt;1),time!H11,10000)</f>
        <v>902</v>
      </c>
      <c r="H11">
        <f>IF(AND(target!I11&gt;0,ground_truth!I9&gt;0,incorrect_targets!I11&lt;1),time!I11,10000)</f>
        <v>1127</v>
      </c>
      <c r="I11">
        <f>IF(AND(target!J11&gt;0,ground_truth!J9&gt;0,incorrect_targets!J11&lt;1),time!J11,10000)</f>
        <v>10000</v>
      </c>
      <c r="J11">
        <f>IF(AND(target!K11&gt;0,ground_truth!K9&gt;0,incorrect_targets!K11&lt;1),time!K11,10000)</f>
        <v>696</v>
      </c>
      <c r="K11">
        <f>IF(AND(target!L11&gt;0,ground_truth!L9&gt;0,incorrect_targets!L11&lt;1),time!L11,10000)</f>
        <v>10000</v>
      </c>
      <c r="L11">
        <f>IF(AND(target!M11&gt;0,ground_truth!M9&gt;0,incorrect_targets!M11&lt;1),time!M11,10000)</f>
        <v>618</v>
      </c>
      <c r="M11">
        <f>IF(AND(target!N11&gt;0,ground_truth!N9&gt;0,incorrect_targets!N11&lt;1),time!N11,10000)</f>
        <v>1094</v>
      </c>
      <c r="N11">
        <f>IF(AND(target!O11&gt;0,ground_truth!O9&gt;0,incorrect_targets!O11&lt;1),time!O11,10000)</f>
        <v>1359</v>
      </c>
      <c r="O11">
        <f>IF(AND(target!P11&gt;0,ground_truth!P9&gt;0,incorrect_targets!P11&lt;1),time!P11,10000)</f>
        <v>912</v>
      </c>
      <c r="P11">
        <f>IF(AND(target!Q11&gt;0,ground_truth!Q9&gt;0,incorrect_targets!Q11&lt;1),time!Q11,10000)</f>
        <v>10000</v>
      </c>
      <c r="Q11">
        <f>IF(AND(target!R11&gt;0,ground_truth!R9&gt;0,incorrect_targets!R11&lt;1),time!R11,10000)</f>
        <v>895</v>
      </c>
      <c r="R11">
        <f>IF(AND(target!S11&gt;0,ground_truth!S9&gt;0,incorrect_targets!S11&lt;1),time!S11,10000)</f>
        <v>862</v>
      </c>
      <c r="S11">
        <f>IF(AND(target!T11&gt;0,ground_truth!T9&gt;0,incorrect_targets!T11&lt;1),time!T11,10000)</f>
        <v>982</v>
      </c>
      <c r="T11">
        <f>IF(AND(target!U11&gt;0,ground_truth!U9&gt;0,incorrect_targets!U11&lt;1),time!U11,10000)</f>
        <v>646</v>
      </c>
      <c r="U11">
        <f>IF(AND(target!V11&gt;0,ground_truth!V9&gt;0,incorrect_targets!V11&lt;1),time!V11,10000)</f>
        <v>1524</v>
      </c>
      <c r="V11">
        <f>IF(AND(target!W11&gt;0,ground_truth!W9&gt;0,incorrect_targets!W11&lt;1),time!W11,10000)</f>
        <v>1611</v>
      </c>
      <c r="W11">
        <f>IF(AND(target!X11&gt;0,ground_truth!X9&gt;0,incorrect_targets!X11&lt;1),time!X11,10000)</f>
        <v>10000</v>
      </c>
      <c r="X11">
        <f>IF(AND(target!Y11&gt;0,ground_truth!Y9&gt;0,incorrect_targets!Y11&lt;1),time!Y11,10000)</f>
        <v>10000</v>
      </c>
      <c r="Y11">
        <f>IF(AND(target!Z11&gt;0,ground_truth!Z9&gt;0,incorrect_targets!Z11&lt;1),time!Z11,10000)</f>
        <v>2038</v>
      </c>
      <c r="Z11">
        <f>IF(AND(target!AA11&gt;0,ground_truth!AA9&gt;0,incorrect_targets!AA11&lt;1),time!AA11,10000)</f>
        <v>2245</v>
      </c>
      <c r="AA11">
        <f>IF(AND(target!AB11&gt;0,ground_truth!AB9&gt;0,incorrect_targets!AB11&lt;1),time!AB11,10000)</f>
        <v>10000</v>
      </c>
      <c r="AB11">
        <f>IF(AND(target!AC11&gt;0,ground_truth!AC9&gt;0,incorrect_targets!AC11&lt;1),time!AC11,10000)</f>
        <v>10000</v>
      </c>
      <c r="AC11">
        <f>IF(AND(target!AD11&gt;0,ground_truth!AD9&gt;0,incorrect_targets!AD11&lt;1),time!AD11,10000)</f>
        <v>10000</v>
      </c>
      <c r="AD11">
        <f>IF(AND(target!AE11&gt;0,ground_truth!AE9&gt;0,incorrect_targets!AE11&lt;1),time!AE11,10000)</f>
        <v>10000</v>
      </c>
      <c r="AE11">
        <f>IF(AND(target!AF11&gt;0,ground_truth!AF9&gt;0,incorrect_targets!AF11&lt;1),time!AF11,10000)</f>
        <v>10000</v>
      </c>
      <c r="AF11">
        <f>IF(AND(target!AG11&gt;0,ground_truth!AG9&gt;0,incorrect_targets!AG11&lt;1),time!AG11,10000)</f>
        <v>2157</v>
      </c>
      <c r="AG11">
        <f>IF(AND(target!AH11&gt;0,ground_truth!AH9&gt;0,incorrect_targets!AH11&lt;1),time!AH11,10000)</f>
        <v>1110</v>
      </c>
      <c r="AH11">
        <f>IF(AND(target!AI11&gt;0,ground_truth!AI9&gt;0,incorrect_targets!AI11&lt;1),time!AI11,10000)</f>
        <v>10000</v>
      </c>
      <c r="AI11">
        <f>IF(AND(target!AJ11&gt;0,ground_truth!AJ9&gt;0,incorrect_targets!AJ11&lt;1),time!AJ11,10000)</f>
        <v>1412</v>
      </c>
      <c r="AJ11">
        <f>IF(AND(target!AK11&gt;0,ground_truth!AK9&gt;0,incorrect_targets!AK11&lt;1),time!AK11,10000)</f>
        <v>10000</v>
      </c>
      <c r="AK11">
        <f>IF(AND(target!AL11&gt;0,ground_truth!AL9&gt;0,incorrect_targets!AL11&lt;1),time!AL11,10000)</f>
        <v>664</v>
      </c>
      <c r="AL11">
        <f>IF(AND(target!AM11&gt;0,ground_truth!AM9&gt;0,incorrect_targets!AM11&lt;1),time!AM11,10000)</f>
        <v>782</v>
      </c>
      <c r="AM11">
        <f>IF(AND(target!AN11&gt;0,ground_truth!AN9&gt;0,incorrect_targets!AN11&lt;1),time!AN11,10000)</f>
        <v>713</v>
      </c>
      <c r="AN11">
        <f>IF(AND(target!AO11&gt;0,ground_truth!AO9&gt;0,incorrect_targets!AO11&lt;1),time!AO11,10000)</f>
        <v>702</v>
      </c>
      <c r="AO11">
        <f>IF(AND(target!AP11&gt;0,ground_truth!AP9&gt;0,incorrect_targets!AP11&lt;1),time!AP11,10000)</f>
        <v>10000</v>
      </c>
      <c r="AP11">
        <f>IF(AND(target!AQ11&gt;0,ground_truth!AQ9&gt;0,incorrect_targets!AQ11&lt;1),time!AQ11,10000)</f>
        <v>997</v>
      </c>
      <c r="AQ11">
        <f>IF(AND(target!AR11&gt;0,ground_truth!AR9&gt;0,incorrect_targets!AR11&lt;1),time!AR11,10000)</f>
        <v>580</v>
      </c>
      <c r="AR11">
        <f>IF(AND(target!AS11&gt;0,ground_truth!AS9&gt;0,incorrect_targets!AS11&lt;1),time!AS11,10000)</f>
        <v>1044</v>
      </c>
      <c r="AS11">
        <f>IF(AND(target!AT11&gt;0,ground_truth!AT9&gt;0,incorrect_targets!AT11&lt;1),time!AT11,10000)</f>
        <v>655</v>
      </c>
      <c r="AT11">
        <f>IF(AND(target!AU11&gt;0,ground_truth!AU9&gt;0,incorrect_targets!AU11&lt;1),time!AU11,10000)</f>
        <v>796</v>
      </c>
      <c r="AU11">
        <f>IF(AND(target!AV11&gt;0,ground_truth!AV9&gt;0,incorrect_targets!AV11&lt;1),time!AV11,10000)</f>
        <v>746</v>
      </c>
      <c r="AV11">
        <f>IF(AND(target!AW11&gt;0,ground_truth!AW9&gt;0,incorrect_targets!AW11&lt;1),time!AW11,10000)</f>
        <v>2129</v>
      </c>
      <c r="AW11">
        <f>IF(AND(target!AX11&gt;0,ground_truth!AX9&gt;0,incorrect_targets!AX11&lt;1),time!AX11,10000)</f>
        <v>10000</v>
      </c>
      <c r="AX11">
        <f>IF(AND(target!AY11&gt;0,ground_truth!AY9&gt;0,incorrect_targets!AY11&lt;1),time!AY11,10000)</f>
        <v>1276</v>
      </c>
      <c r="AY11">
        <f>IF(AND(target!AZ11&gt;0,ground_truth!AZ9&gt;0,incorrect_targets!AZ11&lt;1),time!AZ11,10000)</f>
        <v>10000</v>
      </c>
      <c r="AZ11">
        <f>IF(AND(target!BA11&gt;0,ground_truth!BA9&gt;0,incorrect_targets!BA11&lt;1),time!BA11,10000)</f>
        <v>10000</v>
      </c>
      <c r="BB11">
        <f t="shared" si="0"/>
        <v>243274</v>
      </c>
      <c r="BD11">
        <f t="shared" si="1"/>
        <v>11</v>
      </c>
    </row>
    <row r="12" spans="1:56" x14ac:dyDescent="0.25">
      <c r="A12">
        <f>target!A12</f>
        <v>8</v>
      </c>
      <c r="B12">
        <f>IF(AND(target!C12&gt;0,ground_truth!C10&gt;0,incorrect_targets!C12&lt;1),time!C12,10000)</f>
        <v>10000</v>
      </c>
      <c r="C12">
        <f>IF(AND(target!D12&gt;0,ground_truth!D10&gt;0,incorrect_targets!D12&lt;1),time!D12,10000)</f>
        <v>10000</v>
      </c>
      <c r="D12">
        <f>IF(AND(target!E12&gt;0,ground_truth!E10&gt;0,incorrect_targets!E12&lt;1),time!E12,10000)</f>
        <v>10000</v>
      </c>
      <c r="E12">
        <f>IF(AND(target!F12&gt;0,ground_truth!F10&gt;0,incorrect_targets!F12&lt;1),time!F12,10000)</f>
        <v>10000</v>
      </c>
      <c r="F12">
        <f>IF(AND(target!G12&gt;0,ground_truth!G10&gt;0,incorrect_targets!G12&lt;1),time!G12,10000)</f>
        <v>10000</v>
      </c>
      <c r="G12">
        <f>IF(AND(target!H12&gt;0,ground_truth!H10&gt;0,incorrect_targets!H12&lt;1),time!H12,10000)</f>
        <v>415</v>
      </c>
      <c r="H12">
        <f>IF(AND(target!I12&gt;0,ground_truth!I10&gt;0,incorrect_targets!I12&lt;1),time!I12,10000)</f>
        <v>482</v>
      </c>
      <c r="I12">
        <f>IF(AND(target!J12&gt;0,ground_truth!J10&gt;0,incorrect_targets!J12&lt;1),time!J12,10000)</f>
        <v>532</v>
      </c>
      <c r="J12">
        <f>IF(AND(target!K12&gt;0,ground_truth!K10&gt;0,incorrect_targets!K12&lt;1),time!K12,10000)</f>
        <v>779</v>
      </c>
      <c r="K12">
        <f>IF(AND(target!L12&gt;0,ground_truth!L10&gt;0,incorrect_targets!L12&lt;1),time!L12,10000)</f>
        <v>10000</v>
      </c>
      <c r="L12">
        <f>IF(AND(target!M12&gt;0,ground_truth!M10&gt;0,incorrect_targets!M12&lt;1),time!M12,10000)</f>
        <v>435</v>
      </c>
      <c r="M12">
        <f>IF(AND(target!N12&gt;0,ground_truth!N10&gt;0,incorrect_targets!N12&lt;1),time!N12,10000)</f>
        <v>480</v>
      </c>
      <c r="N12">
        <f>IF(AND(target!O12&gt;0,ground_truth!O10&gt;0,incorrect_targets!O12&lt;1),time!O12,10000)</f>
        <v>10000</v>
      </c>
      <c r="O12">
        <f>IF(AND(target!P12&gt;0,ground_truth!P10&gt;0,incorrect_targets!P12&lt;1),time!P12,10000)</f>
        <v>649</v>
      </c>
      <c r="P12">
        <f>IF(AND(target!Q12&gt;0,ground_truth!Q10&gt;0,incorrect_targets!Q12&lt;1),time!Q12,10000)</f>
        <v>1475</v>
      </c>
      <c r="Q12">
        <f>IF(AND(target!R12&gt;0,ground_truth!R10&gt;0,incorrect_targets!R12&lt;1),time!R12,10000)</f>
        <v>514</v>
      </c>
      <c r="R12">
        <f>IF(AND(target!S12&gt;0,ground_truth!S10&gt;0,incorrect_targets!S12&lt;1),time!S12,10000)</f>
        <v>603</v>
      </c>
      <c r="S12">
        <f>IF(AND(target!T12&gt;0,ground_truth!T10&gt;0,incorrect_targets!T12&lt;1),time!T12,10000)</f>
        <v>862</v>
      </c>
      <c r="T12">
        <f>IF(AND(target!U12&gt;0,ground_truth!U10&gt;0,incorrect_targets!U12&lt;1),time!U12,10000)</f>
        <v>431</v>
      </c>
      <c r="U12">
        <f>IF(AND(target!V12&gt;0,ground_truth!V10&gt;0,incorrect_targets!V12&lt;1),time!V12,10000)</f>
        <v>750</v>
      </c>
      <c r="V12">
        <f>IF(AND(target!W12&gt;0,ground_truth!W10&gt;0,incorrect_targets!W12&lt;1),time!W12,10000)</f>
        <v>663</v>
      </c>
      <c r="W12">
        <f>IF(AND(target!X12&gt;0,ground_truth!X10&gt;0,incorrect_targets!X12&lt;1),time!X12,10000)</f>
        <v>688</v>
      </c>
      <c r="X12">
        <f>IF(AND(target!Y12&gt;0,ground_truth!Y10&gt;0,incorrect_targets!Y12&lt;1),time!Y12,10000)</f>
        <v>1346</v>
      </c>
      <c r="Y12">
        <f>IF(AND(target!Z12&gt;0,ground_truth!Z10&gt;0,incorrect_targets!Z12&lt;1),time!Z12,10000)</f>
        <v>1382</v>
      </c>
      <c r="Z12">
        <f>IF(AND(target!AA12&gt;0,ground_truth!AA10&gt;0,incorrect_targets!AA12&lt;1),time!AA12,10000)</f>
        <v>3165</v>
      </c>
      <c r="AA12">
        <f>IF(AND(target!AB12&gt;0,ground_truth!AB10&gt;0,incorrect_targets!AB12&lt;1),time!AB12,10000)</f>
        <v>10000</v>
      </c>
      <c r="AB12">
        <f>IF(AND(target!AC12&gt;0,ground_truth!AC10&gt;0,incorrect_targets!AC12&lt;1),time!AC12,10000)</f>
        <v>10000</v>
      </c>
      <c r="AC12">
        <f>IF(AND(target!AD12&gt;0,ground_truth!AD10&gt;0,incorrect_targets!AD12&lt;1),time!AD12,10000)</f>
        <v>10000</v>
      </c>
      <c r="AD12">
        <f>IF(AND(target!AE12&gt;0,ground_truth!AE10&gt;0,incorrect_targets!AE12&lt;1),time!AE12,10000)</f>
        <v>10000</v>
      </c>
      <c r="AE12">
        <f>IF(AND(target!AF12&gt;0,ground_truth!AF10&gt;0,incorrect_targets!AF12&lt;1),time!AF12,10000)</f>
        <v>10000</v>
      </c>
      <c r="AF12">
        <f>IF(AND(target!AG12&gt;0,ground_truth!AG10&gt;0,incorrect_targets!AG12&lt;1),time!AG12,10000)</f>
        <v>482</v>
      </c>
      <c r="AG12">
        <f>IF(AND(target!AH12&gt;0,ground_truth!AH10&gt;0,incorrect_targets!AH12&lt;1),time!AH12,10000)</f>
        <v>1193</v>
      </c>
      <c r="AH12">
        <f>IF(AND(target!AI12&gt;0,ground_truth!AI10&gt;0,incorrect_targets!AI12&lt;1),time!AI12,10000)</f>
        <v>1244</v>
      </c>
      <c r="AI12">
        <f>IF(AND(target!AJ12&gt;0,ground_truth!AJ10&gt;0,incorrect_targets!AJ12&lt;1),time!AJ12,10000)</f>
        <v>597</v>
      </c>
      <c r="AJ12">
        <f>IF(AND(target!AK12&gt;0,ground_truth!AK10&gt;0,incorrect_targets!AK12&lt;1),time!AK12,10000)</f>
        <v>4165</v>
      </c>
      <c r="AK12">
        <f>IF(AND(target!AL12&gt;0,ground_truth!AL10&gt;0,incorrect_targets!AL12&lt;1),time!AL12,10000)</f>
        <v>552</v>
      </c>
      <c r="AL12">
        <f>IF(AND(target!AM12&gt;0,ground_truth!AM10&gt;0,incorrect_targets!AM12&lt;1),time!AM12,10000)</f>
        <v>520</v>
      </c>
      <c r="AM12">
        <f>IF(AND(target!AN12&gt;0,ground_truth!AN10&gt;0,incorrect_targets!AN12&lt;1),time!AN12,10000)</f>
        <v>850</v>
      </c>
      <c r="AN12">
        <f>IF(AND(target!AO12&gt;0,ground_truth!AO10&gt;0,incorrect_targets!AO12&lt;1),time!AO12,10000)</f>
        <v>450</v>
      </c>
      <c r="AO12">
        <f>IF(AND(target!AP12&gt;0,ground_truth!AP10&gt;0,incorrect_targets!AP12&lt;1),time!AP12,10000)</f>
        <v>2593</v>
      </c>
      <c r="AP12">
        <f>IF(AND(target!AQ12&gt;0,ground_truth!AQ10&gt;0,incorrect_targets!AQ12&lt;1),time!AQ12,10000)</f>
        <v>447</v>
      </c>
      <c r="AQ12">
        <f>IF(AND(target!AR12&gt;0,ground_truth!AR10&gt;0,incorrect_targets!AR12&lt;1),time!AR12,10000)</f>
        <v>497</v>
      </c>
      <c r="AR12">
        <f>IF(AND(target!AS12&gt;0,ground_truth!AS10&gt;0,incorrect_targets!AS12&lt;1),time!AS12,10000)</f>
        <v>582</v>
      </c>
      <c r="AS12">
        <f>IF(AND(target!AT12&gt;0,ground_truth!AT10&gt;0,incorrect_targets!AT12&lt;1),time!AT12,10000)</f>
        <v>565</v>
      </c>
      <c r="AT12">
        <f>IF(AND(target!AU12&gt;0,ground_truth!AU10&gt;0,incorrect_targets!AU12&lt;1),time!AU12,10000)</f>
        <v>779</v>
      </c>
      <c r="AU12">
        <f>IF(AND(target!AV12&gt;0,ground_truth!AV10&gt;0,incorrect_targets!AV12&lt;1),time!AV12,10000)</f>
        <v>2163</v>
      </c>
      <c r="AV12">
        <f>IF(AND(target!AW12&gt;0,ground_truth!AW10&gt;0,incorrect_targets!AW12&lt;1),time!AW12,10000)</f>
        <v>4965</v>
      </c>
      <c r="AW12">
        <f>IF(AND(target!AX12&gt;0,ground_truth!AX10&gt;0,incorrect_targets!AX12&lt;1),time!AX12,10000)</f>
        <v>10000</v>
      </c>
      <c r="AX12">
        <f>IF(AND(target!AY12&gt;0,ground_truth!AY10&gt;0,incorrect_targets!AY12&lt;1),time!AY12,10000)</f>
        <v>961</v>
      </c>
      <c r="AY12">
        <f>IF(AND(target!AZ12&gt;0,ground_truth!AZ10&gt;0,incorrect_targets!AZ12&lt;1),time!AZ12,10000)</f>
        <v>10000</v>
      </c>
      <c r="AZ12">
        <f>IF(AND(target!BA12&gt;0,ground_truth!BA10&gt;0,incorrect_targets!BA12&lt;1),time!BA12,10000)</f>
        <v>10000</v>
      </c>
      <c r="BB12">
        <f t="shared" si="0"/>
        <v>189256</v>
      </c>
      <c r="BD12">
        <f t="shared" si="1"/>
        <v>1</v>
      </c>
    </row>
    <row r="13" spans="1:56" x14ac:dyDescent="0.25">
      <c r="A13">
        <f>target!A13</f>
        <v>9</v>
      </c>
      <c r="B13">
        <f>IF(AND(target!C13&gt;0,ground_truth!C11&gt;0,incorrect_targets!C13&lt;1),time!C13,10000)</f>
        <v>10000</v>
      </c>
      <c r="C13">
        <f>IF(AND(target!D13&gt;0,ground_truth!D11&gt;0,incorrect_targets!D13&lt;1),time!D13,10000)</f>
        <v>10000</v>
      </c>
      <c r="D13">
        <f>IF(AND(target!E13&gt;0,ground_truth!E11&gt;0,incorrect_targets!E13&lt;1),time!E13,10000)</f>
        <v>10000</v>
      </c>
      <c r="E13">
        <f>IF(AND(target!F13&gt;0,ground_truth!F11&gt;0,incorrect_targets!F13&lt;1),time!F13,10000)</f>
        <v>10000</v>
      </c>
      <c r="F13">
        <f>IF(AND(target!G13&gt;0,ground_truth!G11&gt;0,incorrect_targets!G13&lt;1),time!G13,10000)</f>
        <v>10000</v>
      </c>
      <c r="G13">
        <f>IF(AND(target!H13&gt;0,ground_truth!H11&gt;0,incorrect_targets!H13&lt;1),time!H13,10000)</f>
        <v>497</v>
      </c>
      <c r="H13">
        <f>IF(AND(target!I13&gt;0,ground_truth!I11&gt;0,incorrect_targets!I13&lt;1),time!I13,10000)</f>
        <v>1382</v>
      </c>
      <c r="I13">
        <f>IF(AND(target!J13&gt;0,ground_truth!J11&gt;0,incorrect_targets!J13&lt;1),time!J13,10000)</f>
        <v>1474</v>
      </c>
      <c r="J13">
        <f>IF(AND(target!K13&gt;0,ground_truth!K11&gt;0,incorrect_targets!K13&lt;1),time!K13,10000)</f>
        <v>432</v>
      </c>
      <c r="K13">
        <f>IF(AND(target!L13&gt;0,ground_truth!L11&gt;0,incorrect_targets!L13&lt;1),time!L13,10000)</f>
        <v>2876</v>
      </c>
      <c r="L13">
        <f>IF(AND(target!M13&gt;0,ground_truth!M11&gt;0,incorrect_targets!M13&lt;1),time!M13,10000)</f>
        <v>713</v>
      </c>
      <c r="M13">
        <f>IF(AND(target!N13&gt;0,ground_truth!N11&gt;0,incorrect_targets!N13&lt;1),time!N13,10000)</f>
        <v>497</v>
      </c>
      <c r="N13">
        <f>IF(AND(target!O13&gt;0,ground_truth!O11&gt;0,incorrect_targets!O13&lt;1),time!O13,10000)</f>
        <v>1614</v>
      </c>
      <c r="O13">
        <f>IF(AND(target!P13&gt;0,ground_truth!P11&gt;0,incorrect_targets!P13&lt;1),time!P13,10000)</f>
        <v>738</v>
      </c>
      <c r="P13">
        <f>IF(AND(target!Q13&gt;0,ground_truth!Q11&gt;0,incorrect_targets!Q13&lt;1),time!Q13,10000)</f>
        <v>1342</v>
      </c>
      <c r="Q13">
        <f>IF(AND(target!R13&gt;0,ground_truth!R11&gt;0,incorrect_targets!R13&lt;1),time!R13,10000)</f>
        <v>547</v>
      </c>
      <c r="R13">
        <f>IF(AND(target!S13&gt;0,ground_truth!S11&gt;0,incorrect_targets!S13&lt;1),time!S13,10000)</f>
        <v>548</v>
      </c>
      <c r="S13">
        <f>IF(AND(target!T13&gt;0,ground_truth!T11&gt;0,incorrect_targets!T13&lt;1),time!T13,10000)</f>
        <v>563</v>
      </c>
      <c r="T13">
        <f>IF(AND(target!U13&gt;0,ground_truth!U11&gt;0,incorrect_targets!U13&lt;1),time!U13,10000)</f>
        <v>398</v>
      </c>
      <c r="U13">
        <f>IF(AND(target!V13&gt;0,ground_truth!V11&gt;0,incorrect_targets!V13&lt;1),time!V13,10000)</f>
        <v>552</v>
      </c>
      <c r="V13">
        <f>IF(AND(target!W13&gt;0,ground_truth!W11&gt;0,incorrect_targets!W13&lt;1),time!W13,10000)</f>
        <v>630</v>
      </c>
      <c r="W13">
        <f>IF(AND(target!X13&gt;0,ground_truth!X11&gt;0,incorrect_targets!X13&lt;1),time!X13,10000)</f>
        <v>2850</v>
      </c>
      <c r="X13">
        <f>IF(AND(target!Y13&gt;0,ground_truth!Y11&gt;0,incorrect_targets!Y13&lt;1),time!Y13,10000)</f>
        <v>10000</v>
      </c>
      <c r="Y13">
        <f>IF(AND(target!Z13&gt;0,ground_truth!Z11&gt;0,incorrect_targets!Z13&lt;1),time!Z13,10000)</f>
        <v>1096</v>
      </c>
      <c r="Z13">
        <f>IF(AND(target!AA13&gt;0,ground_truth!AA11&gt;0,incorrect_targets!AA13&lt;1),time!AA13,10000)</f>
        <v>10000</v>
      </c>
      <c r="AA13">
        <f>IF(AND(target!AB13&gt;0,ground_truth!AB11&gt;0,incorrect_targets!AB13&lt;1),time!AB13,10000)</f>
        <v>10000</v>
      </c>
      <c r="AB13">
        <f>IF(AND(target!AC13&gt;0,ground_truth!AC11&gt;0,incorrect_targets!AC13&lt;1),time!AC13,10000)</f>
        <v>10000</v>
      </c>
      <c r="AC13">
        <f>IF(AND(target!AD13&gt;0,ground_truth!AD11&gt;0,incorrect_targets!AD13&lt;1),time!AD13,10000)</f>
        <v>10000</v>
      </c>
      <c r="AD13">
        <f>IF(AND(target!AE13&gt;0,ground_truth!AE11&gt;0,incorrect_targets!AE13&lt;1),time!AE13,10000)</f>
        <v>10000</v>
      </c>
      <c r="AE13">
        <f>IF(AND(target!AF13&gt;0,ground_truth!AF11&gt;0,incorrect_targets!AF13&lt;1),time!AF13,10000)</f>
        <v>10000</v>
      </c>
      <c r="AF13">
        <f>IF(AND(target!AG13&gt;0,ground_truth!AG11&gt;0,incorrect_targets!AG13&lt;1),time!AG13,10000)</f>
        <v>532</v>
      </c>
      <c r="AG13">
        <f>IF(AND(target!AH13&gt;0,ground_truth!AH11&gt;0,incorrect_targets!AH13&lt;1),time!AH13,10000)</f>
        <v>912</v>
      </c>
      <c r="AH13">
        <f>IF(AND(target!AI13&gt;0,ground_truth!AI11&gt;0,incorrect_targets!AI13&lt;1),time!AI13,10000)</f>
        <v>2104</v>
      </c>
      <c r="AI13">
        <f>IF(AND(target!AJ13&gt;0,ground_truth!AJ11&gt;0,incorrect_targets!AJ13&lt;1),time!AJ13,10000)</f>
        <v>497</v>
      </c>
      <c r="AJ13">
        <f>IF(AND(target!AK13&gt;0,ground_truth!AK11&gt;0,incorrect_targets!AK13&lt;1),time!AK13,10000)</f>
        <v>3085</v>
      </c>
      <c r="AK13">
        <f>IF(AND(target!AL13&gt;0,ground_truth!AL11&gt;0,incorrect_targets!AL13&lt;1),time!AL13,10000)</f>
        <v>597</v>
      </c>
      <c r="AL13">
        <f>IF(AND(target!AM13&gt;0,ground_truth!AM11&gt;0,incorrect_targets!AM13&lt;1),time!AM13,10000)</f>
        <v>630</v>
      </c>
      <c r="AM13">
        <f>IF(AND(target!AN13&gt;0,ground_truth!AN11&gt;0,incorrect_targets!AN13&lt;1),time!AN13,10000)</f>
        <v>2485</v>
      </c>
      <c r="AN13">
        <f>IF(AND(target!AO13&gt;0,ground_truth!AO11&gt;0,incorrect_targets!AO13&lt;1),time!AO13,10000)</f>
        <v>597</v>
      </c>
      <c r="AO13">
        <f>IF(AND(target!AP13&gt;0,ground_truth!AP11&gt;0,incorrect_targets!AP13&lt;1),time!AP13,10000)</f>
        <v>967</v>
      </c>
      <c r="AP13">
        <f>IF(AND(target!AQ13&gt;0,ground_truth!AQ11&gt;0,incorrect_targets!AQ13&lt;1),time!AQ13,10000)</f>
        <v>564</v>
      </c>
      <c r="AQ13">
        <f>IF(AND(target!AR13&gt;0,ground_truth!AR11&gt;0,incorrect_targets!AR13&lt;1),time!AR13,10000)</f>
        <v>475</v>
      </c>
      <c r="AR13">
        <f>IF(AND(target!AS13&gt;0,ground_truth!AS11&gt;0,incorrect_targets!AS13&lt;1),time!AS13,10000)</f>
        <v>762</v>
      </c>
      <c r="AS13">
        <f>IF(AND(target!AT13&gt;0,ground_truth!AT11&gt;0,incorrect_targets!AT13&lt;1),time!AT13,10000)</f>
        <v>451</v>
      </c>
      <c r="AT13">
        <f>IF(AND(target!AU13&gt;0,ground_truth!AU11&gt;0,incorrect_targets!AU13&lt;1),time!AU13,10000)</f>
        <v>763</v>
      </c>
      <c r="AU13">
        <f>IF(AND(target!AV13&gt;0,ground_truth!AV11&gt;0,incorrect_targets!AV13&lt;1),time!AV13,10000)</f>
        <v>1011</v>
      </c>
      <c r="AV13">
        <f>IF(AND(target!AW13&gt;0,ground_truth!AW11&gt;0,incorrect_targets!AW13&lt;1),time!AW13,10000)</f>
        <v>10000</v>
      </c>
      <c r="AW13">
        <f>IF(AND(target!AX13&gt;0,ground_truth!AX11&gt;0,incorrect_targets!AX13&lt;1),time!AX13,10000)</f>
        <v>4606</v>
      </c>
      <c r="AX13">
        <f>IF(AND(target!AY13&gt;0,ground_truth!AY11&gt;0,incorrect_targets!AY13&lt;1),time!AY13,10000)</f>
        <v>1709</v>
      </c>
      <c r="AY13">
        <f>IF(AND(target!AZ13&gt;0,ground_truth!AZ11&gt;0,incorrect_targets!AZ13&lt;1),time!AZ13,10000)</f>
        <v>10000</v>
      </c>
      <c r="AZ13">
        <f>IF(AND(target!BA13&gt;0,ground_truth!BA11&gt;0,incorrect_targets!BA13&lt;1),time!BA13,10000)</f>
        <v>10000</v>
      </c>
      <c r="BB13">
        <f t="shared" si="0"/>
        <v>191496</v>
      </c>
      <c r="BD13">
        <f t="shared" si="1"/>
        <v>2</v>
      </c>
    </row>
    <row r="14" spans="1:56" x14ac:dyDescent="0.25">
      <c r="A14">
        <f>target!A14</f>
        <v>11</v>
      </c>
      <c r="B14">
        <f>IF(AND(target!C14&gt;0,ground_truth!C12&gt;0,incorrect_targets!C14&lt;1),time!C14,10000)</f>
        <v>10000</v>
      </c>
      <c r="C14">
        <f>IF(AND(target!D14&gt;0,ground_truth!D12&gt;0,incorrect_targets!D14&lt;1),time!D14,10000)</f>
        <v>10000</v>
      </c>
      <c r="D14">
        <f>IF(AND(target!E14&gt;0,ground_truth!E12&gt;0,incorrect_targets!E14&lt;1),time!E14,10000)</f>
        <v>10000</v>
      </c>
      <c r="E14">
        <f>IF(AND(target!F14&gt;0,ground_truth!F12&gt;0,incorrect_targets!F14&lt;1),time!F14,10000)</f>
        <v>10000</v>
      </c>
      <c r="F14">
        <f>IF(AND(target!G14&gt;0,ground_truth!G12&gt;0,incorrect_targets!G14&lt;1),time!G14,10000)</f>
        <v>10000</v>
      </c>
      <c r="G14">
        <f>IF(AND(target!H14&gt;0,ground_truth!H12&gt;0,incorrect_targets!H14&lt;1),time!H14,10000)</f>
        <v>580</v>
      </c>
      <c r="H14">
        <f>IF(AND(target!I14&gt;0,ground_truth!I12&gt;0,incorrect_targets!I14&lt;1),time!I14,10000)</f>
        <v>1243</v>
      </c>
      <c r="I14">
        <f>IF(AND(target!J14&gt;0,ground_truth!J12&gt;0,incorrect_targets!J14&lt;1),time!J14,10000)</f>
        <v>1657</v>
      </c>
      <c r="J14">
        <f>IF(AND(target!K14&gt;0,ground_truth!K12&gt;0,incorrect_targets!K14&lt;1),time!K14,10000)</f>
        <v>1028</v>
      </c>
      <c r="K14">
        <f>IF(AND(target!L14&gt;0,ground_truth!L12&gt;0,incorrect_targets!L14&lt;1),time!L14,10000)</f>
        <v>3015</v>
      </c>
      <c r="L14">
        <f>IF(AND(target!M14&gt;0,ground_truth!M12&gt;0,incorrect_targets!M14&lt;1),time!M14,10000)</f>
        <v>613</v>
      </c>
      <c r="M14">
        <f>IF(AND(target!N14&gt;0,ground_truth!N12&gt;0,incorrect_targets!N14&lt;1),time!N14,10000)</f>
        <v>580</v>
      </c>
      <c r="N14">
        <f>IF(AND(target!O14&gt;0,ground_truth!O12&gt;0,incorrect_targets!O14&lt;1),time!O14,10000)</f>
        <v>1096</v>
      </c>
      <c r="O14">
        <f>IF(AND(target!P14&gt;0,ground_truth!P12&gt;0,incorrect_targets!P14&lt;1),time!P14,10000)</f>
        <v>613</v>
      </c>
      <c r="P14">
        <f>IF(AND(target!Q14&gt;0,ground_truth!Q12&gt;0,incorrect_targets!Q14&lt;1),time!Q14,10000)</f>
        <v>2837</v>
      </c>
      <c r="Q14">
        <f>IF(AND(target!R14&gt;0,ground_truth!R12&gt;0,incorrect_targets!R14&lt;1),time!R14,10000)</f>
        <v>663</v>
      </c>
      <c r="R14">
        <f>IF(AND(target!S14&gt;0,ground_truth!S12&gt;0,incorrect_targets!S14&lt;1),time!S14,10000)</f>
        <v>632</v>
      </c>
      <c r="S14">
        <f>IF(AND(target!T14&gt;0,ground_truth!T12&gt;0,incorrect_targets!T14&lt;1),time!T14,10000)</f>
        <v>464</v>
      </c>
      <c r="T14">
        <f>IF(AND(target!U14&gt;0,ground_truth!U12&gt;0,incorrect_targets!U14&lt;1),time!U14,10000)</f>
        <v>500</v>
      </c>
      <c r="U14">
        <f>IF(AND(target!V14&gt;0,ground_truth!V12&gt;0,incorrect_targets!V14&lt;1),time!V14,10000)</f>
        <v>10000</v>
      </c>
      <c r="V14">
        <f>IF(AND(target!W14&gt;0,ground_truth!W12&gt;0,incorrect_targets!W14&lt;1),time!W14,10000)</f>
        <v>845</v>
      </c>
      <c r="W14">
        <f>IF(AND(target!X14&gt;0,ground_truth!X12&gt;0,incorrect_targets!X14&lt;1),time!X14,10000)</f>
        <v>1611</v>
      </c>
      <c r="X14">
        <f>IF(AND(target!Y14&gt;0,ground_truth!Y12&gt;0,incorrect_targets!Y14&lt;1),time!Y14,10000)</f>
        <v>10000</v>
      </c>
      <c r="Y14">
        <f>IF(AND(target!Z14&gt;0,ground_truth!Z12&gt;0,incorrect_targets!Z14&lt;1),time!Z14,10000)</f>
        <v>2637</v>
      </c>
      <c r="Z14">
        <f>IF(AND(target!AA14&gt;0,ground_truth!AA12&gt;0,incorrect_targets!AA14&lt;1),time!AA14,10000)</f>
        <v>10000</v>
      </c>
      <c r="AA14">
        <f>IF(AND(target!AB14&gt;0,ground_truth!AB12&gt;0,incorrect_targets!AB14&lt;1),time!AB14,10000)</f>
        <v>10000</v>
      </c>
      <c r="AB14">
        <f>IF(AND(target!AC14&gt;0,ground_truth!AC12&gt;0,incorrect_targets!AC14&lt;1),time!AC14,10000)</f>
        <v>10000</v>
      </c>
      <c r="AC14">
        <f>IF(AND(target!AD14&gt;0,ground_truth!AD12&gt;0,incorrect_targets!AD14&lt;1),time!AD14,10000)</f>
        <v>10000</v>
      </c>
      <c r="AD14">
        <f>IF(AND(target!AE14&gt;0,ground_truth!AE12&gt;0,incorrect_targets!AE14&lt;1),time!AE14,10000)</f>
        <v>10000</v>
      </c>
      <c r="AE14">
        <f>IF(AND(target!AF14&gt;0,ground_truth!AF12&gt;0,incorrect_targets!AF14&lt;1),time!AF14,10000)</f>
        <v>10000</v>
      </c>
      <c r="AF14">
        <f>IF(AND(target!AG14&gt;0,ground_truth!AG12&gt;0,incorrect_targets!AG14&lt;1),time!AG14,10000)</f>
        <v>812</v>
      </c>
      <c r="AG14">
        <f>IF(AND(target!AH14&gt;0,ground_truth!AH12&gt;0,incorrect_targets!AH14&lt;1),time!AH14,10000)</f>
        <v>2040</v>
      </c>
      <c r="AH14">
        <f>IF(AND(target!AI14&gt;0,ground_truth!AI12&gt;0,incorrect_targets!AI14&lt;1),time!AI14,10000)</f>
        <v>3894</v>
      </c>
      <c r="AI14">
        <f>IF(AND(target!AJ14&gt;0,ground_truth!AJ12&gt;0,incorrect_targets!AJ14&lt;1),time!AJ14,10000)</f>
        <v>746</v>
      </c>
      <c r="AJ14">
        <f>IF(AND(target!AK14&gt;0,ground_truth!AK12&gt;0,incorrect_targets!AK14&lt;1),time!AK14,10000)</f>
        <v>10000</v>
      </c>
      <c r="AK14">
        <f>IF(AND(target!AL14&gt;0,ground_truth!AL12&gt;0,incorrect_targets!AL14&lt;1),time!AL14,10000)</f>
        <v>531</v>
      </c>
      <c r="AL14">
        <f>IF(AND(target!AM14&gt;0,ground_truth!AM12&gt;0,incorrect_targets!AM14&lt;1),time!AM14,10000)</f>
        <v>597</v>
      </c>
      <c r="AM14">
        <f>IF(AND(target!AN14&gt;0,ground_truth!AN12&gt;0,incorrect_targets!AN14&lt;1),time!AN14,10000)</f>
        <v>10000</v>
      </c>
      <c r="AN14">
        <f>IF(AND(target!AO14&gt;0,ground_truth!AO12&gt;0,incorrect_targets!AO14&lt;1),time!AO14,10000)</f>
        <v>597</v>
      </c>
      <c r="AO14">
        <f>IF(AND(target!AP14&gt;0,ground_truth!AP12&gt;0,incorrect_targets!AP14&lt;1),time!AP14,10000)</f>
        <v>10000</v>
      </c>
      <c r="AP14">
        <f>IF(AND(target!AQ14&gt;0,ground_truth!AQ12&gt;0,incorrect_targets!AQ14&lt;1),time!AQ14,10000)</f>
        <v>481</v>
      </c>
      <c r="AQ14">
        <f>IF(AND(target!AR14&gt;0,ground_truth!AR12&gt;0,incorrect_targets!AR14&lt;1),time!AR14,10000)</f>
        <v>580</v>
      </c>
      <c r="AR14">
        <f>IF(AND(target!AS14&gt;0,ground_truth!AS12&gt;0,incorrect_targets!AS14&lt;1),time!AS14,10000)</f>
        <v>679</v>
      </c>
      <c r="AS14">
        <f>IF(AND(target!AT14&gt;0,ground_truth!AT12&gt;0,incorrect_targets!AT14&lt;1),time!AT14,10000)</f>
        <v>580</v>
      </c>
      <c r="AT14">
        <f>IF(AND(target!AU14&gt;0,ground_truth!AU12&gt;0,incorrect_targets!AU14&lt;1),time!AU14,10000)</f>
        <v>1293</v>
      </c>
      <c r="AU14">
        <f>IF(AND(target!AV14&gt;0,ground_truth!AV12&gt;0,incorrect_targets!AV14&lt;1),time!AV14,10000)</f>
        <v>663</v>
      </c>
      <c r="AV14">
        <f>IF(AND(target!AW14&gt;0,ground_truth!AW12&gt;0,incorrect_targets!AW14&lt;1),time!AW14,10000)</f>
        <v>928</v>
      </c>
      <c r="AW14">
        <f>IF(AND(target!AX14&gt;0,ground_truth!AX12&gt;0,incorrect_targets!AX14&lt;1),time!AX14,10000)</f>
        <v>3430</v>
      </c>
      <c r="AX14">
        <f>IF(AND(target!AY14&gt;0,ground_truth!AY12&gt;0,incorrect_targets!AY14&lt;1),time!AY14,10000)</f>
        <v>10000</v>
      </c>
      <c r="AY14">
        <f>IF(AND(target!AZ14&gt;0,ground_truth!AZ12&gt;0,incorrect_targets!AZ14&lt;1),time!AZ14,10000)</f>
        <v>5023</v>
      </c>
      <c r="AZ14">
        <f>IF(AND(target!BA14&gt;0,ground_truth!BA12&gt;0,incorrect_targets!BA14&lt;1),time!BA14,10000)</f>
        <v>10000</v>
      </c>
      <c r="BB14">
        <f t="shared" si="0"/>
        <v>223488</v>
      </c>
      <c r="BD14">
        <f t="shared" si="1"/>
        <v>9</v>
      </c>
    </row>
    <row r="15" spans="1:56" x14ac:dyDescent="0.25">
      <c r="A15">
        <f>target!A15</f>
        <v>12</v>
      </c>
      <c r="B15">
        <f>IF(AND(target!C15&gt;0,ground_truth!C13&gt;0,incorrect_targets!C15&lt;1),time!C15,10000)</f>
        <v>10000</v>
      </c>
      <c r="C15">
        <f>IF(AND(target!D15&gt;0,ground_truth!D13&gt;0,incorrect_targets!D15&lt;1),time!D15,10000)</f>
        <v>10000</v>
      </c>
      <c r="D15">
        <f>IF(AND(target!E15&gt;0,ground_truth!E13&gt;0,incorrect_targets!E15&lt;1),time!E15,10000)</f>
        <v>10000</v>
      </c>
      <c r="E15">
        <f>IF(AND(target!F15&gt;0,ground_truth!F13&gt;0,incorrect_targets!F15&lt;1),time!F15,10000)</f>
        <v>10000</v>
      </c>
      <c r="F15">
        <f>IF(AND(target!G15&gt;0,ground_truth!G13&gt;0,incorrect_targets!G15&lt;1),time!G15,10000)</f>
        <v>10000</v>
      </c>
      <c r="G15">
        <f>IF(AND(target!H15&gt;0,ground_truth!H13&gt;0,incorrect_targets!H15&lt;1),time!H15,10000)</f>
        <v>779</v>
      </c>
      <c r="H15">
        <f>IF(AND(target!I15&gt;0,ground_truth!I13&gt;0,incorrect_targets!I15&lt;1),time!I15,10000)</f>
        <v>962</v>
      </c>
      <c r="I15">
        <f>IF(AND(target!J15&gt;0,ground_truth!J13&gt;0,incorrect_targets!J15&lt;1),time!J15,10000)</f>
        <v>10000</v>
      </c>
      <c r="J15">
        <f>IF(AND(target!K15&gt;0,ground_truth!K13&gt;0,incorrect_targets!K15&lt;1),time!K15,10000)</f>
        <v>796</v>
      </c>
      <c r="K15">
        <f>IF(AND(target!L15&gt;0,ground_truth!L13&gt;0,incorrect_targets!L15&lt;1),time!L15,10000)</f>
        <v>10000</v>
      </c>
      <c r="L15">
        <f>IF(AND(target!M15&gt;0,ground_truth!M13&gt;0,incorrect_targets!M15&lt;1),time!M15,10000)</f>
        <v>530</v>
      </c>
      <c r="M15">
        <f>IF(AND(target!N15&gt;0,ground_truth!N13&gt;0,incorrect_targets!N15&lt;1),time!N15,10000)</f>
        <v>481</v>
      </c>
      <c r="N15">
        <f>IF(AND(target!O15&gt;0,ground_truth!O13&gt;0,incorrect_targets!O15&lt;1),time!O15,10000)</f>
        <v>10000</v>
      </c>
      <c r="O15">
        <f>IF(AND(target!P15&gt;0,ground_truth!P13&gt;0,incorrect_targets!P15&lt;1),time!P15,10000)</f>
        <v>732</v>
      </c>
      <c r="P15">
        <f>IF(AND(target!Q15&gt;0,ground_truth!Q13&gt;0,incorrect_targets!Q15&lt;1),time!Q15,10000)</f>
        <v>1495</v>
      </c>
      <c r="Q15">
        <f>IF(AND(target!R15&gt;0,ground_truth!R13&gt;0,incorrect_targets!R15&lt;1),time!R15,10000)</f>
        <v>581</v>
      </c>
      <c r="R15">
        <f>IF(AND(target!S15&gt;0,ground_truth!S13&gt;0,incorrect_targets!S15&lt;1),time!S15,10000)</f>
        <v>762</v>
      </c>
      <c r="S15">
        <f>IF(AND(target!T15&gt;0,ground_truth!T13&gt;0,incorrect_targets!T15&lt;1),time!T15,10000)</f>
        <v>547</v>
      </c>
      <c r="T15">
        <f>IF(AND(target!U15&gt;0,ground_truth!U13&gt;0,incorrect_targets!U15&lt;1),time!U15,10000)</f>
        <v>448</v>
      </c>
      <c r="U15">
        <f>IF(AND(target!V15&gt;0,ground_truth!V13&gt;0,incorrect_targets!V15&lt;1),time!V15,10000)</f>
        <v>912</v>
      </c>
      <c r="V15">
        <f>IF(AND(target!W15&gt;0,ground_truth!W13&gt;0,incorrect_targets!W15&lt;1),time!W15,10000)</f>
        <v>630</v>
      </c>
      <c r="W15">
        <f>IF(AND(target!X15&gt;0,ground_truth!X13&gt;0,incorrect_targets!X15&lt;1),time!X15,10000)</f>
        <v>10000</v>
      </c>
      <c r="X15">
        <f>IF(AND(target!Y15&gt;0,ground_truth!Y13&gt;0,incorrect_targets!Y15&lt;1),time!Y15,10000)</f>
        <v>10000</v>
      </c>
      <c r="Y15">
        <f>IF(AND(target!Z15&gt;0,ground_truth!Z13&gt;0,incorrect_targets!Z15&lt;1),time!Z15,10000)</f>
        <v>1673</v>
      </c>
      <c r="Z15">
        <f>IF(AND(target!AA15&gt;0,ground_truth!AA13&gt;0,incorrect_targets!AA15&lt;1),time!AA15,10000)</f>
        <v>10000</v>
      </c>
      <c r="AA15">
        <f>IF(AND(target!AB15&gt;0,ground_truth!AB13&gt;0,incorrect_targets!AB15&lt;1),time!AB15,10000)</f>
        <v>10000</v>
      </c>
      <c r="AB15">
        <f>IF(AND(target!AC15&gt;0,ground_truth!AC13&gt;0,incorrect_targets!AC15&lt;1),time!AC15,10000)</f>
        <v>10000</v>
      </c>
      <c r="AC15">
        <f>IF(AND(target!AD15&gt;0,ground_truth!AD13&gt;0,incorrect_targets!AD15&lt;1),time!AD15,10000)</f>
        <v>10000</v>
      </c>
      <c r="AD15">
        <f>IF(AND(target!AE15&gt;0,ground_truth!AE13&gt;0,incorrect_targets!AE15&lt;1),time!AE15,10000)</f>
        <v>10000</v>
      </c>
      <c r="AE15">
        <f>IF(AND(target!AF15&gt;0,ground_truth!AF13&gt;0,incorrect_targets!AF15&lt;1),time!AF15,10000)</f>
        <v>10000</v>
      </c>
      <c r="AF15">
        <f>IF(AND(target!AG15&gt;0,ground_truth!AG13&gt;0,incorrect_targets!AG15&lt;1),time!AG15,10000)</f>
        <v>895</v>
      </c>
      <c r="AG15">
        <f>IF(AND(target!AH15&gt;0,ground_truth!AH13&gt;0,incorrect_targets!AH15&lt;1),time!AH15,10000)</f>
        <v>613</v>
      </c>
      <c r="AH15">
        <f>IF(AND(target!AI15&gt;0,ground_truth!AI13&gt;0,incorrect_targets!AI15&lt;1),time!AI15,10000)</f>
        <v>10000</v>
      </c>
      <c r="AI15">
        <f>IF(AND(target!AJ15&gt;0,ground_truth!AJ13&gt;0,incorrect_targets!AJ15&lt;1),time!AJ15,10000)</f>
        <v>551</v>
      </c>
      <c r="AJ15">
        <f>IF(AND(target!AK15&gt;0,ground_truth!AK13&gt;0,incorrect_targets!AK15&lt;1),time!AK15,10000)</f>
        <v>10000</v>
      </c>
      <c r="AK15">
        <f>IF(AND(target!AL15&gt;0,ground_truth!AL13&gt;0,incorrect_targets!AL15&lt;1),time!AL15,10000)</f>
        <v>531</v>
      </c>
      <c r="AL15">
        <f>IF(AND(target!AM15&gt;0,ground_truth!AM13&gt;0,incorrect_targets!AM15&lt;1),time!AM15,10000)</f>
        <v>713</v>
      </c>
      <c r="AM15">
        <f>IF(AND(target!AN15&gt;0,ground_truth!AN13&gt;0,incorrect_targets!AN15&lt;1),time!AN15,10000)</f>
        <v>1160</v>
      </c>
      <c r="AN15">
        <f>IF(AND(target!AO15&gt;0,ground_truth!AO13&gt;0,incorrect_targets!AO15&lt;1),time!AO15,10000)</f>
        <v>514</v>
      </c>
      <c r="AO15">
        <f>IF(AND(target!AP15&gt;0,ground_truth!AP13&gt;0,incorrect_targets!AP15&lt;1),time!AP15,10000)</f>
        <v>1127</v>
      </c>
      <c r="AP15">
        <f>IF(AND(target!AQ15&gt;0,ground_truth!AQ13&gt;0,incorrect_targets!AQ15&lt;1),time!AQ15,10000)</f>
        <v>497</v>
      </c>
      <c r="AQ15">
        <f>IF(AND(target!AR15&gt;0,ground_truth!AR13&gt;0,incorrect_targets!AR15&lt;1),time!AR15,10000)</f>
        <v>547</v>
      </c>
      <c r="AR15">
        <f>IF(AND(target!AS15&gt;0,ground_truth!AS13&gt;0,incorrect_targets!AS15&lt;1),time!AS15,10000)</f>
        <v>879</v>
      </c>
      <c r="AS15">
        <f>IF(AND(target!AT15&gt;0,ground_truth!AT13&gt;0,incorrect_targets!AT15&lt;1),time!AT15,10000)</f>
        <v>464</v>
      </c>
      <c r="AT15">
        <f>IF(AND(target!AU15&gt;0,ground_truth!AU13&gt;0,incorrect_targets!AU15&lt;1),time!AU15,10000)</f>
        <v>613</v>
      </c>
      <c r="AU15">
        <f>IF(AND(target!AV15&gt;0,ground_truth!AV13&gt;0,incorrect_targets!AV15&lt;1),time!AV15,10000)</f>
        <v>497</v>
      </c>
      <c r="AV15">
        <f>IF(AND(target!AW15&gt;0,ground_truth!AW13&gt;0,incorrect_targets!AW15&lt;1),time!AW15,10000)</f>
        <v>614</v>
      </c>
      <c r="AW15">
        <f>IF(AND(target!AX15&gt;0,ground_truth!AX13&gt;0,incorrect_targets!AX15&lt;1),time!AX15,10000)</f>
        <v>10000</v>
      </c>
      <c r="AX15">
        <f>IF(AND(target!AY15&gt;0,ground_truth!AY13&gt;0,incorrect_targets!AY15&lt;1),time!AY15,10000)</f>
        <v>829</v>
      </c>
      <c r="AY15">
        <f>IF(AND(target!AZ15&gt;0,ground_truth!AZ13&gt;0,incorrect_targets!AZ15&lt;1),time!AZ15,10000)</f>
        <v>10000</v>
      </c>
      <c r="AZ15">
        <f>IF(AND(target!BA15&gt;0,ground_truth!BA13&gt;0,incorrect_targets!BA15&lt;1),time!BA15,10000)</f>
        <v>10000</v>
      </c>
      <c r="BB15">
        <f t="shared" si="0"/>
        <v>232372</v>
      </c>
      <c r="BD15">
        <f t="shared" si="1"/>
        <v>10</v>
      </c>
    </row>
    <row r="16" spans="1:56" x14ac:dyDescent="0.25">
      <c r="A16">
        <f>target!A16</f>
        <v>13</v>
      </c>
      <c r="B16">
        <f>IF(AND(target!C16&gt;0,ground_truth!C14&gt;0,incorrect_targets!C16&lt;1),time!C16,10000)</f>
        <v>10000</v>
      </c>
      <c r="C16">
        <f>IF(AND(target!D16&gt;0,ground_truth!D14&gt;0,incorrect_targets!D16&lt;1),time!D16,10000)</f>
        <v>10000</v>
      </c>
      <c r="D16">
        <f>IF(AND(target!E16&gt;0,ground_truth!E14&gt;0,incorrect_targets!E16&lt;1),time!E16,10000)</f>
        <v>10000</v>
      </c>
      <c r="E16">
        <f>IF(AND(target!F16&gt;0,ground_truth!F14&gt;0,incorrect_targets!F16&lt;1),time!F16,10000)</f>
        <v>10000</v>
      </c>
      <c r="F16">
        <f>IF(AND(target!G16&gt;0,ground_truth!G14&gt;0,incorrect_targets!G16&lt;1),time!G16,10000)</f>
        <v>10000</v>
      </c>
      <c r="G16">
        <f>IF(AND(target!H16&gt;0,ground_truth!H14&gt;0,incorrect_targets!H16&lt;1),time!H16,10000)</f>
        <v>538</v>
      </c>
      <c r="H16">
        <f>IF(AND(target!I16&gt;0,ground_truth!I14&gt;0,incorrect_targets!I16&lt;1),time!I16,10000)</f>
        <v>1046</v>
      </c>
      <c r="I16">
        <f>IF(AND(target!J16&gt;0,ground_truth!J14&gt;0,incorrect_targets!J16&lt;1),time!J16,10000)</f>
        <v>1208</v>
      </c>
      <c r="J16">
        <f>IF(AND(target!K16&gt;0,ground_truth!K14&gt;0,incorrect_targets!K16&lt;1),time!K16,10000)</f>
        <v>746</v>
      </c>
      <c r="K16">
        <f>IF(AND(target!L16&gt;0,ground_truth!L14&gt;0,incorrect_targets!L16&lt;1),time!L16,10000)</f>
        <v>10000</v>
      </c>
      <c r="L16">
        <f>IF(AND(target!M16&gt;0,ground_truth!M14&gt;0,incorrect_targets!M16&lt;1),time!M16,10000)</f>
        <v>485</v>
      </c>
      <c r="M16">
        <f>IF(AND(target!N16&gt;0,ground_truth!N14&gt;0,incorrect_targets!N16&lt;1),time!N16,10000)</f>
        <v>718</v>
      </c>
      <c r="N16">
        <f>IF(AND(target!O16&gt;0,ground_truth!O14&gt;0,incorrect_targets!O16&lt;1),time!O16,10000)</f>
        <v>1135</v>
      </c>
      <c r="O16">
        <f>IF(AND(target!P16&gt;0,ground_truth!P14&gt;0,incorrect_targets!P16&lt;1),time!P16,10000)</f>
        <v>561</v>
      </c>
      <c r="P16">
        <f>IF(AND(target!Q16&gt;0,ground_truth!Q14&gt;0,incorrect_targets!Q16&lt;1),time!Q16,10000)</f>
        <v>2172</v>
      </c>
      <c r="Q16">
        <f>IF(AND(target!R16&gt;0,ground_truth!R14&gt;0,incorrect_targets!R16&lt;1),time!R16,10000)</f>
        <v>559</v>
      </c>
      <c r="R16">
        <f>IF(AND(target!S16&gt;0,ground_truth!S14&gt;0,incorrect_targets!S16&lt;1),time!S16,10000)</f>
        <v>616</v>
      </c>
      <c r="S16">
        <f>IF(AND(target!T16&gt;0,ground_truth!T14&gt;0,incorrect_targets!T16&lt;1),time!T16,10000)</f>
        <v>569</v>
      </c>
      <c r="T16">
        <f>IF(AND(target!U16&gt;0,ground_truth!U14&gt;0,incorrect_targets!U16&lt;1),time!U16,10000)</f>
        <v>696</v>
      </c>
      <c r="U16">
        <f>IF(AND(target!V16&gt;0,ground_truth!V14&gt;0,incorrect_targets!V16&lt;1),time!V16,10000)</f>
        <v>628</v>
      </c>
      <c r="V16">
        <f>IF(AND(target!W16&gt;0,ground_truth!W14&gt;0,incorrect_targets!W16&lt;1),time!W16,10000)</f>
        <v>1183</v>
      </c>
      <c r="W16">
        <f>IF(AND(target!X16&gt;0,ground_truth!X14&gt;0,incorrect_targets!X16&lt;1),time!X16,10000)</f>
        <v>2085</v>
      </c>
      <c r="X16">
        <f>IF(AND(target!Y16&gt;0,ground_truth!Y14&gt;0,incorrect_targets!Y16&lt;1),time!Y16,10000)</f>
        <v>10000</v>
      </c>
      <c r="Y16">
        <f>IF(AND(target!Z16&gt;0,ground_truth!Z14&gt;0,incorrect_targets!Z16&lt;1),time!Z16,10000)</f>
        <v>448</v>
      </c>
      <c r="Z16">
        <f>IF(AND(target!AA16&gt;0,ground_truth!AA14&gt;0,incorrect_targets!AA16&lt;1),time!AA16,10000)</f>
        <v>10000</v>
      </c>
      <c r="AA16">
        <f>IF(AND(target!AB16&gt;0,ground_truth!AB14&gt;0,incorrect_targets!AB16&lt;1),time!AB16,10000)</f>
        <v>10000</v>
      </c>
      <c r="AB16">
        <f>IF(AND(target!AC16&gt;0,ground_truth!AC14&gt;0,incorrect_targets!AC16&lt;1),time!AC16,10000)</f>
        <v>10000</v>
      </c>
      <c r="AC16">
        <f>IF(AND(target!AD16&gt;0,ground_truth!AD14&gt;0,incorrect_targets!AD16&lt;1),time!AD16,10000)</f>
        <v>10000</v>
      </c>
      <c r="AD16">
        <f>IF(AND(target!AE16&gt;0,ground_truth!AE14&gt;0,incorrect_targets!AE16&lt;1),time!AE16,10000)</f>
        <v>10000</v>
      </c>
      <c r="AE16">
        <f>IF(AND(target!AF16&gt;0,ground_truth!AF14&gt;0,incorrect_targets!AF16&lt;1),time!AF16,10000)</f>
        <v>10000</v>
      </c>
      <c r="AF16">
        <f>IF(AND(target!AG16&gt;0,ground_truth!AG14&gt;0,incorrect_targets!AG16&lt;1),time!AG16,10000)</f>
        <v>896</v>
      </c>
      <c r="AG16">
        <f>IF(AND(target!AH16&gt;0,ground_truth!AH14&gt;0,incorrect_targets!AH16&lt;1),time!AH16,10000)</f>
        <v>795</v>
      </c>
      <c r="AH16">
        <f>IF(AND(target!AI16&gt;0,ground_truth!AI14&gt;0,incorrect_targets!AI16&lt;1),time!AI16,10000)</f>
        <v>10000</v>
      </c>
      <c r="AI16">
        <f>IF(AND(target!AJ16&gt;0,ground_truth!AJ14&gt;0,incorrect_targets!AJ16&lt;1),time!AJ16,10000)</f>
        <v>516</v>
      </c>
      <c r="AJ16">
        <f>IF(AND(target!AK16&gt;0,ground_truth!AK14&gt;0,incorrect_targets!AK16&lt;1),time!AK16,10000)</f>
        <v>384</v>
      </c>
      <c r="AK16">
        <f>IF(AND(target!AL16&gt;0,ground_truth!AL14&gt;0,incorrect_targets!AL16&lt;1),time!AL16,10000)</f>
        <v>551</v>
      </c>
      <c r="AL16">
        <f>IF(AND(target!AM16&gt;0,ground_truth!AM14&gt;0,incorrect_targets!AM16&lt;1),time!AM16,10000)</f>
        <v>530</v>
      </c>
      <c r="AM16">
        <f>IF(AND(target!AN16&gt;0,ground_truth!AN14&gt;0,incorrect_targets!AN16&lt;1),time!AN16,10000)</f>
        <v>1120</v>
      </c>
      <c r="AN16">
        <f>IF(AND(target!AO16&gt;0,ground_truth!AO14&gt;0,incorrect_targets!AO16&lt;1),time!AO16,10000)</f>
        <v>549</v>
      </c>
      <c r="AO16">
        <f>IF(AND(target!AP16&gt;0,ground_truth!AP14&gt;0,incorrect_targets!AP16&lt;1),time!AP16,10000)</f>
        <v>10000</v>
      </c>
      <c r="AP16">
        <f>IF(AND(target!AQ16&gt;0,ground_truth!AQ14&gt;0,incorrect_targets!AQ16&lt;1),time!AQ16,10000)</f>
        <v>551</v>
      </c>
      <c r="AQ16">
        <f>IF(AND(target!AR16&gt;0,ground_truth!AR14&gt;0,incorrect_targets!AR16&lt;1),time!AR16,10000)</f>
        <v>581</v>
      </c>
      <c r="AR16">
        <f>IF(AND(target!AS16&gt;0,ground_truth!AS14&gt;0,incorrect_targets!AS16&lt;1),time!AS16,10000)</f>
        <v>745</v>
      </c>
      <c r="AS16">
        <f>IF(AND(target!AT16&gt;0,ground_truth!AT14&gt;0,incorrect_targets!AT16&lt;1),time!AT16,10000)</f>
        <v>520</v>
      </c>
      <c r="AT16">
        <f>IF(AND(target!AU16&gt;0,ground_truth!AU14&gt;0,incorrect_targets!AU16&lt;1),time!AU16,10000)</f>
        <v>1185</v>
      </c>
      <c r="AU16">
        <f>IF(AND(target!AV16&gt;0,ground_truth!AV14&gt;0,incorrect_targets!AV16&lt;1),time!AV16,10000)</f>
        <v>10000</v>
      </c>
      <c r="AV16">
        <f>IF(AND(target!AW16&gt;0,ground_truth!AW14&gt;0,incorrect_targets!AW16&lt;1),time!AW16,10000)</f>
        <v>2301</v>
      </c>
      <c r="AW16">
        <f>IF(AND(target!AX16&gt;0,ground_truth!AX14&gt;0,incorrect_targets!AX16&lt;1),time!AX16,10000)</f>
        <v>10000</v>
      </c>
      <c r="AX16">
        <f>IF(AND(target!AY16&gt;0,ground_truth!AY14&gt;0,incorrect_targets!AY16&lt;1),time!AY16,10000)</f>
        <v>897</v>
      </c>
      <c r="AY16">
        <f>IF(AND(target!AZ16&gt;0,ground_truth!AZ14&gt;0,incorrect_targets!AZ16&lt;1),time!AZ16,10000)</f>
        <v>10000</v>
      </c>
      <c r="AZ16">
        <f>IF(AND(target!BA16&gt;0,ground_truth!BA14&gt;0,incorrect_targets!BA16&lt;1),time!BA16,10000)</f>
        <v>10000</v>
      </c>
      <c r="BB16">
        <f t="shared" si="0"/>
        <v>217514</v>
      </c>
      <c r="BD16">
        <f t="shared" si="1"/>
        <v>8</v>
      </c>
    </row>
    <row r="17" spans="1:56" x14ac:dyDescent="0.25">
      <c r="A17">
        <f>target!A17</f>
        <v>14</v>
      </c>
      <c r="B17">
        <f>IF(AND(target!C17&gt;0,ground_truth!C15&gt;0,incorrect_targets!C17&lt;1),time!C17,10000)</f>
        <v>10000</v>
      </c>
      <c r="C17">
        <f>IF(AND(target!D17&gt;0,ground_truth!D15&gt;0,incorrect_targets!D17&lt;1),time!D17,10000)</f>
        <v>10000</v>
      </c>
      <c r="D17">
        <f>IF(AND(target!E17&gt;0,ground_truth!E15&gt;0,incorrect_targets!E17&lt;1),time!E17,10000)</f>
        <v>10000</v>
      </c>
      <c r="E17">
        <f>IF(AND(target!F17&gt;0,ground_truth!F15&gt;0,incorrect_targets!F17&lt;1),time!F17,10000)</f>
        <v>10000</v>
      </c>
      <c r="F17">
        <f>IF(AND(target!G17&gt;0,ground_truth!G15&gt;0,incorrect_targets!G17&lt;1),time!G17,10000)</f>
        <v>10000</v>
      </c>
      <c r="G17">
        <f>IF(AND(target!H17&gt;0,ground_truth!H15&gt;0,incorrect_targets!H17&lt;1),time!H17,10000)</f>
        <v>774</v>
      </c>
      <c r="H17">
        <f>IF(AND(target!I17&gt;0,ground_truth!I15&gt;0,incorrect_targets!I17&lt;1),time!I17,10000)</f>
        <v>1011</v>
      </c>
      <c r="I17">
        <f>IF(AND(target!J17&gt;0,ground_truth!J15&gt;0,incorrect_targets!J17&lt;1),time!J17,10000)</f>
        <v>4847</v>
      </c>
      <c r="J17">
        <f>IF(AND(target!K17&gt;0,ground_truth!K15&gt;0,incorrect_targets!K17&lt;1),time!K17,10000)</f>
        <v>620</v>
      </c>
      <c r="K17">
        <f>IF(AND(target!L17&gt;0,ground_truth!L15&gt;0,incorrect_targets!L17&lt;1),time!L17,10000)</f>
        <v>2406</v>
      </c>
      <c r="L17">
        <f>IF(AND(target!M17&gt;0,ground_truth!M15&gt;0,incorrect_targets!M17&lt;1),time!M17,10000)</f>
        <v>560</v>
      </c>
      <c r="M17">
        <f>IF(AND(target!N17&gt;0,ground_truth!N15&gt;0,incorrect_targets!N17&lt;1),time!N17,10000)</f>
        <v>559</v>
      </c>
      <c r="N17">
        <f>IF(AND(target!O17&gt;0,ground_truth!O15&gt;0,incorrect_targets!O17&lt;1),time!O17,10000)</f>
        <v>652</v>
      </c>
      <c r="O17">
        <f>IF(AND(target!P17&gt;0,ground_truth!P15&gt;0,incorrect_targets!P17&lt;1),time!P17,10000)</f>
        <v>589</v>
      </c>
      <c r="P17">
        <f>IF(AND(target!Q17&gt;0,ground_truth!Q15&gt;0,incorrect_targets!Q17&lt;1),time!Q17,10000)</f>
        <v>1172</v>
      </c>
      <c r="Q17">
        <f>IF(AND(target!R17&gt;0,ground_truth!R15&gt;0,incorrect_targets!R17&lt;1),time!R17,10000)</f>
        <v>628</v>
      </c>
      <c r="R17">
        <f>IF(AND(target!S17&gt;0,ground_truth!S15&gt;0,incorrect_targets!S17&lt;1),time!S17,10000)</f>
        <v>605</v>
      </c>
      <c r="S17">
        <f>IF(AND(target!T17&gt;0,ground_truth!T15&gt;0,incorrect_targets!T17&lt;1),time!T17,10000)</f>
        <v>818</v>
      </c>
      <c r="T17">
        <f>IF(AND(target!U17&gt;0,ground_truth!U15&gt;0,incorrect_targets!U17&lt;1),time!U17,10000)</f>
        <v>563</v>
      </c>
      <c r="U17">
        <f>IF(AND(target!V17&gt;0,ground_truth!V15&gt;0,incorrect_targets!V17&lt;1),time!V17,10000)</f>
        <v>836</v>
      </c>
      <c r="V17">
        <f>IF(AND(target!W17&gt;0,ground_truth!W15&gt;0,incorrect_targets!W17&lt;1),time!W17,10000)</f>
        <v>10000</v>
      </c>
      <c r="W17">
        <f>IF(AND(target!X17&gt;0,ground_truth!X15&gt;0,incorrect_targets!X17&lt;1),time!X17,10000)</f>
        <v>694</v>
      </c>
      <c r="X17">
        <f>IF(AND(target!Y17&gt;0,ground_truth!Y15&gt;0,incorrect_targets!Y17&lt;1),time!Y17,10000)</f>
        <v>3106</v>
      </c>
      <c r="Y17">
        <f>IF(AND(target!Z17&gt;0,ground_truth!Z15&gt;0,incorrect_targets!Z17&lt;1),time!Z17,10000)</f>
        <v>694</v>
      </c>
      <c r="Z17">
        <f>IF(AND(target!AA17&gt;0,ground_truth!AA15&gt;0,incorrect_targets!AA17&lt;1),time!AA17,10000)</f>
        <v>6230</v>
      </c>
      <c r="AA17">
        <f>IF(AND(target!AB17&gt;0,ground_truth!AB15&gt;0,incorrect_targets!AB17&lt;1),time!AB17,10000)</f>
        <v>10000</v>
      </c>
      <c r="AB17">
        <f>IF(AND(target!AC17&gt;0,ground_truth!AC15&gt;0,incorrect_targets!AC17&lt;1),time!AC17,10000)</f>
        <v>10000</v>
      </c>
      <c r="AC17">
        <f>IF(AND(target!AD17&gt;0,ground_truth!AD15&gt;0,incorrect_targets!AD17&lt;1),time!AD17,10000)</f>
        <v>10000</v>
      </c>
      <c r="AD17">
        <f>IF(AND(target!AE17&gt;0,ground_truth!AE15&gt;0,incorrect_targets!AE17&lt;1),time!AE17,10000)</f>
        <v>10000</v>
      </c>
      <c r="AE17">
        <f>IF(AND(target!AF17&gt;0,ground_truth!AF15&gt;0,incorrect_targets!AF17&lt;1),time!AF17,10000)</f>
        <v>10000</v>
      </c>
      <c r="AF17">
        <f>IF(AND(target!AG17&gt;0,ground_truth!AG15&gt;0,incorrect_targets!AG17&lt;1),time!AG17,10000)</f>
        <v>579</v>
      </c>
      <c r="AG17">
        <f>IF(AND(target!AH17&gt;0,ground_truth!AH15&gt;0,incorrect_targets!AH17&lt;1),time!AH17,10000)</f>
        <v>1104</v>
      </c>
      <c r="AH17">
        <f>IF(AND(target!AI17&gt;0,ground_truth!AI15&gt;0,incorrect_targets!AI17&lt;1),time!AI17,10000)</f>
        <v>4129</v>
      </c>
      <c r="AI17">
        <f>IF(AND(target!AJ17&gt;0,ground_truth!AJ15&gt;0,incorrect_targets!AJ17&lt;1),time!AJ17,10000)</f>
        <v>934</v>
      </c>
      <c r="AJ17">
        <f>IF(AND(target!AK17&gt;0,ground_truth!AK15&gt;0,incorrect_targets!AK17&lt;1),time!AK17,10000)</f>
        <v>3772</v>
      </c>
      <c r="AK17">
        <f>IF(AND(target!AL17&gt;0,ground_truth!AL15&gt;0,incorrect_targets!AL17&lt;1),time!AL17,10000)</f>
        <v>573</v>
      </c>
      <c r="AL17">
        <f>IF(AND(target!AM17&gt;0,ground_truth!AM15&gt;0,incorrect_targets!AM17&lt;1),time!AM17,10000)</f>
        <v>587</v>
      </c>
      <c r="AM17">
        <f>IF(AND(target!AN17&gt;0,ground_truth!AN15&gt;0,incorrect_targets!AN17&lt;1),time!AN17,10000)</f>
        <v>817</v>
      </c>
      <c r="AN17">
        <f>IF(AND(target!AO17&gt;0,ground_truth!AO15&gt;0,incorrect_targets!AO17&lt;1),time!AO17,10000)</f>
        <v>533</v>
      </c>
      <c r="AO17">
        <f>IF(AND(target!AP17&gt;0,ground_truth!AP15&gt;0,incorrect_targets!AP17&lt;1),time!AP17,10000)</f>
        <v>855</v>
      </c>
      <c r="AP17">
        <f>IF(AND(target!AQ17&gt;0,ground_truth!AQ15&gt;0,incorrect_targets!AQ17&lt;1),time!AQ17,10000)</f>
        <v>394</v>
      </c>
      <c r="AQ17">
        <f>IF(AND(target!AR17&gt;0,ground_truth!AR15&gt;0,incorrect_targets!AR17&lt;1),time!AR17,10000)</f>
        <v>558</v>
      </c>
      <c r="AR17">
        <f>IF(AND(target!AS17&gt;0,ground_truth!AS15&gt;0,incorrect_targets!AS17&lt;1),time!AS17,10000)</f>
        <v>791</v>
      </c>
      <c r="AS17">
        <f>IF(AND(target!AT17&gt;0,ground_truth!AT15&gt;0,incorrect_targets!AT17&lt;1),time!AT17,10000)</f>
        <v>513</v>
      </c>
      <c r="AT17">
        <f>IF(AND(target!AU17&gt;0,ground_truth!AU15&gt;0,incorrect_targets!AU17&lt;1),time!AU17,10000)</f>
        <v>910</v>
      </c>
      <c r="AU17">
        <f>IF(AND(target!AV17&gt;0,ground_truth!AV15&gt;0,incorrect_targets!AV17&lt;1),time!AV17,10000)</f>
        <v>7993</v>
      </c>
      <c r="AV17">
        <f>IF(AND(target!AW17&gt;0,ground_truth!AW15&gt;0,incorrect_targets!AW17&lt;1),time!AW17,10000)</f>
        <v>4493</v>
      </c>
      <c r="AW17">
        <f>IF(AND(target!AX17&gt;0,ground_truth!AX15&gt;0,incorrect_targets!AX17&lt;1),time!AX17,10000)</f>
        <v>10000</v>
      </c>
      <c r="AX17">
        <f>IF(AND(target!AY17&gt;0,ground_truth!AY15&gt;0,incorrect_targets!AY17&lt;1),time!AY17,10000)</f>
        <v>4370</v>
      </c>
      <c r="AY17">
        <f>IF(AND(target!AZ17&gt;0,ground_truth!AZ15&gt;0,incorrect_targets!AZ17&lt;1),time!AZ17,10000)</f>
        <v>10000</v>
      </c>
      <c r="AZ17">
        <f>IF(AND(target!BA17&gt;0,ground_truth!BA15&gt;0,incorrect_targets!BA17&lt;1),time!BA17,10000)</f>
        <v>10000</v>
      </c>
      <c r="BB17">
        <f t="shared" si="0"/>
        <v>201269</v>
      </c>
      <c r="BD17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target</vt:lpstr>
      <vt:lpstr>target_reformat</vt:lpstr>
      <vt:lpstr>time</vt:lpstr>
      <vt:lpstr>time_cond</vt:lpstr>
      <vt:lpstr>annoyance</vt:lpstr>
      <vt:lpstr>annoyance_cond</vt:lpstr>
      <vt:lpstr>distance</vt:lpstr>
      <vt:lpstr>incorrect_targets</vt:lpstr>
      <vt:lpstr>user rating</vt:lpstr>
      <vt:lpstr>ground_truth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Le Muzic</dc:creator>
  <cp:lastModifiedBy>waldner</cp:lastModifiedBy>
  <dcterms:created xsi:type="dcterms:W3CDTF">2014-02-28T10:31:47Z</dcterms:created>
  <dcterms:modified xsi:type="dcterms:W3CDTF">2014-03-21T13:33:52Z</dcterms:modified>
</cp:coreProperties>
</file>