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percy/Downloads/"/>
    </mc:Choice>
  </mc:AlternateContent>
  <xr:revisionPtr revIDLastSave="0" documentId="13_ncr:1_{F7443D72-9D87-784D-AF8E-3F9FD83DAB28}" xr6:coauthVersionLast="47" xr6:coauthVersionMax="47" xr10:uidLastSave="{00000000-0000-0000-0000-000000000000}"/>
  <bookViews>
    <workbookView xWindow="2380" yWindow="7500" windowWidth="28000" windowHeight="11520" tabRatio="740" xr2:uid="{2E5424DB-C8C1-49EC-B9FC-11D1B093EEF2}"/>
  </bookViews>
  <sheets>
    <sheet name="Intro" sheetId="24" r:id="rId1"/>
    <sheet name="Dim_Clients" sheetId="11" r:id="rId2"/>
    <sheet name="Dim_SubControls" sheetId="12" r:id="rId3"/>
    <sheet name="Dim_AttackVectors" sheetId="16" r:id="rId4"/>
    <sheet name="Dim_Sector" sheetId="18" r:id="rId5"/>
    <sheet name="Dim_BusinessModels" sheetId="20" r:id="rId6"/>
    <sheet name="Dim_Agility" sheetId="22" r:id="rId7"/>
    <sheet name="Dim_Geo" sheetId="23" r:id="rId8"/>
    <sheet name="Fact_Maturity_Scores" sheetId="17" r:id="rId9"/>
    <sheet name="Fact_Protection_Scores" sheetId="15" r:id="rId10"/>
  </sheets>
  <definedNames>
    <definedName name="_xlnm._FilterDatabase" localSheetId="1" hidden="1">Dim_Clients!$D$1:$D$131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O25" i="11" s="1"/>
  <c r="D10" i="23"/>
  <c r="O8" i="11" s="1"/>
  <c r="D11" i="23"/>
  <c r="D12" i="23"/>
  <c r="D13" i="23"/>
  <c r="D2" i="23"/>
  <c r="E8" i="23"/>
  <c r="E11" i="23"/>
  <c r="S6" i="11"/>
  <c r="S9" i="11"/>
  <c r="S12" i="11"/>
  <c r="S15" i="11"/>
  <c r="S18" i="11"/>
  <c r="S19" i="11"/>
  <c r="S20" i="11"/>
  <c r="S21" i="11"/>
  <c r="S22" i="11"/>
  <c r="S29" i="11"/>
  <c r="S30" i="11"/>
  <c r="S32" i="11"/>
  <c r="S33" i="11"/>
  <c r="S35" i="11"/>
  <c r="S36" i="11"/>
  <c r="S37" i="11"/>
  <c r="S38" i="11"/>
  <c r="S39" i="11"/>
  <c r="S40" i="11"/>
  <c r="S41" i="11"/>
  <c r="S43" i="11"/>
  <c r="S44" i="11"/>
  <c r="S45" i="11"/>
  <c r="S46" i="11"/>
  <c r="S48" i="11"/>
  <c r="S56" i="11"/>
  <c r="S61" i="11"/>
  <c r="S63" i="11"/>
  <c r="S65" i="11"/>
  <c r="S66" i="11"/>
  <c r="S72" i="11"/>
  <c r="S73" i="11"/>
  <c r="S88" i="11"/>
  <c r="S96" i="11"/>
  <c r="S111" i="11"/>
  <c r="S115" i="11"/>
  <c r="S117" i="11"/>
  <c r="S118" i="11"/>
  <c r="S120" i="11"/>
  <c r="S123" i="11"/>
  <c r="S128" i="11"/>
  <c r="S132" i="11"/>
  <c r="S133" i="11"/>
  <c r="S135" i="11"/>
  <c r="S140" i="11"/>
  <c r="S141" i="11"/>
  <c r="S145" i="11"/>
  <c r="S151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O2" i="11"/>
  <c r="O3" i="11"/>
  <c r="O4" i="11"/>
  <c r="O9" i="11"/>
  <c r="O10" i="11"/>
  <c r="O12" i="11"/>
  <c r="O13" i="11"/>
  <c r="O14" i="11"/>
  <c r="O15" i="11"/>
  <c r="O17" i="11"/>
  <c r="O22" i="11"/>
  <c r="O23" i="11"/>
  <c r="O24" i="11"/>
  <c r="O26" i="11"/>
  <c r="O28" i="11"/>
  <c r="O29" i="11"/>
  <c r="O30" i="11"/>
  <c r="O31" i="11"/>
  <c r="O37" i="11"/>
  <c r="O38" i="11"/>
  <c r="O39" i="11"/>
  <c r="O42" i="11"/>
  <c r="O43" i="11"/>
  <c r="O44" i="11"/>
  <c r="O46" i="11"/>
  <c r="O47" i="11"/>
  <c r="O48" i="11"/>
  <c r="O50" i="11"/>
  <c r="O51" i="11"/>
  <c r="O53" i="11"/>
  <c r="O55" i="11"/>
  <c r="O56" i="11"/>
  <c r="O61" i="11"/>
  <c r="O63" i="11"/>
  <c r="O64" i="11"/>
  <c r="O66" i="11"/>
  <c r="O71" i="11"/>
  <c r="O72" i="11"/>
  <c r="O77" i="11"/>
  <c r="O79" i="11"/>
  <c r="O83" i="11"/>
  <c r="O86" i="11"/>
  <c r="O87" i="11"/>
  <c r="O88" i="11"/>
  <c r="O91" i="11"/>
  <c r="O94" i="11"/>
  <c r="O95" i="11"/>
  <c r="O98" i="11"/>
  <c r="O103" i="11"/>
  <c r="O105" i="11"/>
  <c r="O106" i="11"/>
  <c r="O107" i="11"/>
  <c r="O108" i="11"/>
  <c r="O109" i="11"/>
  <c r="O110" i="11"/>
  <c r="O111" i="11"/>
  <c r="O112" i="11"/>
  <c r="O113" i="11"/>
  <c r="O114" i="11"/>
  <c r="O116" i="11"/>
  <c r="O117" i="11"/>
  <c r="O119" i="11"/>
  <c r="O120" i="11"/>
  <c r="O121" i="11"/>
  <c r="O122" i="11"/>
  <c r="O125" i="11"/>
  <c r="O126" i="11"/>
  <c r="O127" i="11"/>
  <c r="O130" i="11"/>
  <c r="O131" i="11"/>
  <c r="O134" i="11"/>
  <c r="O135" i="11"/>
  <c r="O136" i="11"/>
  <c r="O138" i="11"/>
  <c r="O139" i="11"/>
  <c r="O140" i="11"/>
  <c r="O142" i="11"/>
  <c r="O143" i="11"/>
  <c r="O144" i="11"/>
  <c r="O145" i="11"/>
  <c r="O146" i="11"/>
  <c r="O147" i="11"/>
  <c r="O148" i="11"/>
  <c r="O149" i="11"/>
  <c r="O150" i="11"/>
  <c r="O15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M2" i="11"/>
  <c r="S2" i="11" s="1"/>
  <c r="M3" i="11"/>
  <c r="S3" i="11" s="1"/>
  <c r="M4" i="11"/>
  <c r="S4" i="11" s="1"/>
  <c r="M5" i="11"/>
  <c r="S5" i="11" s="1"/>
  <c r="M6" i="11"/>
  <c r="M7" i="11"/>
  <c r="S7" i="11" s="1"/>
  <c r="M8" i="11"/>
  <c r="S8" i="11" s="1"/>
  <c r="M9" i="11"/>
  <c r="M10" i="11"/>
  <c r="S10" i="11" s="1"/>
  <c r="M11" i="11"/>
  <c r="S11" i="11" s="1"/>
  <c r="M12" i="11"/>
  <c r="M13" i="11"/>
  <c r="S13" i="11" s="1"/>
  <c r="M14" i="11"/>
  <c r="S14" i="11" s="1"/>
  <c r="M15" i="11"/>
  <c r="M16" i="11"/>
  <c r="S16" i="11" s="1"/>
  <c r="M17" i="11"/>
  <c r="S17" i="11" s="1"/>
  <c r="M18" i="11"/>
  <c r="M19" i="11"/>
  <c r="M20" i="11"/>
  <c r="M21" i="11"/>
  <c r="M22" i="11"/>
  <c r="M23" i="11"/>
  <c r="S23" i="11" s="1"/>
  <c r="M24" i="11"/>
  <c r="S24" i="11" s="1"/>
  <c r="M25" i="11"/>
  <c r="S25" i="11" s="1"/>
  <c r="M26" i="11"/>
  <c r="S26" i="11" s="1"/>
  <c r="M27" i="11"/>
  <c r="S27" i="11" s="1"/>
  <c r="M28" i="11"/>
  <c r="S28" i="11" s="1"/>
  <c r="M29" i="11"/>
  <c r="M30" i="11"/>
  <c r="M31" i="11"/>
  <c r="S31" i="11" s="1"/>
  <c r="M32" i="11"/>
  <c r="M33" i="11"/>
  <c r="M34" i="11"/>
  <c r="S34" i="11" s="1"/>
  <c r="M35" i="11"/>
  <c r="M36" i="11"/>
  <c r="M37" i="11"/>
  <c r="M38" i="11"/>
  <c r="M39" i="11"/>
  <c r="M40" i="11"/>
  <c r="M41" i="11"/>
  <c r="M42" i="11"/>
  <c r="S42" i="11" s="1"/>
  <c r="M43" i="11"/>
  <c r="M44" i="11"/>
  <c r="M45" i="11"/>
  <c r="M46" i="11"/>
  <c r="M47" i="11"/>
  <c r="S47" i="11" s="1"/>
  <c r="M48" i="11"/>
  <c r="M49" i="11"/>
  <c r="S49" i="11" s="1"/>
  <c r="M50" i="11"/>
  <c r="S50" i="11" s="1"/>
  <c r="M51" i="11"/>
  <c r="S51" i="11" s="1"/>
  <c r="M52" i="11"/>
  <c r="S52" i="11" s="1"/>
  <c r="M53" i="11"/>
  <c r="S53" i="11" s="1"/>
  <c r="M54" i="11"/>
  <c r="S54" i="11" s="1"/>
  <c r="M55" i="11"/>
  <c r="S55" i="11" s="1"/>
  <c r="M56" i="11"/>
  <c r="M57" i="11"/>
  <c r="S57" i="11" s="1"/>
  <c r="M58" i="11"/>
  <c r="S58" i="11" s="1"/>
  <c r="M59" i="11"/>
  <c r="S59" i="11" s="1"/>
  <c r="M60" i="11"/>
  <c r="S60" i="11" s="1"/>
  <c r="M61" i="11"/>
  <c r="M62" i="11"/>
  <c r="S62" i="11" s="1"/>
  <c r="M63" i="11"/>
  <c r="M64" i="11"/>
  <c r="S64" i="11" s="1"/>
  <c r="M65" i="11"/>
  <c r="M66" i="11"/>
  <c r="M67" i="11"/>
  <c r="S67" i="11" s="1"/>
  <c r="M68" i="11"/>
  <c r="S68" i="11" s="1"/>
  <c r="M69" i="11"/>
  <c r="S69" i="11" s="1"/>
  <c r="M70" i="11"/>
  <c r="S70" i="11" s="1"/>
  <c r="M71" i="11"/>
  <c r="S71" i="11" s="1"/>
  <c r="M72" i="11"/>
  <c r="M73" i="11"/>
  <c r="M74" i="11"/>
  <c r="S74" i="11" s="1"/>
  <c r="M75" i="11"/>
  <c r="S75" i="11" s="1"/>
  <c r="M76" i="11"/>
  <c r="S76" i="11" s="1"/>
  <c r="M77" i="11"/>
  <c r="S77" i="11" s="1"/>
  <c r="M78" i="11"/>
  <c r="S78" i="11" s="1"/>
  <c r="M79" i="11"/>
  <c r="S79" i="11" s="1"/>
  <c r="M80" i="11"/>
  <c r="S80" i="11" s="1"/>
  <c r="M81" i="11"/>
  <c r="S81" i="11" s="1"/>
  <c r="M82" i="11"/>
  <c r="S82" i="11" s="1"/>
  <c r="M83" i="11"/>
  <c r="S83" i="11" s="1"/>
  <c r="M84" i="11"/>
  <c r="S84" i="11" s="1"/>
  <c r="M85" i="11"/>
  <c r="S85" i="11" s="1"/>
  <c r="M86" i="11"/>
  <c r="S86" i="11" s="1"/>
  <c r="M87" i="11"/>
  <c r="S87" i="11" s="1"/>
  <c r="M88" i="11"/>
  <c r="M89" i="11"/>
  <c r="S89" i="11" s="1"/>
  <c r="M90" i="11"/>
  <c r="S90" i="11" s="1"/>
  <c r="M91" i="11"/>
  <c r="S91" i="11" s="1"/>
  <c r="M92" i="11"/>
  <c r="S92" i="11" s="1"/>
  <c r="M93" i="11"/>
  <c r="S93" i="11" s="1"/>
  <c r="M94" i="11"/>
  <c r="S94" i="11" s="1"/>
  <c r="M95" i="11"/>
  <c r="S95" i="11" s="1"/>
  <c r="M96" i="11"/>
  <c r="M97" i="11"/>
  <c r="S97" i="11" s="1"/>
  <c r="M98" i="11"/>
  <c r="S98" i="11" s="1"/>
  <c r="M99" i="11"/>
  <c r="S99" i="11" s="1"/>
  <c r="M100" i="11"/>
  <c r="S100" i="11" s="1"/>
  <c r="M101" i="11"/>
  <c r="S101" i="11" s="1"/>
  <c r="M102" i="11"/>
  <c r="S102" i="11" s="1"/>
  <c r="M103" i="11"/>
  <c r="S103" i="11" s="1"/>
  <c r="M104" i="11"/>
  <c r="S104" i="11" s="1"/>
  <c r="M105" i="11"/>
  <c r="S105" i="11" s="1"/>
  <c r="M106" i="11"/>
  <c r="S106" i="11" s="1"/>
  <c r="M107" i="11"/>
  <c r="S107" i="11" s="1"/>
  <c r="M108" i="11"/>
  <c r="S108" i="11" s="1"/>
  <c r="M109" i="11"/>
  <c r="S109" i="11" s="1"/>
  <c r="M110" i="11"/>
  <c r="S110" i="11" s="1"/>
  <c r="M111" i="11"/>
  <c r="M112" i="11"/>
  <c r="S112" i="11" s="1"/>
  <c r="M113" i="11"/>
  <c r="S113" i="11" s="1"/>
  <c r="M114" i="11"/>
  <c r="S114" i="11" s="1"/>
  <c r="M115" i="11"/>
  <c r="M116" i="11"/>
  <c r="S116" i="11" s="1"/>
  <c r="M117" i="11"/>
  <c r="M118" i="11"/>
  <c r="M119" i="11"/>
  <c r="S119" i="11" s="1"/>
  <c r="M120" i="11"/>
  <c r="M121" i="11"/>
  <c r="S121" i="11" s="1"/>
  <c r="M122" i="11"/>
  <c r="S122" i="11" s="1"/>
  <c r="M123" i="11"/>
  <c r="M124" i="11"/>
  <c r="S124" i="11" s="1"/>
  <c r="M125" i="11"/>
  <c r="S125" i="11" s="1"/>
  <c r="M126" i="11"/>
  <c r="S126" i="11" s="1"/>
  <c r="M127" i="11"/>
  <c r="S127" i="11" s="1"/>
  <c r="M128" i="11"/>
  <c r="M129" i="11"/>
  <c r="S129" i="11" s="1"/>
  <c r="M130" i="11"/>
  <c r="S130" i="11" s="1"/>
  <c r="M131" i="11"/>
  <c r="S131" i="11" s="1"/>
  <c r="M132" i="11"/>
  <c r="M133" i="11"/>
  <c r="M134" i="11"/>
  <c r="S134" i="11" s="1"/>
  <c r="M135" i="11"/>
  <c r="M136" i="11"/>
  <c r="S136" i="11" s="1"/>
  <c r="M137" i="11"/>
  <c r="S137" i="11" s="1"/>
  <c r="M138" i="11"/>
  <c r="S138" i="11" s="1"/>
  <c r="M139" i="11"/>
  <c r="S139" i="11" s="1"/>
  <c r="M140" i="11"/>
  <c r="M141" i="11"/>
  <c r="M142" i="11"/>
  <c r="S142" i="11" s="1"/>
  <c r="M143" i="11"/>
  <c r="S143" i="11" s="1"/>
  <c r="M144" i="11"/>
  <c r="S144" i="11" s="1"/>
  <c r="M145" i="11"/>
  <c r="M146" i="11"/>
  <c r="S146" i="11" s="1"/>
  <c r="M147" i="11"/>
  <c r="S147" i="11" s="1"/>
  <c r="M148" i="11"/>
  <c r="S148" i="11" s="1"/>
  <c r="M149" i="11"/>
  <c r="S149" i="11" s="1"/>
  <c r="M150" i="11"/>
  <c r="S150" i="11" s="1"/>
  <c r="M15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K2" i="11"/>
  <c r="T2" i="11" s="1"/>
  <c r="K3" i="11"/>
  <c r="T3" i="11" s="1"/>
  <c r="K4" i="11"/>
  <c r="T4" i="11" s="1"/>
  <c r="K5" i="11"/>
  <c r="T5" i="11" s="1"/>
  <c r="K6" i="11"/>
  <c r="T6" i="11" s="1"/>
  <c r="K7" i="11"/>
  <c r="T7" i="11" s="1"/>
  <c r="K8" i="11"/>
  <c r="T8" i="11" s="1"/>
  <c r="K9" i="11"/>
  <c r="T9" i="11" s="1"/>
  <c r="K10" i="11"/>
  <c r="T10" i="11" s="1"/>
  <c r="K11" i="11"/>
  <c r="T11" i="11" s="1"/>
  <c r="K12" i="11"/>
  <c r="T12" i="11" s="1"/>
  <c r="K13" i="11"/>
  <c r="T13" i="11" s="1"/>
  <c r="K14" i="11"/>
  <c r="T14" i="11" s="1"/>
  <c r="K15" i="11"/>
  <c r="T15" i="11" s="1"/>
  <c r="K16" i="11"/>
  <c r="T16" i="11" s="1"/>
  <c r="K17" i="11"/>
  <c r="T17" i="11" s="1"/>
  <c r="K18" i="11"/>
  <c r="T18" i="11" s="1"/>
  <c r="K19" i="11"/>
  <c r="T19" i="11" s="1"/>
  <c r="K20" i="11"/>
  <c r="T20" i="11" s="1"/>
  <c r="K21" i="11"/>
  <c r="T21" i="11" s="1"/>
  <c r="K22" i="11"/>
  <c r="T22" i="11" s="1"/>
  <c r="K23" i="11"/>
  <c r="T23" i="11" s="1"/>
  <c r="K24" i="11"/>
  <c r="T24" i="11" s="1"/>
  <c r="K25" i="11"/>
  <c r="T25" i="11" s="1"/>
  <c r="K26" i="11"/>
  <c r="T26" i="11" s="1"/>
  <c r="K27" i="11"/>
  <c r="T27" i="11" s="1"/>
  <c r="K28" i="11"/>
  <c r="T28" i="11" s="1"/>
  <c r="K29" i="11"/>
  <c r="T29" i="11" s="1"/>
  <c r="K30" i="11"/>
  <c r="T30" i="11" s="1"/>
  <c r="K31" i="11"/>
  <c r="T31" i="11" s="1"/>
  <c r="K32" i="11"/>
  <c r="T32" i="11" s="1"/>
  <c r="K33" i="11"/>
  <c r="T33" i="11" s="1"/>
  <c r="K34" i="11"/>
  <c r="T34" i="11" s="1"/>
  <c r="K35" i="11"/>
  <c r="T35" i="11" s="1"/>
  <c r="K36" i="11"/>
  <c r="T36" i="11" s="1"/>
  <c r="K37" i="11"/>
  <c r="T37" i="11" s="1"/>
  <c r="K38" i="11"/>
  <c r="T38" i="11" s="1"/>
  <c r="K39" i="11"/>
  <c r="T39" i="11" s="1"/>
  <c r="K40" i="11"/>
  <c r="T40" i="11" s="1"/>
  <c r="K41" i="11"/>
  <c r="T41" i="11" s="1"/>
  <c r="K42" i="11"/>
  <c r="T42" i="11" s="1"/>
  <c r="K43" i="11"/>
  <c r="T43" i="11" s="1"/>
  <c r="K44" i="11"/>
  <c r="T44" i="11" s="1"/>
  <c r="K45" i="11"/>
  <c r="T45" i="11" s="1"/>
  <c r="K46" i="11"/>
  <c r="T46" i="11" s="1"/>
  <c r="K47" i="11"/>
  <c r="T47" i="11" s="1"/>
  <c r="K48" i="11"/>
  <c r="T48" i="11" s="1"/>
  <c r="K49" i="11"/>
  <c r="T49" i="11" s="1"/>
  <c r="K50" i="11"/>
  <c r="T50" i="11" s="1"/>
  <c r="K51" i="11"/>
  <c r="T51" i="11" s="1"/>
  <c r="K52" i="11"/>
  <c r="T52" i="11" s="1"/>
  <c r="K53" i="11"/>
  <c r="T53" i="11" s="1"/>
  <c r="K54" i="11"/>
  <c r="T54" i="11" s="1"/>
  <c r="K55" i="11"/>
  <c r="T55" i="11" s="1"/>
  <c r="K56" i="11"/>
  <c r="T56" i="11" s="1"/>
  <c r="K57" i="11"/>
  <c r="T57" i="11" s="1"/>
  <c r="K58" i="11"/>
  <c r="T58" i="11" s="1"/>
  <c r="K59" i="11"/>
  <c r="T59" i="11" s="1"/>
  <c r="K60" i="11"/>
  <c r="T60" i="11" s="1"/>
  <c r="K61" i="11"/>
  <c r="T61" i="11" s="1"/>
  <c r="K62" i="11"/>
  <c r="T62" i="11" s="1"/>
  <c r="K63" i="11"/>
  <c r="T63" i="11" s="1"/>
  <c r="K64" i="11"/>
  <c r="T64" i="11" s="1"/>
  <c r="K65" i="11"/>
  <c r="T65" i="11" s="1"/>
  <c r="K66" i="11"/>
  <c r="T66" i="11" s="1"/>
  <c r="K67" i="11"/>
  <c r="T67" i="11" s="1"/>
  <c r="K68" i="11"/>
  <c r="T68" i="11" s="1"/>
  <c r="K69" i="11"/>
  <c r="T69" i="11" s="1"/>
  <c r="K70" i="11"/>
  <c r="T70" i="11" s="1"/>
  <c r="K71" i="11"/>
  <c r="T71" i="11" s="1"/>
  <c r="K72" i="11"/>
  <c r="T72" i="11" s="1"/>
  <c r="K73" i="11"/>
  <c r="T73" i="11" s="1"/>
  <c r="K74" i="11"/>
  <c r="T74" i="11" s="1"/>
  <c r="K75" i="11"/>
  <c r="T75" i="11" s="1"/>
  <c r="K76" i="11"/>
  <c r="T76" i="11" s="1"/>
  <c r="K77" i="11"/>
  <c r="T77" i="11" s="1"/>
  <c r="K78" i="11"/>
  <c r="T78" i="11" s="1"/>
  <c r="K79" i="11"/>
  <c r="T79" i="11" s="1"/>
  <c r="K80" i="11"/>
  <c r="T80" i="11" s="1"/>
  <c r="K81" i="11"/>
  <c r="T81" i="11" s="1"/>
  <c r="K82" i="11"/>
  <c r="T82" i="11" s="1"/>
  <c r="K83" i="11"/>
  <c r="T83" i="11" s="1"/>
  <c r="K84" i="11"/>
  <c r="T84" i="11" s="1"/>
  <c r="K85" i="11"/>
  <c r="T85" i="11" s="1"/>
  <c r="K86" i="11"/>
  <c r="T86" i="11" s="1"/>
  <c r="K87" i="11"/>
  <c r="T87" i="11" s="1"/>
  <c r="K88" i="11"/>
  <c r="T88" i="11" s="1"/>
  <c r="K89" i="11"/>
  <c r="T89" i="11" s="1"/>
  <c r="K90" i="11"/>
  <c r="T90" i="11" s="1"/>
  <c r="K91" i="11"/>
  <c r="T91" i="11" s="1"/>
  <c r="K92" i="11"/>
  <c r="T92" i="11" s="1"/>
  <c r="K93" i="11"/>
  <c r="T93" i="11" s="1"/>
  <c r="K94" i="11"/>
  <c r="T94" i="11" s="1"/>
  <c r="K95" i="11"/>
  <c r="T95" i="11" s="1"/>
  <c r="K96" i="11"/>
  <c r="T96" i="11" s="1"/>
  <c r="K97" i="11"/>
  <c r="T97" i="11" s="1"/>
  <c r="K98" i="11"/>
  <c r="T98" i="11" s="1"/>
  <c r="K99" i="11"/>
  <c r="T99" i="11" s="1"/>
  <c r="K100" i="11"/>
  <c r="T100" i="11" s="1"/>
  <c r="K101" i="11"/>
  <c r="T101" i="11" s="1"/>
  <c r="K102" i="11"/>
  <c r="T102" i="11" s="1"/>
  <c r="K103" i="11"/>
  <c r="T103" i="11" s="1"/>
  <c r="K104" i="11"/>
  <c r="T104" i="11" s="1"/>
  <c r="K105" i="11"/>
  <c r="T105" i="11" s="1"/>
  <c r="K106" i="11"/>
  <c r="T106" i="11" s="1"/>
  <c r="K107" i="11"/>
  <c r="T107" i="11" s="1"/>
  <c r="K108" i="11"/>
  <c r="T108" i="11" s="1"/>
  <c r="K109" i="11"/>
  <c r="T109" i="11" s="1"/>
  <c r="K110" i="11"/>
  <c r="T110" i="11" s="1"/>
  <c r="K111" i="11"/>
  <c r="T111" i="11" s="1"/>
  <c r="K112" i="11"/>
  <c r="T112" i="11" s="1"/>
  <c r="K113" i="11"/>
  <c r="T113" i="11" s="1"/>
  <c r="K114" i="11"/>
  <c r="T114" i="11" s="1"/>
  <c r="K115" i="11"/>
  <c r="T115" i="11" s="1"/>
  <c r="K116" i="11"/>
  <c r="T116" i="11" s="1"/>
  <c r="K117" i="11"/>
  <c r="T117" i="11" s="1"/>
  <c r="K118" i="11"/>
  <c r="T118" i="11" s="1"/>
  <c r="K119" i="11"/>
  <c r="T119" i="11" s="1"/>
  <c r="K120" i="11"/>
  <c r="T120" i="11" s="1"/>
  <c r="K121" i="11"/>
  <c r="T121" i="11" s="1"/>
  <c r="K122" i="11"/>
  <c r="T122" i="11" s="1"/>
  <c r="K123" i="11"/>
  <c r="T123" i="11" s="1"/>
  <c r="K124" i="11"/>
  <c r="T124" i="11" s="1"/>
  <c r="K125" i="11"/>
  <c r="T125" i="11" s="1"/>
  <c r="K126" i="11"/>
  <c r="T126" i="11" s="1"/>
  <c r="K127" i="11"/>
  <c r="T127" i="11" s="1"/>
  <c r="K128" i="11"/>
  <c r="T128" i="11" s="1"/>
  <c r="K129" i="11"/>
  <c r="T129" i="11" s="1"/>
  <c r="K130" i="11"/>
  <c r="T130" i="11" s="1"/>
  <c r="K131" i="11"/>
  <c r="T131" i="11" s="1"/>
  <c r="K132" i="11"/>
  <c r="T132" i="11" s="1"/>
  <c r="K133" i="11"/>
  <c r="T133" i="11" s="1"/>
  <c r="K134" i="11"/>
  <c r="T134" i="11" s="1"/>
  <c r="K135" i="11"/>
  <c r="T135" i="11" s="1"/>
  <c r="K136" i="11"/>
  <c r="T136" i="11" s="1"/>
  <c r="K137" i="11"/>
  <c r="T137" i="11" s="1"/>
  <c r="K138" i="11"/>
  <c r="T138" i="11" s="1"/>
  <c r="K139" i="11"/>
  <c r="T139" i="11" s="1"/>
  <c r="K140" i="11"/>
  <c r="T140" i="11" s="1"/>
  <c r="K141" i="11"/>
  <c r="T141" i="11" s="1"/>
  <c r="K142" i="11"/>
  <c r="T142" i="11" s="1"/>
  <c r="K143" i="11"/>
  <c r="T143" i="11" s="1"/>
  <c r="K144" i="11"/>
  <c r="T144" i="11" s="1"/>
  <c r="K145" i="11"/>
  <c r="T145" i="11" s="1"/>
  <c r="K146" i="11"/>
  <c r="T146" i="11" s="1"/>
  <c r="K147" i="11"/>
  <c r="T147" i="11" s="1"/>
  <c r="K148" i="11"/>
  <c r="T148" i="11" s="1"/>
  <c r="K149" i="11"/>
  <c r="T149" i="11" s="1"/>
  <c r="K150" i="11"/>
  <c r="T150" i="11" s="1"/>
  <c r="K151" i="11"/>
  <c r="T151" i="11" s="1"/>
  <c r="O6" i="11" l="1"/>
  <c r="O118" i="11"/>
  <c r="O78" i="11"/>
  <c r="O62" i="11"/>
  <c r="P62" i="11" s="1"/>
  <c r="O141" i="11"/>
  <c r="P141" i="11" s="1"/>
  <c r="O101" i="11"/>
  <c r="P101" i="11" s="1"/>
  <c r="O85" i="11"/>
  <c r="P85" i="11" s="1"/>
  <c r="V85" i="11" s="1"/>
  <c r="O69" i="11"/>
  <c r="P69" i="11" s="1"/>
  <c r="O45" i="11"/>
  <c r="O21" i="11"/>
  <c r="O5" i="11"/>
  <c r="P5" i="11" s="1"/>
  <c r="O7" i="11"/>
  <c r="O102" i="11"/>
  <c r="O70" i="11"/>
  <c r="P70" i="11" s="1"/>
  <c r="O54" i="11"/>
  <c r="P54" i="11" s="1"/>
  <c r="V54" i="11" s="1"/>
  <c r="O133" i="11"/>
  <c r="P133" i="11" s="1"/>
  <c r="V133" i="11" s="1"/>
  <c r="O93" i="11"/>
  <c r="O132" i="11"/>
  <c r="O124" i="11"/>
  <c r="O100" i="11"/>
  <c r="O92" i="11"/>
  <c r="P92" i="11" s="1"/>
  <c r="O84" i="11"/>
  <c r="P84" i="11" s="1"/>
  <c r="O76" i="11"/>
  <c r="P76" i="11" s="1"/>
  <c r="O68" i="11"/>
  <c r="P68" i="11" s="1"/>
  <c r="O60" i="11"/>
  <c r="O52" i="11"/>
  <c r="O36" i="11"/>
  <c r="O20" i="11"/>
  <c r="P20" i="11" s="1"/>
  <c r="O123" i="11"/>
  <c r="P123" i="11" s="1"/>
  <c r="O75" i="11"/>
  <c r="P75" i="11" s="1"/>
  <c r="O67" i="11"/>
  <c r="P67" i="11" s="1"/>
  <c r="O59" i="11"/>
  <c r="P59" i="11" s="1"/>
  <c r="O35" i="11"/>
  <c r="O27" i="11"/>
  <c r="O19" i="11"/>
  <c r="P19" i="11" s="1"/>
  <c r="O11" i="11"/>
  <c r="P11" i="11" s="1"/>
  <c r="O74" i="11"/>
  <c r="P74" i="11" s="1"/>
  <c r="V74" i="11" s="1"/>
  <c r="O34" i="11"/>
  <c r="P34" i="11" s="1"/>
  <c r="O18" i="11"/>
  <c r="P18" i="11" s="1"/>
  <c r="O115" i="11"/>
  <c r="P115" i="11" s="1"/>
  <c r="O99" i="11"/>
  <c r="O90" i="11"/>
  <c r="O82" i="11"/>
  <c r="O58" i="11"/>
  <c r="P58" i="11" s="1"/>
  <c r="O137" i="11"/>
  <c r="P137" i="11" s="1"/>
  <c r="V137" i="11" s="1"/>
  <c r="O129" i="11"/>
  <c r="P129" i="11" s="1"/>
  <c r="V129" i="11" s="1"/>
  <c r="O97" i="11"/>
  <c r="P97" i="11" s="1"/>
  <c r="V97" i="11" s="1"/>
  <c r="O89" i="11"/>
  <c r="P89" i="11" s="1"/>
  <c r="V89" i="11" s="1"/>
  <c r="O81" i="11"/>
  <c r="O73" i="11"/>
  <c r="O65" i="11"/>
  <c r="O57" i="11"/>
  <c r="P57" i="11" s="1"/>
  <c r="V57" i="11" s="1"/>
  <c r="O49" i="11"/>
  <c r="P49" i="11" s="1"/>
  <c r="V49" i="11" s="1"/>
  <c r="O41" i="11"/>
  <c r="P41" i="11" s="1"/>
  <c r="O33" i="11"/>
  <c r="P33" i="11" s="1"/>
  <c r="O128" i="11"/>
  <c r="P128" i="11" s="1"/>
  <c r="O104" i="11"/>
  <c r="O96" i="11"/>
  <c r="O80" i="11"/>
  <c r="O40" i="11"/>
  <c r="O32" i="11"/>
  <c r="P32" i="11" s="1"/>
  <c r="O16" i="11"/>
  <c r="P16" i="11" s="1"/>
  <c r="U121" i="11"/>
  <c r="U105" i="11"/>
  <c r="U97" i="11"/>
  <c r="U89" i="11"/>
  <c r="U81" i="11"/>
  <c r="U57" i="11"/>
  <c r="U49" i="11"/>
  <c r="U25" i="11"/>
  <c r="U17" i="11"/>
  <c r="U113" i="11"/>
  <c r="U137" i="11"/>
  <c r="U129" i="11"/>
  <c r="U73" i="11"/>
  <c r="U41" i="11"/>
  <c r="U40" i="11"/>
  <c r="U32" i="11"/>
  <c r="U120" i="11"/>
  <c r="U72" i="11"/>
  <c r="U145" i="11"/>
  <c r="U65" i="11"/>
  <c r="U33" i="11"/>
  <c r="U147" i="11"/>
  <c r="U139" i="11"/>
  <c r="U131" i="11"/>
  <c r="U123" i="11"/>
  <c r="U115" i="11"/>
  <c r="U107" i="11"/>
  <c r="U99" i="11"/>
  <c r="U91" i="11"/>
  <c r="U83" i="11"/>
  <c r="U75" i="11"/>
  <c r="U67" i="11"/>
  <c r="U59" i="11"/>
  <c r="U51" i="11"/>
  <c r="U43" i="11"/>
  <c r="U35" i="11"/>
  <c r="U27" i="11"/>
  <c r="U19" i="11"/>
  <c r="U11" i="11"/>
  <c r="U3" i="11"/>
  <c r="U144" i="11"/>
  <c r="U136" i="11"/>
  <c r="U112" i="11"/>
  <c r="U104" i="11"/>
  <c r="U80" i="11"/>
  <c r="U64" i="11"/>
  <c r="U24" i="11"/>
  <c r="U16" i="11"/>
  <c r="U8" i="11"/>
  <c r="U146" i="11"/>
  <c r="U138" i="11"/>
  <c r="U130" i="11"/>
  <c r="U122" i="11"/>
  <c r="U114" i="11"/>
  <c r="U106" i="11"/>
  <c r="U98" i="11"/>
  <c r="U90" i="11"/>
  <c r="U82" i="11"/>
  <c r="U74" i="11"/>
  <c r="U66" i="11"/>
  <c r="U58" i="11"/>
  <c r="U50" i="11"/>
  <c r="U42" i="11"/>
  <c r="U34" i="11"/>
  <c r="U26" i="11"/>
  <c r="U18" i="11"/>
  <c r="U10" i="11"/>
  <c r="U2" i="11"/>
  <c r="U151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U150" i="11"/>
  <c r="U142" i="11"/>
  <c r="U134" i="11"/>
  <c r="U126" i="11"/>
  <c r="U118" i="11"/>
  <c r="U110" i="11"/>
  <c r="U102" i="11"/>
  <c r="U94" i="11"/>
  <c r="U86" i="11"/>
  <c r="U78" i="11"/>
  <c r="U70" i="11"/>
  <c r="U62" i="11"/>
  <c r="U54" i="11"/>
  <c r="U46" i="11"/>
  <c r="U38" i="11"/>
  <c r="U30" i="11"/>
  <c r="U22" i="11"/>
  <c r="U14" i="11"/>
  <c r="U6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U96" i="11"/>
  <c r="U56" i="11"/>
  <c r="U9" i="11"/>
  <c r="U148" i="11"/>
  <c r="U140" i="11"/>
  <c r="U132" i="11"/>
  <c r="U124" i="11"/>
  <c r="U116" i="11"/>
  <c r="U108" i="11"/>
  <c r="U100" i="11"/>
  <c r="U92" i="11"/>
  <c r="U84" i="11"/>
  <c r="U76" i="11"/>
  <c r="U68" i="11"/>
  <c r="U60" i="11"/>
  <c r="U52" i="11"/>
  <c r="U44" i="11"/>
  <c r="U36" i="11"/>
  <c r="U28" i="11"/>
  <c r="U20" i="11"/>
  <c r="U12" i="11"/>
  <c r="U4" i="11"/>
  <c r="U128" i="11"/>
  <c r="U88" i="11"/>
  <c r="U48" i="11"/>
  <c r="P94" i="11"/>
  <c r="V94" i="11" s="1"/>
  <c r="P86" i="11"/>
  <c r="V86" i="11" s="1"/>
  <c r="P78" i="11"/>
  <c r="V78" i="11" s="1"/>
  <c r="P46" i="11"/>
  <c r="V46" i="11" s="1"/>
  <c r="P38" i="11"/>
  <c r="P30" i="11"/>
  <c r="P22" i="11"/>
  <c r="P6" i="11"/>
  <c r="P150" i="11"/>
  <c r="P151" i="11"/>
  <c r="P143" i="11"/>
  <c r="P135" i="11"/>
  <c r="P127" i="11"/>
  <c r="P119" i="11"/>
  <c r="P111" i="11"/>
  <c r="P103" i="11"/>
  <c r="V103" i="11" s="1"/>
  <c r="P95" i="11"/>
  <c r="P87" i="11"/>
  <c r="P79" i="11"/>
  <c r="P71" i="11"/>
  <c r="P63" i="11"/>
  <c r="P55" i="11"/>
  <c r="P47" i="11"/>
  <c r="P39" i="11"/>
  <c r="V39" i="11" s="1"/>
  <c r="P31" i="11"/>
  <c r="P23" i="11"/>
  <c r="P15" i="11"/>
  <c r="P7" i="11"/>
  <c r="P14" i="11"/>
  <c r="P25" i="11"/>
  <c r="P126" i="11"/>
  <c r="V126" i="11" s="1"/>
  <c r="P118" i="11"/>
  <c r="V118" i="11" s="1"/>
  <c r="P102" i="11"/>
  <c r="P134" i="11"/>
  <c r="P110" i="11"/>
  <c r="V110" i="11" s="1"/>
  <c r="P142" i="11"/>
  <c r="P144" i="11"/>
  <c r="P136" i="11"/>
  <c r="P120" i="11"/>
  <c r="P112" i="11"/>
  <c r="V112" i="11" s="1"/>
  <c r="P104" i="11"/>
  <c r="P96" i="11"/>
  <c r="P88" i="11"/>
  <c r="P80" i="11"/>
  <c r="P72" i="11"/>
  <c r="P64" i="11"/>
  <c r="P56" i="11"/>
  <c r="P48" i="11"/>
  <c r="P40" i="11"/>
  <c r="P24" i="11"/>
  <c r="P8" i="11"/>
  <c r="P9" i="11"/>
  <c r="P60" i="11"/>
  <c r="V60" i="11" s="1"/>
  <c r="P125" i="11"/>
  <c r="P109" i="11"/>
  <c r="P93" i="11"/>
  <c r="P77" i="11"/>
  <c r="P61" i="11"/>
  <c r="P45" i="11"/>
  <c r="P21" i="11"/>
  <c r="V21" i="11" s="1"/>
  <c r="P132" i="11"/>
  <c r="V132" i="11" s="1"/>
  <c r="P116" i="11"/>
  <c r="P139" i="11"/>
  <c r="P107" i="11"/>
  <c r="V107" i="11" s="1"/>
  <c r="P91" i="11"/>
  <c r="V91" i="11" s="1"/>
  <c r="P51" i="11"/>
  <c r="P35" i="11"/>
  <c r="V35" i="11" s="1"/>
  <c r="P146" i="11"/>
  <c r="P138" i="11"/>
  <c r="V138" i="11" s="1"/>
  <c r="P130" i="11"/>
  <c r="P122" i="11"/>
  <c r="P114" i="11"/>
  <c r="V114" i="11" s="1"/>
  <c r="P106" i="11"/>
  <c r="P98" i="11"/>
  <c r="P90" i="11"/>
  <c r="P82" i="11"/>
  <c r="P66" i="11"/>
  <c r="P50" i="11"/>
  <c r="V50" i="11" s="1"/>
  <c r="P42" i="11"/>
  <c r="P26" i="11"/>
  <c r="P10" i="11"/>
  <c r="V10" i="11" s="1"/>
  <c r="P2" i="11"/>
  <c r="P149" i="11"/>
  <c r="V149" i="11" s="1"/>
  <c r="P117" i="11"/>
  <c r="P53" i="11"/>
  <c r="P37" i="11"/>
  <c r="P29" i="11"/>
  <c r="P13" i="11"/>
  <c r="V13" i="11" s="1"/>
  <c r="P148" i="11"/>
  <c r="P124" i="11"/>
  <c r="V124" i="11" s="1"/>
  <c r="P108" i="11"/>
  <c r="P100" i="11"/>
  <c r="P52" i="11"/>
  <c r="P44" i="11"/>
  <c r="P36" i="11"/>
  <c r="P28" i="11"/>
  <c r="P12" i="11"/>
  <c r="P4" i="11"/>
  <c r="V4" i="11" s="1"/>
  <c r="P147" i="11"/>
  <c r="P131" i="11"/>
  <c r="P99" i="11"/>
  <c r="V99" i="11" s="1"/>
  <c r="P83" i="11"/>
  <c r="V83" i="11" s="1"/>
  <c r="P43" i="11"/>
  <c r="V43" i="11" s="1"/>
  <c r="P27" i="11"/>
  <c r="P3" i="11"/>
  <c r="P145" i="11"/>
  <c r="V145" i="11" s="1"/>
  <c r="P121" i="11"/>
  <c r="P113" i="11"/>
  <c r="P105" i="11"/>
  <c r="P81" i="11"/>
  <c r="V81" i="11" s="1"/>
  <c r="P73" i="11"/>
  <c r="P65" i="11"/>
  <c r="V65" i="11" s="1"/>
  <c r="P17" i="11"/>
  <c r="P140" i="11"/>
  <c r="V11" i="11" l="1"/>
  <c r="V18" i="11"/>
  <c r="V106" i="11"/>
  <c r="V134" i="11"/>
  <c r="V41" i="11"/>
  <c r="V84" i="11"/>
  <c r="V19" i="11"/>
  <c r="X19" i="11" s="1"/>
  <c r="V108" i="11"/>
  <c r="V105" i="11"/>
  <c r="X105" i="11" s="1"/>
  <c r="V51" i="11"/>
  <c r="V12" i="11"/>
  <c r="V42" i="11"/>
  <c r="V76" i="11"/>
  <c r="X76" i="11" s="1"/>
  <c r="V140" i="11"/>
  <c r="V70" i="11"/>
  <c r="V113" i="11"/>
  <c r="X113" i="11" s="1"/>
  <c r="V93" i="11"/>
  <c r="X93" i="11" s="1"/>
  <c r="V146" i="11"/>
  <c r="X146" i="11" s="1"/>
  <c r="V111" i="11"/>
  <c r="V52" i="11"/>
  <c r="V90" i="11"/>
  <c r="X90" i="11" s="1"/>
  <c r="V125" i="11"/>
  <c r="V136" i="11"/>
  <c r="X136" i="11" s="1"/>
  <c r="V6" i="11"/>
  <c r="V29" i="11"/>
  <c r="X29" i="11" s="1"/>
  <c r="V82" i="11"/>
  <c r="X82" i="11" s="1"/>
  <c r="V47" i="11"/>
  <c r="V73" i="11"/>
  <c r="V147" i="11"/>
  <c r="V72" i="11"/>
  <c r="V36" i="11"/>
  <c r="X36" i="11" s="1"/>
  <c r="V37" i="11"/>
  <c r="X37" i="11" s="1"/>
  <c r="V92" i="11"/>
  <c r="V109" i="11"/>
  <c r="X109" i="11" s="1"/>
  <c r="V40" i="11"/>
  <c r="X40" i="11" s="1"/>
  <c r="V71" i="11"/>
  <c r="X71" i="11" s="1"/>
  <c r="V135" i="11"/>
  <c r="X135" i="11" s="1"/>
  <c r="V115" i="11"/>
  <c r="V68" i="11"/>
  <c r="X68" i="11" s="1"/>
  <c r="V26" i="11"/>
  <c r="X26" i="11" s="1"/>
  <c r="V120" i="11"/>
  <c r="V75" i="11"/>
  <c r="X75" i="11" s="1"/>
  <c r="V101" i="11"/>
  <c r="X101" i="11" s="1"/>
  <c r="V141" i="11"/>
  <c r="X141" i="11" s="1"/>
  <c r="V144" i="11"/>
  <c r="X144" i="11" s="1"/>
  <c r="V62" i="11"/>
  <c r="V17" i="11"/>
  <c r="X17" i="11" s="1"/>
  <c r="V121" i="11"/>
  <c r="X121" i="11" s="1"/>
  <c r="V59" i="11"/>
  <c r="V28" i="11"/>
  <c r="V148" i="11"/>
  <c r="V142" i="11"/>
  <c r="X142" i="11" s="1"/>
  <c r="V22" i="11"/>
  <c r="X22" i="11" s="1"/>
  <c r="V30" i="11"/>
  <c r="V20" i="11"/>
  <c r="V117" i="11"/>
  <c r="V8" i="11"/>
  <c r="X8" i="11" s="1"/>
  <c r="V123" i="11"/>
  <c r="X123" i="11" s="1"/>
  <c r="V24" i="11"/>
  <c r="V55" i="11"/>
  <c r="X55" i="11" s="1"/>
  <c r="V119" i="11"/>
  <c r="X119" i="11" s="1"/>
  <c r="V44" i="11"/>
  <c r="V96" i="11"/>
  <c r="X96" i="11" s="1"/>
  <c r="V14" i="11"/>
  <c r="X14" i="11" s="1"/>
  <c r="V38" i="11"/>
  <c r="V88" i="11"/>
  <c r="X88" i="11" s="1"/>
  <c r="V116" i="11"/>
  <c r="X116" i="11" s="1"/>
  <c r="V104" i="11"/>
  <c r="X104" i="11" s="1"/>
  <c r="V130" i="11"/>
  <c r="V2" i="11"/>
  <c r="X2" i="11" s="1"/>
  <c r="V66" i="11"/>
  <c r="X66" i="11" s="1"/>
  <c r="V98" i="11"/>
  <c r="X98" i="11" s="1"/>
  <c r="V32" i="11"/>
  <c r="X32" i="11" s="1"/>
  <c r="V63" i="11"/>
  <c r="X63" i="11" s="1"/>
  <c r="V102" i="11"/>
  <c r="X102" i="11" s="1"/>
  <c r="V58" i="11"/>
  <c r="X58" i="11" s="1"/>
  <c r="V45" i="11"/>
  <c r="X45" i="11" s="1"/>
  <c r="V15" i="11"/>
  <c r="X15" i="11" s="1"/>
  <c r="V79" i="11"/>
  <c r="X79" i="11" s="1"/>
  <c r="V143" i="11"/>
  <c r="X143" i="11" s="1"/>
  <c r="V131" i="11"/>
  <c r="X131" i="11" s="1"/>
  <c r="V48" i="11"/>
  <c r="V61" i="11"/>
  <c r="X61" i="11" s="1"/>
  <c r="V9" i="11"/>
  <c r="X9" i="11" s="1"/>
  <c r="V64" i="11"/>
  <c r="X64" i="11" s="1"/>
  <c r="V128" i="11"/>
  <c r="X128" i="11" s="1"/>
  <c r="V23" i="11"/>
  <c r="X23" i="11" s="1"/>
  <c r="V87" i="11"/>
  <c r="X87" i="11" s="1"/>
  <c r="V151" i="11"/>
  <c r="X151" i="11" s="1"/>
  <c r="V122" i="11"/>
  <c r="V56" i="11"/>
  <c r="X56" i="11" s="1"/>
  <c r="V27" i="11"/>
  <c r="X27" i="11" s="1"/>
  <c r="V53" i="11"/>
  <c r="X53" i="11" s="1"/>
  <c r="V77" i="11"/>
  <c r="X77" i="11" s="1"/>
  <c r="V25" i="11"/>
  <c r="V31" i="11"/>
  <c r="X31" i="11" s="1"/>
  <c r="V95" i="11"/>
  <c r="X95" i="11" s="1"/>
  <c r="V150" i="11"/>
  <c r="X150" i="11" s="1"/>
  <c r="V34" i="11"/>
  <c r="X34" i="11" s="1"/>
  <c r="V127" i="11"/>
  <c r="X127" i="11" s="1"/>
  <c r="V3" i="11"/>
  <c r="X3" i="11" s="1"/>
  <c r="V7" i="11"/>
  <c r="X7" i="11" s="1"/>
  <c r="V67" i="11"/>
  <c r="X67" i="11" s="1"/>
  <c r="V5" i="11"/>
  <c r="X5" i="11" s="1"/>
  <c r="V100" i="11"/>
  <c r="X100" i="11" s="1"/>
  <c r="V69" i="11"/>
  <c r="X69" i="11" s="1"/>
  <c r="V139" i="11"/>
  <c r="X139" i="11" s="1"/>
  <c r="V16" i="11"/>
  <c r="X16" i="11" s="1"/>
  <c r="V80" i="11"/>
  <c r="X80" i="11" s="1"/>
  <c r="V33" i="11"/>
  <c r="X33" i="11" s="1"/>
  <c r="X112" i="11"/>
  <c r="X110" i="11"/>
  <c r="X43" i="11"/>
  <c r="X48" i="11"/>
  <c r="X10" i="11"/>
  <c r="X74" i="11"/>
  <c r="X138" i="11"/>
  <c r="X50" i="11"/>
  <c r="X114" i="11"/>
  <c r="X11" i="11"/>
  <c r="X147" i="11"/>
  <c r="X54" i="11"/>
  <c r="X84" i="11"/>
  <c r="X118" i="11"/>
  <c r="X46" i="11"/>
  <c r="X86" i="11"/>
  <c r="X122" i="11"/>
  <c r="X91" i="11"/>
  <c r="X89" i="11"/>
  <c r="X133" i="11"/>
  <c r="X4" i="11"/>
  <c r="X97" i="11"/>
  <c r="X148" i="11"/>
  <c r="X120" i="11"/>
  <c r="X78" i="11"/>
  <c r="X30" i="11"/>
  <c r="X94" i="11"/>
  <c r="X42" i="11"/>
  <c r="X49" i="11"/>
  <c r="X41" i="11"/>
  <c r="X81" i="11"/>
  <c r="X108" i="11"/>
  <c r="X125" i="11"/>
  <c r="X73" i="11"/>
  <c r="X60" i="11"/>
  <c r="X124" i="11"/>
  <c r="X65" i="11"/>
  <c r="X129" i="11"/>
  <c r="X59" i="11"/>
  <c r="X21" i="11"/>
  <c r="X85" i="11"/>
  <c r="X149" i="11"/>
  <c r="X62" i="11"/>
  <c r="X126" i="11"/>
  <c r="X145" i="11"/>
  <c r="X137" i="11"/>
  <c r="X20" i="11"/>
  <c r="X44" i="11"/>
  <c r="X12" i="11"/>
  <c r="X140" i="11"/>
  <c r="X134" i="11"/>
  <c r="X18" i="11"/>
  <c r="X115" i="11"/>
  <c r="X72" i="11"/>
  <c r="X107" i="11"/>
  <c r="X99" i="11"/>
  <c r="X35" i="11"/>
  <c r="X132" i="11"/>
  <c r="X13" i="11"/>
  <c r="W89" i="11" l="1"/>
  <c r="W151" i="11"/>
  <c r="W51" i="11"/>
  <c r="W70" i="11"/>
  <c r="W64" i="11"/>
  <c r="W52" i="11"/>
  <c r="W88" i="11"/>
  <c r="W118" i="11"/>
  <c r="W4" i="11"/>
  <c r="W31" i="11"/>
  <c r="W39" i="11"/>
  <c r="W66" i="11"/>
  <c r="W106" i="11"/>
  <c r="W27" i="11"/>
  <c r="X39" i="11"/>
  <c r="W146" i="11"/>
  <c r="W93" i="11"/>
  <c r="W25" i="11"/>
  <c r="W38" i="11"/>
  <c r="W55" i="11"/>
  <c r="W126" i="11"/>
  <c r="W79" i="11"/>
  <c r="W59" i="11"/>
  <c r="W2" i="11"/>
  <c r="W143" i="11"/>
  <c r="W8" i="11"/>
  <c r="W41" i="11"/>
  <c r="W42" i="11"/>
  <c r="W56" i="11"/>
  <c r="W34" i="11"/>
  <c r="W87" i="11"/>
  <c r="W91" i="11"/>
  <c r="W128" i="11"/>
  <c r="W29" i="11"/>
  <c r="W77" i="11"/>
  <c r="W61" i="11"/>
  <c r="W101" i="11"/>
  <c r="W62" i="11"/>
  <c r="W102" i="11"/>
  <c r="W26" i="11"/>
  <c r="W124" i="11"/>
  <c r="W125" i="11"/>
  <c r="W142" i="11"/>
  <c r="W147" i="11"/>
  <c r="W135" i="11"/>
  <c r="W100" i="11"/>
  <c r="W9" i="11"/>
  <c r="W5" i="11"/>
  <c r="W58" i="11"/>
  <c r="W122" i="11"/>
  <c r="W17" i="11"/>
  <c r="W16" i="11"/>
  <c r="W24" i="11"/>
  <c r="W86" i="11"/>
  <c r="X24" i="11"/>
  <c r="W136" i="11"/>
  <c r="W144" i="11"/>
  <c r="W121" i="11"/>
  <c r="W57" i="11"/>
  <c r="W67" i="11"/>
  <c r="W82" i="11"/>
  <c r="X106" i="11"/>
  <c r="X92" i="11"/>
  <c r="W92" i="11"/>
  <c r="W105" i="11"/>
  <c r="W18" i="11"/>
  <c r="W140" i="11"/>
  <c r="W138" i="11"/>
  <c r="W44" i="11"/>
  <c r="W20" i="11"/>
  <c r="W149" i="11"/>
  <c r="W96" i="11"/>
  <c r="W14" i="11"/>
  <c r="W60" i="11"/>
  <c r="W108" i="11"/>
  <c r="W148" i="11"/>
  <c r="W49" i="11"/>
  <c r="W71" i="11"/>
  <c r="W36" i="11"/>
  <c r="W46" i="11"/>
  <c r="W48" i="11"/>
  <c r="W133" i="11"/>
  <c r="W23" i="11"/>
  <c r="W120" i="11"/>
  <c r="W132" i="11"/>
  <c r="W69" i="11"/>
  <c r="W7" i="11"/>
  <c r="W110" i="11"/>
  <c r="W123" i="11"/>
  <c r="W63" i="11"/>
  <c r="W13" i="11"/>
  <c r="W112" i="11"/>
  <c r="W117" i="11"/>
  <c r="W37" i="11"/>
  <c r="W6" i="11"/>
  <c r="W15" i="11"/>
  <c r="W83" i="11"/>
  <c r="W19" i="11"/>
  <c r="W53" i="11"/>
  <c r="W45" i="11"/>
  <c r="X38" i="11"/>
  <c r="W111" i="11"/>
  <c r="W74" i="11"/>
  <c r="W33" i="11"/>
  <c r="W141" i="11"/>
  <c r="W84" i="11"/>
  <c r="W139" i="11"/>
  <c r="X25" i="11"/>
  <c r="X6" i="11"/>
  <c r="X28" i="11"/>
  <c r="W28" i="11"/>
  <c r="X52" i="11"/>
  <c r="X111" i="11"/>
  <c r="W72" i="11"/>
  <c r="W47" i="11"/>
  <c r="W12" i="11"/>
  <c r="W10" i="11"/>
  <c r="W3" i="11"/>
  <c r="W137" i="11"/>
  <c r="W21" i="11"/>
  <c r="W54" i="11"/>
  <c r="W129" i="11"/>
  <c r="W80" i="11"/>
  <c r="W131" i="11"/>
  <c r="W81" i="11"/>
  <c r="W75" i="11"/>
  <c r="W94" i="11"/>
  <c r="W35" i="11"/>
  <c r="W90" i="11"/>
  <c r="W22" i="11"/>
  <c r="W104" i="11"/>
  <c r="W114" i="11"/>
  <c r="W95" i="11"/>
  <c r="W103" i="11"/>
  <c r="W130" i="11"/>
  <c r="W50" i="11"/>
  <c r="X103" i="11"/>
  <c r="X51" i="11"/>
  <c r="X70" i="11"/>
  <c r="X57" i="11"/>
  <c r="W113" i="11"/>
  <c r="W76" i="11"/>
  <c r="W85" i="11"/>
  <c r="W73" i="11"/>
  <c r="W40" i="11"/>
  <c r="X117" i="11"/>
  <c r="X130" i="11"/>
  <c r="X83" i="11"/>
  <c r="X47" i="11"/>
  <c r="W115" i="11"/>
  <c r="W134" i="11"/>
  <c r="W150" i="11"/>
  <c r="W43" i="11"/>
  <c r="W68" i="11"/>
  <c r="W145" i="11"/>
  <c r="W107" i="11"/>
  <c r="W32" i="11"/>
  <c r="W65" i="11"/>
  <c r="W116" i="11"/>
  <c r="W98" i="11"/>
  <c r="W119" i="11"/>
  <c r="W11" i="11"/>
  <c r="W30" i="11"/>
  <c r="W99" i="11"/>
  <c r="W78" i="11"/>
  <c r="W97" i="11"/>
  <c r="W127" i="11"/>
  <c r="W109" i="11"/>
</calcChain>
</file>

<file path=xl/sharedStrings.xml><?xml version="1.0" encoding="utf-8"?>
<sst xmlns="http://schemas.openxmlformats.org/spreadsheetml/2006/main" count="14036" uniqueCount="823">
  <si>
    <t>ID_CLIENT</t>
  </si>
  <si>
    <t>NAME</t>
  </si>
  <si>
    <t>COUNTRY</t>
  </si>
  <si>
    <t>Abank</t>
  </si>
  <si>
    <t>March 2023</t>
  </si>
  <si>
    <t>El Salvador</t>
  </si>
  <si>
    <t>Asociacion Cibao de Ahorros y Prestamos</t>
  </si>
  <si>
    <t>January 2023</t>
  </si>
  <si>
    <t>Asociacion Chilena de Seguridad</t>
  </si>
  <si>
    <t>September 2022</t>
  </si>
  <si>
    <t>Chile</t>
  </si>
  <si>
    <t>ADIUM</t>
  </si>
  <si>
    <t>November 2022</t>
  </si>
  <si>
    <t>Uruguay</t>
  </si>
  <si>
    <t>Agrex</t>
  </si>
  <si>
    <t>June 2021</t>
  </si>
  <si>
    <t>Agrosuper</t>
  </si>
  <si>
    <t>December 2022</t>
  </si>
  <si>
    <t>Aleatica</t>
  </si>
  <si>
    <t>Alimentos Diana</t>
  </si>
  <si>
    <t>June 2022</t>
  </si>
  <si>
    <t>Ancine</t>
  </si>
  <si>
    <t>Apoyo Integral</t>
  </si>
  <si>
    <t>July 2022</t>
  </si>
  <si>
    <t>Colombia</t>
  </si>
  <si>
    <t>ARCOR</t>
  </si>
  <si>
    <t>Argentina</t>
  </si>
  <si>
    <t>ARS SENASA</t>
  </si>
  <si>
    <t>Aseguradora General</t>
  </si>
  <si>
    <t>Guatemala</t>
  </si>
  <si>
    <t>Asopagos</t>
  </si>
  <si>
    <t>Administradora de Subsidios Sociales</t>
  </si>
  <si>
    <t>Banco Aliado</t>
  </si>
  <si>
    <t>February 2023</t>
  </si>
  <si>
    <t>Banco Atlantida</t>
  </si>
  <si>
    <t>Honduras</t>
  </si>
  <si>
    <t>Banco Galicia</t>
  </si>
  <si>
    <t>Banco Hipotecario</t>
  </si>
  <si>
    <t>Banco Múltiple</t>
  </si>
  <si>
    <t>Banco BCT Costa Rica</t>
  </si>
  <si>
    <t>August 2022</t>
  </si>
  <si>
    <t>Costa Rica</t>
  </si>
  <si>
    <t>Banco BCT Panama</t>
  </si>
  <si>
    <t>Bercomat</t>
  </si>
  <si>
    <t>Banco General Ruminahui</t>
  </si>
  <si>
    <t>May 2023</t>
  </si>
  <si>
    <t>Ecuador</t>
  </si>
  <si>
    <t>Bioritmo</t>
  </si>
  <si>
    <t>Bolsa Nacional de Valores</t>
  </si>
  <si>
    <t>Banco Tierra del Fuego</t>
  </si>
  <si>
    <t>Municipio de Caguas</t>
  </si>
  <si>
    <t>Puerto Rico</t>
  </si>
  <si>
    <t>Caja de Valores</t>
  </si>
  <si>
    <t>Compañía de Acero del Pacífico</t>
  </si>
  <si>
    <t>CAPEX</t>
  </si>
  <si>
    <t>October 2022</t>
  </si>
  <si>
    <t>Carozzi</t>
  </si>
  <si>
    <t>May 2021</t>
  </si>
  <si>
    <t>Casa Toro</t>
  </si>
  <si>
    <t>Cepel</t>
  </si>
  <si>
    <t>Chama</t>
  </si>
  <si>
    <t>CIMED</t>
  </si>
  <si>
    <t>Clinica Biblica</t>
  </si>
  <si>
    <t>April 2022</t>
  </si>
  <si>
    <t>Corporación Multi Inversiones</t>
  </si>
  <si>
    <t>Cocamar</t>
  </si>
  <si>
    <t>Construmart</t>
  </si>
  <si>
    <t>Coopcentral</t>
  </si>
  <si>
    <t>Correos de Costa Rica</t>
  </si>
  <si>
    <t>Cuestamoras</t>
  </si>
  <si>
    <t>Cuestamoras Salud</t>
  </si>
  <si>
    <t>Oficina Nacional de Defensa Pública República Dominicana</t>
  </si>
  <si>
    <t>Defensoria Penal Publica</t>
  </si>
  <si>
    <t>Derco</t>
  </si>
  <si>
    <t>Dichter &amp; Neira</t>
  </si>
  <si>
    <t>Diners Club</t>
  </si>
  <si>
    <t>Distriluz</t>
  </si>
  <si>
    <t>DUOC</t>
  </si>
  <si>
    <t>Edenor</t>
  </si>
  <si>
    <t>Edenorte</t>
  </si>
  <si>
    <t>EGEHAINA</t>
  </si>
  <si>
    <t>EGEHID</t>
  </si>
  <si>
    <t>Elcatex</t>
  </si>
  <si>
    <t>Farmaenlace</t>
  </si>
  <si>
    <t>Fondo Social para la Vivienda</t>
  </si>
  <si>
    <t>Galaxy</t>
  </si>
  <si>
    <t>Venezuela</t>
  </si>
  <si>
    <t>Garantizar</t>
  </si>
  <si>
    <t>Gloria</t>
  </si>
  <si>
    <t>Grupo Auto Fácil</t>
  </si>
  <si>
    <t>Grupo Corripio</t>
  </si>
  <si>
    <t>Grupo Diesco</t>
  </si>
  <si>
    <t>Grupo Express</t>
  </si>
  <si>
    <t>Grupo Jacto</t>
  </si>
  <si>
    <t>Grupo Purdy</t>
  </si>
  <si>
    <t>Grupo Q</t>
  </si>
  <si>
    <t>Grupo Sur</t>
  </si>
  <si>
    <t>GT Transmeridian</t>
  </si>
  <si>
    <t>Municipio de Guaynabo</t>
  </si>
  <si>
    <t>HDI Seguros</t>
  </si>
  <si>
    <t>Hospital General de la Plaza de la Salud</t>
  </si>
  <si>
    <t>INMO Grupo Gibraltar</t>
  </si>
  <si>
    <t>ISA</t>
  </si>
  <si>
    <t>April 2023</t>
  </si>
  <si>
    <t>It Regency</t>
  </si>
  <si>
    <t>Information Technology and Suport CR</t>
  </si>
  <si>
    <t>Lima Airport Partners</t>
  </si>
  <si>
    <t>Municipalidad Las Condes</t>
  </si>
  <si>
    <t>Lavoro</t>
  </si>
  <si>
    <t>Meco</t>
  </si>
  <si>
    <t>Megalabs</t>
  </si>
  <si>
    <t>Ministerio de Energia y Minas Republica Dominicana</t>
  </si>
  <si>
    <t>Ministerio de Educacion Publica Costa Rica</t>
  </si>
  <si>
    <t>Mercasid</t>
  </si>
  <si>
    <t>Ministerio de Interior y Policía Republica Dominicana</t>
  </si>
  <si>
    <t>MINSA Costa Rica</t>
  </si>
  <si>
    <t>MINTIC Colombia</t>
  </si>
  <si>
    <t>MINVIVIENDA Colombia</t>
  </si>
  <si>
    <t>Multinational Life Insurance</t>
  </si>
  <si>
    <t>Ministerio de Obras Publicas y Comunicaciones Paraguay</t>
  </si>
  <si>
    <t>Paraguay</t>
  </si>
  <si>
    <t>Ministerio de Transportes y Comunicaciones Peru</t>
  </si>
  <si>
    <t>Multiquimica</t>
  </si>
  <si>
    <t>Novacero</t>
  </si>
  <si>
    <t>Numar</t>
  </si>
  <si>
    <t>OGTIC Republica Dominicana</t>
  </si>
  <si>
    <t>Oldelval</t>
  </si>
  <si>
    <t>Onyx</t>
  </si>
  <si>
    <t>Orizon</t>
  </si>
  <si>
    <t>Pampa Energía</t>
  </si>
  <si>
    <t>PetroPeru</t>
  </si>
  <si>
    <t>Pinnacle</t>
  </si>
  <si>
    <t>Plaenge</t>
  </si>
  <si>
    <t>Procaps</t>
  </si>
  <si>
    <t>Procolombia</t>
  </si>
  <si>
    <t>Prodam</t>
  </si>
  <si>
    <t>Provincia Seguros</t>
  </si>
  <si>
    <t>RAMO</t>
  </si>
  <si>
    <t>Resia</t>
  </si>
  <si>
    <t>SEDAPAL</t>
  </si>
  <si>
    <t>June 2023</t>
  </si>
  <si>
    <t>Seguros Universal</t>
  </si>
  <si>
    <t>Siqueira Castro</t>
  </si>
  <si>
    <t>Sierracol</t>
  </si>
  <si>
    <t>Sistecredito</t>
  </si>
  <si>
    <t>Sociedad Seguros de Vida del Magisterio Nacional</t>
  </si>
  <si>
    <t>Superintendencia Bancos Panama</t>
  </si>
  <si>
    <t>Tecniseguros</t>
  </si>
  <si>
    <t>Tempo Assist</t>
  </si>
  <si>
    <t>Tesouro Nacional</t>
  </si>
  <si>
    <t>Ticel</t>
  </si>
  <si>
    <t>Transacciones y Transferencia</t>
  </si>
  <si>
    <t>Tribunal Electoral Panama</t>
  </si>
  <si>
    <t>Universidad Autonoma de Chile</t>
  </si>
  <si>
    <t>UADE</t>
  </si>
  <si>
    <t>UNED Palmares</t>
  </si>
  <si>
    <t>Unibank</t>
  </si>
  <si>
    <t>V Suarez&amp;CO</t>
  </si>
  <si>
    <t>Vipal</t>
  </si>
  <si>
    <t>XM</t>
  </si>
  <si>
    <t>ID_SUBCTRL</t>
  </si>
  <si>
    <t>6.7</t>
  </si>
  <si>
    <t>5.6</t>
  </si>
  <si>
    <t>6.4</t>
  </si>
  <si>
    <t>6.5</t>
  </si>
  <si>
    <t>4.7</t>
  </si>
  <si>
    <t>8.11</t>
  </si>
  <si>
    <t>1.1</t>
  </si>
  <si>
    <t>4.1</t>
  </si>
  <si>
    <t>16.7</t>
  </si>
  <si>
    <t>1.2</t>
  </si>
  <si>
    <t>4.11</t>
  </si>
  <si>
    <t>4.12</t>
  </si>
  <si>
    <t>13.5</t>
  </si>
  <si>
    <t>10.5</t>
  </si>
  <si>
    <t>2.3</t>
  </si>
  <si>
    <t>6.8</t>
  </si>
  <si>
    <t>13.10</t>
  </si>
  <si>
    <t>2.5</t>
  </si>
  <si>
    <t>13.4</t>
  </si>
  <si>
    <t>12.3</t>
  </si>
  <si>
    <t>9.3</t>
  </si>
  <si>
    <t>9.7</t>
  </si>
  <si>
    <t>5.4</t>
  </si>
  <si>
    <t>12.5</t>
  </si>
  <si>
    <t>12.2</t>
  </si>
  <si>
    <t>16.10</t>
  </si>
  <si>
    <t>17.7</t>
  </si>
  <si>
    <t>4.6</t>
  </si>
  <si>
    <t>10.7</t>
  </si>
  <si>
    <t>13.1</t>
  </si>
  <si>
    <t>3.1</t>
  </si>
  <si>
    <t>3.10</t>
  </si>
  <si>
    <t>3.11</t>
  </si>
  <si>
    <t>3.13</t>
  </si>
  <si>
    <t>3.14</t>
  </si>
  <si>
    <t>3.7</t>
  </si>
  <si>
    <t>Applications</t>
  </si>
  <si>
    <t>Data</t>
  </si>
  <si>
    <t>Endpoints</t>
  </si>
  <si>
    <t>Identity</t>
  </si>
  <si>
    <t>Network</t>
  </si>
  <si>
    <t>SECTOR</t>
  </si>
  <si>
    <t>Education</t>
  </si>
  <si>
    <t>Energy</t>
  </si>
  <si>
    <t>Entertainment</t>
  </si>
  <si>
    <t>Financial</t>
  </si>
  <si>
    <t>Healthcare</t>
  </si>
  <si>
    <t>Hospitality</t>
  </si>
  <si>
    <t>Industrial</t>
  </si>
  <si>
    <t>Pharma</t>
  </si>
  <si>
    <t>Public</t>
  </si>
  <si>
    <t>Retail</t>
  </si>
  <si>
    <t>Services</t>
  </si>
  <si>
    <t>Technology</t>
  </si>
  <si>
    <t>Transportation</t>
  </si>
  <si>
    <t>REGION</t>
  </si>
  <si>
    <t>USA</t>
  </si>
  <si>
    <t>APAP</t>
  </si>
  <si>
    <t>Banreservas</t>
  </si>
  <si>
    <t>KMA</t>
  </si>
  <si>
    <t>La Colonial</t>
  </si>
  <si>
    <t>Nello</t>
  </si>
  <si>
    <t>UTESA</t>
  </si>
  <si>
    <t>Valid</t>
  </si>
  <si>
    <t>Aviomar</t>
  </si>
  <si>
    <t>Caja los Heroes</t>
  </si>
  <si>
    <t>Coopealianza</t>
  </si>
  <si>
    <t>CYS</t>
  </si>
  <si>
    <t>Grupo A</t>
  </si>
  <si>
    <t>INM</t>
  </si>
  <si>
    <t>Investta</t>
  </si>
  <si>
    <t>Mario Hernandez</t>
  </si>
  <si>
    <t>Movich</t>
  </si>
  <si>
    <t>NBC</t>
  </si>
  <si>
    <t>OTACC</t>
  </si>
  <si>
    <t>Shrader Camargo</t>
  </si>
  <si>
    <t>UIB</t>
  </si>
  <si>
    <t>10.1</t>
  </si>
  <si>
    <t>14.1</t>
  </si>
  <si>
    <t>14.9</t>
  </si>
  <si>
    <t>3.12</t>
  </si>
  <si>
    <t>3.3</t>
  </si>
  <si>
    <t>4.2</t>
  </si>
  <si>
    <t>4.3</t>
  </si>
  <si>
    <t>5.3</t>
  </si>
  <si>
    <t>7.1</t>
  </si>
  <si>
    <t>7.4</t>
  </si>
  <si>
    <t>7.6</t>
  </si>
  <si>
    <t>7.7</t>
  </si>
  <si>
    <t>Visibility</t>
  </si>
  <si>
    <t>Automation</t>
  </si>
  <si>
    <t>May 2024</t>
  </si>
  <si>
    <t>January 2025</t>
  </si>
  <si>
    <t>April 2025</t>
  </si>
  <si>
    <t>September 2025</t>
  </si>
  <si>
    <t>February 2024</t>
  </si>
  <si>
    <t>March 2024</t>
  </si>
  <si>
    <t>April 2024</t>
  </si>
  <si>
    <t>July 2024</t>
  </si>
  <si>
    <t>June 2024</t>
  </si>
  <si>
    <t>November 2024</t>
  </si>
  <si>
    <t>October 2024</t>
  </si>
  <si>
    <t>December 2024</t>
  </si>
  <si>
    <t>September 2024</t>
  </si>
  <si>
    <t>Cloud Misconfiguration</t>
  </si>
  <si>
    <t>Mexico</t>
  </si>
  <si>
    <t>May 2022</t>
  </si>
  <si>
    <t>March 2022</t>
  </si>
  <si>
    <t>Compromised Credentials</t>
  </si>
  <si>
    <t>Malicious Insider</t>
  </si>
  <si>
    <t>Software Vulnerability</t>
  </si>
  <si>
    <t>Social Engineering</t>
  </si>
  <si>
    <t>Phishing | BEC</t>
  </si>
  <si>
    <t>Centralize access control to all technology assets</t>
  </si>
  <si>
    <t>Centralized account management via identity or directory service</t>
  </si>
  <si>
    <t>Require multi-factor authentication for all remote access</t>
  </si>
  <si>
    <t>Require multi-factor authentication for administrative (privileged) access</t>
  </si>
  <si>
    <t>Manage or deactivate default accounts in enterprise systems</t>
  </si>
  <si>
    <t>Periodically review audit logs for suspicious events</t>
  </si>
  <si>
    <t>Maintain a detailed and up-to-date asset inventory</t>
  </si>
  <si>
    <t>Establish and maintain a secure configurations process</t>
  </si>
  <si>
    <t>Use security templates (Hardening) for standard configurations</t>
  </si>
  <si>
    <t>Identify and remove unauthorized assets</t>
  </si>
  <si>
    <t>Force Remote Reset (Wipe) for End-User Handheld Devices</t>
  </si>
  <si>
    <t>Separate business environment on mobile devices</t>
  </si>
  <si>
    <t>Manage and control conditional access for remotely connected assets</t>
  </si>
  <si>
    <t>Use anti-exploitation technologies based on data and behavioral analysis (e.g. EDR)</t>
  </si>
  <si>
    <t>Regularly address detected unauthorized software</t>
  </si>
  <si>
    <t>Define and maintain role-based access control to enterprise resources</t>
  </si>
  <si>
    <t>Perform content filtering at the application layer</t>
  </si>
  <si>
    <t>Limit the use of software and/or access to authorized services</t>
  </si>
  <si>
    <t>Perform traffic filtering between network segments</t>
  </si>
  <si>
    <t>Manage network infrastructure security</t>
  </si>
  <si>
    <t>Maintain and force URL filtering at the network level</t>
  </si>
  <si>
    <t>Deploy and maintain email-level anti-malware protection</t>
  </si>
  <si>
    <t>Restrict administrative privileges exclusively for dedicated administrative accounts</t>
  </si>
  <si>
    <t>Centralize authentication, authorization, and auditing (AAA) on the network</t>
  </si>
  <si>
    <t>Establish and maintain a secure network architecture</t>
  </si>
  <si>
    <t>Apply Secure Design Principles in Application Architecture</t>
  </si>
  <si>
    <t>Conduct regular incident response exercises</t>
  </si>
  <si>
    <t>Manage business assets and loads with secure configurations</t>
  </si>
  <si>
    <t>Use behavioral analytics-based solutions</t>
  </si>
  <si>
    <t>Centralize the alert of security events (e.g. SIEM or Log Analytics)</t>
  </si>
  <si>
    <t>Establish and maintain a data governance process</t>
  </si>
  <si>
    <t>Encrypt sensitive information in transit</t>
  </si>
  <si>
    <t>Encrypt sensitive information at rest</t>
  </si>
  <si>
    <t>Implement a DLP (Data Loss Prevention) solution</t>
  </si>
  <si>
    <t>Record and control access to sensitive data (including changes and deletions)</t>
  </si>
  <si>
    <t>Establish and maintain a data classification scheme</t>
  </si>
  <si>
    <t>Deploy and manage an anti-malware solution</t>
  </si>
  <si>
    <t>Establish and maintain a security awareness program</t>
  </si>
  <si>
    <t>Conduct role-specific cybersecurity awareness and training</t>
  </si>
  <si>
    <t>Segment data processing and storage based on sensitivity</t>
  </si>
  <si>
    <t>Configure Data Access Control Lists</t>
  </si>
  <si>
    <t>Establish and maintain a secure configuration process for the network</t>
  </si>
  <si>
    <t>Set up automatic sign-out on enterprise devices</t>
  </si>
  <si>
    <t>Disable accounts with no activity</t>
  </si>
  <si>
    <t>Establish and maintain a vulnerability management process</t>
  </si>
  <si>
    <t>Perform application patch management automatically</t>
  </si>
  <si>
    <t>Perform automatic vulnerability scans on internet-exposed assets</t>
  </si>
  <si>
    <t>Remediate detected vulnerabilities</t>
  </si>
  <si>
    <t>Network Monitoring and Defense</t>
  </si>
  <si>
    <t>Account Management</t>
  </si>
  <si>
    <t>Access control management</t>
  </si>
  <si>
    <t>Continuous vulnerability management</t>
  </si>
  <si>
    <t>Malware Defenses</t>
  </si>
  <si>
    <t>Brazil</t>
  </si>
  <si>
    <t>United States</t>
  </si>
  <si>
    <t>Dominican Republic</t>
  </si>
  <si>
    <t>Panama</t>
  </si>
  <si>
    <t>Peru</t>
  </si>
  <si>
    <t>Inventory and Control of Enterprise Assets</t>
  </si>
  <si>
    <t>Data Protection</t>
  </si>
  <si>
    <t>Secure Configuration of Enterprise Assets</t>
  </si>
  <si>
    <t>Inventory and Control of Software Assets</t>
  </si>
  <si>
    <t>Email and web browser protection</t>
  </si>
  <si>
    <t>Audit Log Management</t>
  </si>
  <si>
    <t>Network Infrastructure Management</t>
  </si>
  <si>
    <t>Security awareness and skills training</t>
  </si>
  <si>
    <t>Application Software Security</t>
  </si>
  <si>
    <t>Incident Response Management</t>
  </si>
  <si>
    <t>South America</t>
  </si>
  <si>
    <t>Secure Service Edge</t>
  </si>
  <si>
    <t>Identity and Access Management</t>
  </si>
  <si>
    <t>Software Development Lifecycle</t>
  </si>
  <si>
    <t>Incident Response</t>
  </si>
  <si>
    <t>Unified Endpoint Management</t>
  </si>
  <si>
    <t>Mobile Device Management | MAM</t>
  </si>
  <si>
    <t>Web App &amp; API Protection</t>
  </si>
  <si>
    <t>Next-Gen Firewall</t>
  </si>
  <si>
    <t>Extended Detection and Response</t>
  </si>
  <si>
    <t>Security Information and Event Management</t>
  </si>
  <si>
    <t>Enterprise Information Management</t>
  </si>
  <si>
    <t>Data Security Platform</t>
  </si>
  <si>
    <t>Cloud Security Posture Management</t>
  </si>
  <si>
    <t>Vulnerability Management</t>
  </si>
  <si>
    <t>Operational Excellence</t>
  </si>
  <si>
    <t>Leading by Innovation</t>
  </si>
  <si>
    <t>Customer Centricity</t>
  </si>
  <si>
    <t>Email</t>
  </si>
  <si>
    <t>People</t>
  </si>
  <si>
    <t>Cloud</t>
  </si>
  <si>
    <t>Endpoint</t>
  </si>
  <si>
    <t>Application</t>
  </si>
  <si>
    <t>User account</t>
  </si>
  <si>
    <t>ID_ASSESSMENT</t>
  </si>
  <si>
    <t>ASSESSMENT_DATE</t>
  </si>
  <si>
    <t>ID_PROTECTION_EVAL</t>
  </si>
  <si>
    <t>SUBCTRL_DESCRIPTION</t>
  </si>
  <si>
    <t>CIS_CONTROL</t>
  </si>
  <si>
    <t>NUM_CISCONTROL81</t>
  </si>
  <si>
    <t>ID_VECTOR</t>
  </si>
  <si>
    <t>VECTOR_NAME</t>
  </si>
  <si>
    <t>BUSINESS_VALUE_PROTECTED</t>
  </si>
  <si>
    <t>MAIN_ATTACK_SURFACE</t>
  </si>
  <si>
    <t>AVL01</t>
  </si>
  <si>
    <t>AVL02</t>
  </si>
  <si>
    <t>AVC01</t>
  </si>
  <si>
    <t>AVC02</t>
  </si>
  <si>
    <t>AVO02</t>
  </si>
  <si>
    <t>AVO01</t>
  </si>
  <si>
    <t>MAIN_ZERO_TRUST_PILLAR</t>
  </si>
  <si>
    <t>Account Takeover</t>
  </si>
  <si>
    <t>Digital Bank</t>
  </si>
  <si>
    <t>Marketplace</t>
  </si>
  <si>
    <t>Manufacturing</t>
  </si>
  <si>
    <t>ZT_PILLAR</t>
  </si>
  <si>
    <t>ID_BUSINESS_MODEL</t>
  </si>
  <si>
    <t>Financial Services</t>
  </si>
  <si>
    <t>Traditional Retail</t>
  </si>
  <si>
    <t>Platform</t>
  </si>
  <si>
    <t>XaaS</t>
  </si>
  <si>
    <t>SaaS</t>
  </si>
  <si>
    <t>Ministerio de Agricultura</t>
  </si>
  <si>
    <t>Hybrid</t>
  </si>
  <si>
    <t>CAPABILITY_DOMAIN</t>
  </si>
  <si>
    <t>ZT_MATURITY</t>
  </si>
  <si>
    <t>THREAT_PROTECTION</t>
  </si>
  <si>
    <t>Spain</t>
  </si>
  <si>
    <t>E-commerce</t>
  </si>
  <si>
    <t>Likelihood</t>
  </si>
  <si>
    <t>T1078 - Valid Accounts</t>
  </si>
  <si>
    <t>Phishing/BEC</t>
  </si>
  <si>
    <t>T1566 - Phishing</t>
  </si>
  <si>
    <t>Supply Chain Compromise</t>
  </si>
  <si>
    <t>T1195 - Supply Chain Compromise</t>
  </si>
  <si>
    <t>Unpatched Systems</t>
  </si>
  <si>
    <t>Industrial, Pharma</t>
  </si>
  <si>
    <t>T1190 - Exploit Public-Facing Application</t>
  </si>
  <si>
    <t>Insider Threat</t>
  </si>
  <si>
    <t>T1078.003 - Valid Accounts: Local</t>
  </si>
  <si>
    <t>API Abuse</t>
  </si>
  <si>
    <t>Energy, Public, Transportation</t>
  </si>
  <si>
    <t>T1106 - Native API</t>
  </si>
  <si>
    <t>Third-Party Integration</t>
  </si>
  <si>
    <t>T1199 - Trusted Relationship</t>
  </si>
  <si>
    <t>Unpatched Medical Devices</t>
  </si>
  <si>
    <t>T1210 - Exploitation of Remote Services</t>
  </si>
  <si>
    <t>Technology, Services</t>
  </si>
  <si>
    <t>POS Malware</t>
  </si>
  <si>
    <t>Retail, Consumer</t>
  </si>
  <si>
    <t>T1055 - Process Injection</t>
  </si>
  <si>
    <t>Web Application Attack</t>
  </si>
  <si>
    <t>Services, Hospitality</t>
  </si>
  <si>
    <t>Multiple Vectors</t>
  </si>
  <si>
    <t>Multiple Techniques</t>
  </si>
  <si>
    <t>ZT_AVERAGE</t>
  </si>
  <si>
    <t>PROTECTION_SCORE</t>
  </si>
  <si>
    <t>Transacciones 24/7</t>
  </si>
  <si>
    <t>Network Effects</t>
  </si>
  <si>
    <t>&lt; 100</t>
  </si>
  <si>
    <t>100-500</t>
  </si>
  <si>
    <t>500-1,000</t>
  </si>
  <si>
    <t>1,000-5,000</t>
  </si>
  <si>
    <t>5,000-10,000</t>
  </si>
  <si>
    <t>Enterprise</t>
  </si>
  <si>
    <t>&gt; 10,000</t>
  </si>
  <si>
    <t>USERS_SIZE</t>
  </si>
  <si>
    <t>DECISION_VELOCITY</t>
  </si>
  <si>
    <t>INVESTMENT_CAPABILITY</t>
  </si>
  <si>
    <t>Perú</t>
  </si>
  <si>
    <t>ATACKS/1000 COMPANIES</t>
  </si>
  <si>
    <t>SOFISTICATION</t>
  </si>
  <si>
    <t>Limited</t>
  </si>
  <si>
    <t>Moderate</t>
  </si>
  <si>
    <t>Good</t>
  </si>
  <si>
    <t>Unlimited</t>
  </si>
  <si>
    <t>Reasonable</t>
  </si>
  <si>
    <t>Digital_Dependency</t>
  </si>
  <si>
    <t>Payments + Inventory</t>
  </si>
  <si>
    <t>Ecosystem Trust</t>
  </si>
  <si>
    <t>Uptime + Customer Data</t>
  </si>
  <si>
    <t>OT + Supply Chain</t>
  </si>
  <si>
    <t>HIGH (87%)</t>
  </si>
  <si>
    <t>Customer Financial Data + Trust</t>
  </si>
  <si>
    <t>HIGH (82%)</t>
  </si>
  <si>
    <t>Transaction Systems</t>
  </si>
  <si>
    <t>MEDIUM (45%)</t>
  </si>
  <si>
    <t>Third-Party Integrations</t>
  </si>
  <si>
    <t>HIGH (71%)</t>
  </si>
  <si>
    <t>HIGH (68%)</t>
  </si>
  <si>
    <t>Production Systems</t>
  </si>
  <si>
    <t>MEDIUM (35%)</t>
  </si>
  <si>
    <t>IP + Trade Secrets</t>
  </si>
  <si>
    <t>HIGH (75%)</t>
  </si>
  <si>
    <t>MEDIUM (52%)</t>
  </si>
  <si>
    <t>HIGH (89%)</t>
  </si>
  <si>
    <t>Patient Records + Lives</t>
  </si>
  <si>
    <t>HIGH (78%)</t>
  </si>
  <si>
    <t>Medical Systems</t>
  </si>
  <si>
    <t>HIGH (93%)</t>
  </si>
  <si>
    <t>MEDIUM (61%)</t>
  </si>
  <si>
    <t>API Security</t>
  </si>
  <si>
    <t>MEDIUM (68%)</t>
  </si>
  <si>
    <t>Omnichannel + POS</t>
  </si>
  <si>
    <t>MEDIUM (62%)</t>
  </si>
  <si>
    <t>Payment Systems</t>
  </si>
  <si>
    <t>HIGH (85%)</t>
  </si>
  <si>
    <t>HIGH (91%)</t>
  </si>
  <si>
    <t>MEDIUM (58%)</t>
  </si>
  <si>
    <t>Service Availability</t>
  </si>
  <si>
    <t>HIGH (73%)</t>
  </si>
  <si>
    <t>HIGH (92%)</t>
  </si>
  <si>
    <t>47.3/week</t>
  </si>
  <si>
    <t>42.1/week</t>
  </si>
  <si>
    <t>38.7/week</t>
  </si>
  <si>
    <t>31.2/week</t>
  </si>
  <si>
    <t>28.5/week</t>
  </si>
  <si>
    <t>26.9/week</t>
  </si>
  <si>
    <t>19.4/week</t>
  </si>
  <si>
    <t>22.1/week</t>
  </si>
  <si>
    <t>Immediately</t>
  </si>
  <si>
    <t>1-2 days</t>
  </si>
  <si>
    <t>3-5 days</t>
  </si>
  <si>
    <t>1-2 weeks</t>
  </si>
  <si>
    <t>2-4 weeks</t>
  </si>
  <si>
    <t>&gt; 1 month</t>
  </si>
  <si>
    <t>$9.77M / lifes + continuity</t>
  </si>
  <si>
    <t>$5.20M / 14 recovery days</t>
  </si>
  <si>
    <t>$6.08M / trust + regulations</t>
  </si>
  <si>
    <t>$3.86M / data + operations</t>
  </si>
  <si>
    <t>$4.78M / production + IP</t>
  </si>
  <si>
    <t>$4.25M / IP + availability</t>
  </si>
  <si>
    <t>$3.48M / sales + trust</t>
  </si>
  <si>
    <t>$4.99M / critical infrastructure</t>
  </si>
  <si>
    <t>$3.98M / SLA + customers</t>
  </si>
  <si>
    <t>$3.65M / content + rights</t>
  </si>
  <si>
    <t>$4.03M / logistics + security</t>
  </si>
  <si>
    <t>$3.36M / brand + data</t>
  </si>
  <si>
    <t>INDUSTRY_VULNERABILITY</t>
  </si>
  <si>
    <t>DIGITAL_DEPENDENCY</t>
  </si>
  <si>
    <t>DECISION_SPEED</t>
  </si>
  <si>
    <t>GEOGRAPHIC_RISK</t>
  </si>
  <si>
    <t>$5.45M / IP_compliance</t>
  </si>
  <si>
    <t>35.8/week</t>
  </si>
  <si>
    <t>Banking Trojans + Ransomware</t>
  </si>
  <si>
    <t>Banking Trojans (Coyote, AllaSenha)</t>
  </si>
  <si>
    <t>Ransomware Groups</t>
  </si>
  <si>
    <t>Mixed Threats</t>
  </si>
  <si>
    <t>Emerging Threats</t>
  </si>
  <si>
    <t>Regional Spillover</t>
  </si>
  <si>
    <t>33.2/week</t>
  </si>
  <si>
    <t>APTs + Organized Crime</t>
  </si>
  <si>
    <t>Cartels + APTs</t>
  </si>
  <si>
    <t>Blind Eagle APT</t>
  </si>
  <si>
    <t>North America</t>
  </si>
  <si>
    <t>24.6/week</t>
  </si>
  <si>
    <t>State-Sponsored + Ransomware</t>
  </si>
  <si>
    <t>26.4/week</t>
  </si>
  <si>
    <t>Advanced Persistent Threats</t>
  </si>
  <si>
    <t>EU Standards + Compliance</t>
  </si>
  <si>
    <t>Central &amp; Caribbean</t>
  </si>
  <si>
    <t>Business_Model</t>
  </si>
  <si>
    <t>Primary_Attack_Vector</t>
  </si>
  <si>
    <t>Digital_Exposure</t>
  </si>
  <si>
    <t>Common_Industries</t>
  </si>
  <si>
    <t>Critical_Assets</t>
  </si>
  <si>
    <t>MITRE_ATT_Technique</t>
  </si>
  <si>
    <t>RECOVERY_READINESS</t>
  </si>
  <si>
    <t>PROCESS_MATURITY</t>
  </si>
  <si>
    <t>INVESTMENT_ADEQUACY</t>
  </si>
  <si>
    <t>ADAPTIVE_LEARNING</t>
  </si>
  <si>
    <t>Database Overview</t>
  </si>
  <si>
    <t>Sheet Structure &amp; Key Fields</t>
  </si>
  <si>
    <t>2. Fact_Maturity_Scores</t>
  </si>
  <si>
    <t>Detailed Zero Trust assessments:</t>
  </si>
  <si>
    <r>
      <t>ID_ASSESSMENT</t>
    </r>
    <r>
      <rPr>
        <sz val="11"/>
        <color rgb="FF000000"/>
        <rFont val="Calibri"/>
        <family val="2"/>
        <scheme val="minor"/>
      </rPr>
      <t>: Assessment ID</t>
    </r>
  </si>
  <si>
    <r>
      <t>ID_CLIENT</t>
    </r>
    <r>
      <rPr>
        <sz val="11"/>
        <color rgb="FF000000"/>
        <rFont val="Calibri"/>
        <family val="2"/>
        <scheme val="minor"/>
      </rPr>
      <t>: Links to Dim_Clients</t>
    </r>
  </si>
  <si>
    <r>
      <t>ASSESSMENT_DATE</t>
    </r>
    <r>
      <rPr>
        <sz val="11"/>
        <color rgb="FF000000"/>
        <rFont val="Calibri"/>
        <family val="2"/>
        <scheme val="minor"/>
      </rPr>
      <t>: When assessed</t>
    </r>
  </si>
  <si>
    <t>3. Fact_Protection_Scores</t>
  </si>
  <si>
    <t>Attack vector protection capabilities:</t>
  </si>
  <si>
    <r>
      <t>ID_PROTECTION_EVAL</t>
    </r>
    <r>
      <rPr>
        <sz val="11"/>
        <color rgb="FF000000"/>
        <rFont val="Calibri"/>
        <family val="2"/>
        <scheme val="minor"/>
      </rPr>
      <t>: Evaluation ID</t>
    </r>
  </si>
  <si>
    <r>
      <t>ID_VECTOR</t>
    </r>
    <r>
      <rPr>
        <sz val="11"/>
        <color rgb="FF000000"/>
        <rFont val="Calibri"/>
        <family val="2"/>
        <scheme val="minor"/>
      </rPr>
      <t>: Attack vector code</t>
    </r>
  </si>
  <si>
    <t>4. Dimension Tables</t>
  </si>
  <si>
    <r>
      <t>Dim_AttackVectors</t>
    </r>
    <r>
      <rPr>
        <sz val="11"/>
        <color rgb="FF000000"/>
        <rFont val="Calibri"/>
        <family val="2"/>
        <scheme val="minor"/>
      </rPr>
      <t>: 6 primary attack vectors</t>
    </r>
  </si>
  <si>
    <r>
      <t>Dim_Agility</t>
    </r>
    <r>
      <rPr>
        <sz val="11"/>
        <color rgb="FF000000"/>
        <rFont val="Calibri"/>
        <family val="2"/>
        <scheme val="minor"/>
      </rPr>
      <t>: Size-based agility factors</t>
    </r>
  </si>
  <si>
    <t>Key Statistics</t>
  </si>
  <si>
    <r>
      <t>Sector Distribution</t>
    </r>
    <r>
      <rPr>
        <sz val="11"/>
        <color rgb="FF000000"/>
        <rFont val="Calibri"/>
        <family val="2"/>
        <scheme val="minor"/>
      </rPr>
      <t>:</t>
    </r>
  </si>
  <si>
    <t>Financial: 36 companies (24%)</t>
  </si>
  <si>
    <t>Industrial: 32 companies (21%)</t>
  </si>
  <si>
    <t>Public: 25 companies (17%)</t>
  </si>
  <si>
    <t>Healthcare: 5 companies</t>
  </si>
  <si>
    <t>Technology: 3 companies</t>
  </si>
  <si>
    <r>
      <t>Size Distribution</t>
    </r>
    <r>
      <rPr>
        <sz val="11"/>
        <color rgb="FF000000"/>
        <rFont val="Calibri"/>
        <family val="2"/>
        <scheme val="minor"/>
      </rPr>
      <t>:</t>
    </r>
  </si>
  <si>
    <t>500-1,000: ~35%</t>
  </si>
  <si>
    <t>1,000-5,000: ~30%</t>
  </si>
  <si>
    <r>
      <t>Maturity Levels</t>
    </r>
    <r>
      <rPr>
        <sz val="11"/>
        <color rgb="FF000000"/>
        <rFont val="Calibri"/>
        <family val="2"/>
        <scheme val="minor"/>
      </rPr>
      <t>:</t>
    </r>
  </si>
  <si>
    <t>Low (ZT 1-2): 33%</t>
  </si>
  <si>
    <t>Medium (ZT 2-3): 63%</t>
  </si>
  <si>
    <t>High (ZT 3-4): 4%</t>
  </si>
  <si>
    <t>Quick Analysis Queries</t>
  </si>
  <si>
    <r>
      <t>Critical Sectors</t>
    </r>
    <r>
      <rPr>
        <sz val="11"/>
        <color rgb="FF000000"/>
        <rFont val="Calibri"/>
        <family val="2"/>
        <scheme val="minor"/>
      </rPr>
      <t>: Filter by </t>
    </r>
    <r>
      <rPr>
        <sz val="10"/>
        <color rgb="FF000000"/>
        <rFont val="Arial Unicode MS"/>
        <family val="2"/>
      </rPr>
      <t>SECTOR IN ('Financial', 'Healthcare', 'Public')</t>
    </r>
  </si>
  <si>
    <r>
      <t>Large Organizations</t>
    </r>
    <r>
      <rPr>
        <sz val="11"/>
        <color rgb="FF000000"/>
        <rFont val="Calibri"/>
        <family val="2"/>
        <scheme val="minor"/>
      </rPr>
      <t>: Filter by </t>
    </r>
    <r>
      <rPr>
        <sz val="10"/>
        <color rgb="FF000000"/>
        <rFont val="Arial Unicode MS"/>
        <family val="2"/>
      </rPr>
      <t>USERS_SIZE &gt; 5000</t>
    </r>
  </si>
  <si>
    <r>
      <t>Regional Analysis</t>
    </r>
    <r>
      <rPr>
        <sz val="11"/>
        <color rgb="FF000000"/>
        <rFont val="Calibri"/>
        <family val="2"/>
        <scheme val="minor"/>
      </rPr>
      <t>: Group by </t>
    </r>
    <r>
      <rPr>
        <sz val="10"/>
        <color rgb="FF000000"/>
        <rFont val="Arial Unicode MS"/>
        <family val="2"/>
      </rPr>
      <t>REGION</t>
    </r>
    <r>
      <rPr>
        <sz val="11"/>
        <color rgb="FF000000"/>
        <rFont val="Calibri"/>
        <family val="2"/>
        <scheme val="minor"/>
      </rPr>
      <t> or </t>
    </r>
    <r>
      <rPr>
        <sz val="10"/>
        <color rgb="FF000000"/>
        <rFont val="Arial Unicode MS"/>
        <family val="2"/>
      </rPr>
      <t>COUNTRY</t>
    </r>
  </si>
  <si>
    <t>Missing Components</t>
  </si>
  <si>
    <t>Use Cases</t>
  </si>
  <si>
    <t>Calculate Immunity Scores for all clients</t>
  </si>
  <si>
    <t>Benchmark sector/regional performance</t>
  </si>
  <si>
    <t>Identify high-risk segments</t>
  </si>
  <si>
    <t>Track maturity evolution over time</t>
  </si>
  <si>
    <t>Validate framework assumptions with real data</t>
  </si>
  <si>
    <t>SIZE_RANGE</t>
  </si>
  <si>
    <r>
      <t>ID_SUBCTRL</t>
    </r>
    <r>
      <rPr>
        <sz val="11"/>
        <color rgb="FF000000"/>
        <rFont val="Calibri"/>
        <family val="2"/>
        <scheme val="minor"/>
      </rPr>
      <t>: Links to specific sub-control from CIS version 8.1</t>
    </r>
  </si>
  <si>
    <r>
      <t>ZT_MATURITY</t>
    </r>
    <r>
      <rPr>
        <sz val="11"/>
        <color rgb="FF000000"/>
        <rFont val="Calibri"/>
        <family val="2"/>
        <scheme val="minor"/>
      </rPr>
      <t>: Score (1-4)</t>
    </r>
    <r>
      <rPr>
        <sz val="10"/>
        <color rgb="FF000000"/>
        <rFont val="Arial Unicode MS"/>
        <family val="2"/>
      </rPr>
      <t xml:space="preserve"> i.e. Basic, Traditional, Advanced, Optimized</t>
    </r>
  </si>
  <si>
    <r>
      <t>Dim_SubControls</t>
    </r>
    <r>
      <rPr>
        <sz val="11"/>
        <color rgb="FF000000"/>
        <rFont val="Calibri"/>
        <family val="2"/>
        <scheme val="minor"/>
      </rPr>
      <t>: 49 Zero Trust sub-controls</t>
    </r>
    <r>
      <rPr>
        <sz val="10"/>
        <color rgb="FF000000"/>
        <rFont val="Arial Unicode MS"/>
        <family val="2"/>
      </rPr>
      <t xml:space="preserve"> (controls assessed changed over time)</t>
    </r>
  </si>
  <si>
    <t>&gt; 5,000: ~15%</t>
  </si>
  <si>
    <t>&lt; 500: ~20%</t>
  </si>
  <si>
    <t>IMMUNITY_SCORE</t>
  </si>
  <si>
    <t>IMMUNITY_TIER</t>
  </si>
  <si>
    <t>CLOUD_ADOPTION_LEVEL</t>
  </si>
  <si>
    <t>Cloud-First</t>
  </si>
  <si>
    <t>Minimal</t>
  </si>
  <si>
    <t>ASSESSMENT_CONFIDENCE</t>
  </si>
  <si>
    <t>HIGH</t>
  </si>
  <si>
    <t>MEDIUM</t>
  </si>
  <si>
    <t>LOW</t>
  </si>
  <si>
    <t>SUPPLY_CHAIN_RELEVANT</t>
  </si>
  <si>
    <t>TYPICAL_CLOUD_ADOPTION</t>
  </si>
  <si>
    <t>IMMUNITY_BENCHMARK</t>
  </si>
  <si>
    <t>PERCENTILE_RANK</t>
  </si>
  <si>
    <t>ANNUAL_PROBABILITY</t>
  </si>
  <si>
    <t>AVG_IMPACT</t>
  </si>
  <si>
    <t>SECTOR_VULNERABILITY</t>
  </si>
  <si>
    <t>PROTECTION_EFFECTIVENESS</t>
  </si>
  <si>
    <t>OPERATIONAL_RESILIENCE</t>
  </si>
  <si>
    <t>RECOVERY_SPEED</t>
  </si>
  <si>
    <t>Last Updated: June 22, 2025</t>
  </si>
  <si>
    <t>ITU_GCI_SCORE</t>
  </si>
  <si>
    <t>================</t>
  </si>
  <si>
    <t>Total Records: 150 unique clients</t>
  </si>
  <si>
    <t>Assessment Period: March 2023 - October 2024</t>
  </si>
  <si>
    <t>Geographic Coverage: LATAM (Brazil, Mexico, Colombia, Argentina, Chile, Peru, etc.) + USA + Europe</t>
  </si>
  <si>
    <t>Industries: 15 sectors (Financial, Healthcare, Technology, Industrial, Public, Education, Retail, etc.)</t>
  </si>
  <si>
    <t>IMMUNITY FRAMEWORK VERSION</t>
  </si>
  <si>
    <t>========================</t>
  </si>
  <si>
    <t>Version: 2.0 (June 2025)</t>
  </si>
  <si>
    <t>Formula: Immunity Score = (Protection Effectiveness × Operational Resilience × Recovery Speed) × 10</t>
  </si>
  <si>
    <t>Changelog: Integrated external benchmarking sources for enhanced validation</t>
  </si>
  <si>
    <t>EXTERNAL DATA SOURCE INTEGRATION</t>
  </si>
  <si>
    <t>===============================</t>
  </si>
  <si>
    <t>The Immunity Framework now cross-references internal assessments with industry-leading public data sources:</t>
  </si>
  <si>
    <t>1. Industry Vulnerability → CISA Known Exploited Vulnerabilities (KEV)</t>
  </si>
  <si>
    <t xml:space="preserve">   - Real-time exploitation data: 1,238 vulnerabilities (185 added in 2024)</t>
  </si>
  <si>
    <t xml:space="preserve">   - Sector-specific targeting patterns</t>
  </si>
  <si>
    <t xml:space="preserve">   - URL: https://www.cisa.gov/known-exploited-vulnerabilities-catalog</t>
  </si>
  <si>
    <t>2. Digital Dependency → Cisco Cybersecurity Readiness Index 2024</t>
  </si>
  <si>
    <t xml:space="preserve">   - 8,136 organizations surveyed globally</t>
  </si>
  <si>
    <t xml:space="preserve">   - 5 pillars: Identity, Networks, Devices, Applications, Data</t>
  </si>
  <si>
    <t xml:space="preserve">   - Maturity stages: Ad-hoc, Basic, Intermediate, Advanced, Leading</t>
  </si>
  <si>
    <t xml:space="preserve">   - URL: https://www.cisco.com/c/en/us/about/trust-center/cybersecurity-readiness-index.html</t>
  </si>
  <si>
    <t>3. Decision Speed → Accenture Future Systems Index</t>
  </si>
  <si>
    <t xml:space="preserve">   - Organizational agility measurements</t>
  </si>
  <si>
    <t xml:space="preserve">   - System maturity across: Strategy, Technology, Human+Machine</t>
  </si>
  <si>
    <t xml:space="preserve">   - Correlates with ISO 22301 MTPD (Maximum Tolerable Period of Disruption)</t>
  </si>
  <si>
    <t>4. Geographic Risk → ITU Global Cybersecurity Index 2024</t>
  </si>
  <si>
    <t xml:space="preserve">   - 194 countries assessed, 46 in Tier 1 (including USA, Brazil, Mexico)</t>
  </si>
  <si>
    <t xml:space="preserve">   - 5 pillars: Legal, Technical, Organizational, Capacity, Cooperation</t>
  </si>
  <si>
    <t xml:space="preserve">   - Scores: 0-100 normalized scale</t>
  </si>
  <si>
    <t xml:space="preserve">   - URL: https://www.itu.int/en/ITU-D/Cybersecurity/Pages/global-cybersecurity-index.aspx</t>
  </si>
  <si>
    <t>5. Recovery Readiness → NIST CSF Recovery Function</t>
  </si>
  <si>
    <t xml:space="preserve">   - RC.RP categories: Recovery Planning &amp; Execution</t>
  </si>
  <si>
    <t xml:space="preserve">   - Standard RTO classifications: &lt;4hrs (1.0), 4-12hrs (0.8), 12-24hrs (0.6), 1-3 days (0.4)</t>
  </si>
  <si>
    <t xml:space="preserve">   - URL: https://www.nist.gov/cyberframework</t>
  </si>
  <si>
    <t>6. Process Maturity → ISO 27001/22301 Certification Status</t>
  </si>
  <si>
    <t xml:space="preserve">   - Binary certification indicators with tiered scoring</t>
  </si>
  <si>
    <t xml:space="preserve">   - Tier 1: ISO 27001 + SOC2 + tested IR (1.0)</t>
  </si>
  <si>
    <t xml:space="preserve">   - Tier 2: ISO 27001 + annual tests (0.7)</t>
  </si>
  <si>
    <t xml:space="preserve">   - Tier 3: Basic certifications (0.5)</t>
  </si>
  <si>
    <t>7. Investment Adequacy → Cisco Security Benchmarks + Ponemon Report</t>
  </si>
  <si>
    <t xml:space="preserve">   - Industry-specific security spend as % of IT budget</t>
  </si>
  <si>
    <t xml:space="preserve">   - Regional cost variations (LATAM: 0.6-0.7x global average)</t>
  </si>
  <si>
    <t xml:space="preserve">   - URL: https://www.ibm.com/security/data-breach</t>
  </si>
  <si>
    <t>8. Adaptive Learning → NIST CSF RC.IM Categories</t>
  </si>
  <si>
    <t xml:space="preserve">   - RC.IM-1: Recovery plan improvements</t>
  </si>
  <si>
    <t xml:space="preserve">   - RC.IM-2: Recovery strategy updates</t>
  </si>
  <si>
    <t xml:space="preserve">   - Incident-to-improvement cycle tracking</t>
  </si>
  <si>
    <t>All scores now incorporate external benchmarking:</t>
  </si>
  <si>
    <t xml:space="preserve">INDUSTRY_VULNERABILITY: </t>
  </si>
  <si>
    <t>- Base score from Dim_Sector × CISA KEV sector targeting frequency</t>
  </si>
  <si>
    <t>DIGITAL_DEPENDENCY:</t>
  </si>
  <si>
    <t>- Business model score × Cisco Readiness Index tier adjustment</t>
  </si>
  <si>
    <t>- Normalized 0-1 scale</t>
  </si>
  <si>
    <t>DECISION_SPEED:</t>
  </si>
  <si>
    <t>- Incorporates ISO 22301 MTPD benchmarks</t>
  </si>
  <si>
    <t>GEOGRAPHIC_RISK:</t>
  </si>
  <si>
    <t>- Tier 1 = 0.3, Tier 2 = 0.5, Tier 3 = 0.7, Tier 4 = 0.9</t>
  </si>
  <si>
    <t>RECOVERY_READINESS:</t>
  </si>
  <si>
    <t>- World-class (&lt;4hrs) to Critical (&gt;7 days)</t>
  </si>
  <si>
    <t>PROCESS_MATURITY:</t>
  </si>
  <si>
    <t>INVESTMENT_ADEQUACY:</t>
  </si>
  <si>
    <t>- Security spend % validated against Cisco/Ponemon benchmarks</t>
  </si>
  <si>
    <t>ADAPTIVE_LEARNING:</t>
  </si>
  <si>
    <t>=============</t>
  </si>
  <si>
    <t>IMMUNITY SCORE DISTRIBUTION (NEW)</t>
  </si>
  <si>
    <t>================================</t>
  </si>
  <si>
    <t>Critical (&lt;4): 30.7% (46 companies)</t>
  </si>
  <si>
    <t>Vulnerable (4-6): 39.3% (59 companies)</t>
  </si>
  <si>
    <t>Resilient (6-8): 26.0% (39 companies)</t>
  </si>
  <si>
    <t>Elite (&gt;8): 4.0% (6 companies)</t>
  </si>
  <si>
    <t>====================</t>
  </si>
  <si>
    <t>Cross-Reference Queries (NEW):</t>
  </si>
  <si>
    <t>- Low digital maturity: Filter by DIGITAL_DEPENDENCY &lt; 0.5 AND Cisco Tier &lt; 3</t>
  </si>
  <si>
    <t>- Geographic hotspots: Filter by GEOGRAPHIC_RISK &gt; 0.7 (non-Tier 1 countries)</t>
  </si>
  <si>
    <t>=================</t>
  </si>
  <si>
    <t>[Previous content remains the same from Row 104-105]</t>
  </si>
  <si>
    <t>========</t>
  </si>
  <si>
    <t>Enhanced Use Cases (NEW):</t>
  </si>
  <si>
    <t>EXTERNAL DATA UPDATE SCHEDULE</t>
  </si>
  <si>
    <t>============================</t>
  </si>
  <si>
    <t>Monthly: CISA KEV (new exploited vulnerabilities)</t>
  </si>
  <si>
    <t>Quarterly: Cisco spending benchmarks</t>
  </si>
  <si>
    <t>Annual: ITU GCI, Cisco Readiness Index, Ponemon Cost Report</t>
  </si>
  <si>
    <t>As Released: ISO certification updates, Accenture indices</t>
  </si>
  <si>
    <t>This enhanced framework provides defensible, evidence-based immunity scoring by triangulating internal assessments with globally recognized benchmarks.</t>
  </si>
  <si>
    <t xml:space="preserve"> -  Updated monthly based on KEV additions</t>
  </si>
  <si>
    <t xml:space="preserve"> - Agility factor * Accenture Future Systems classification</t>
  </si>
  <si>
    <t xml:space="preserve"> - Regional threat density * ITU GCI country tier</t>
  </si>
  <si>
    <t xml:space="preserve"> - Demonstrated RTO mapped to NIST CSF classifications</t>
  </si>
  <si>
    <t xml:space="preserve"> - ISO certification status with weighted scoring</t>
  </si>
  <si>
    <t xml:space="preserve"> - Verified against public certification registries</t>
  </si>
  <si>
    <t xml:space="preserve"> - Adjusted for Regional variations</t>
  </si>
  <si>
    <t xml:space="preserve"> - Post-incident improvements tracked per NIST RC.IM</t>
  </si>
  <si>
    <t xml:space="preserve"> - Continuous improvement culture indicators</t>
  </si>
  <si>
    <t xml:space="preserve"> - High KEV exposure: Filter by INDUSTRY_VULNERABILITY &gt; 0.7</t>
  </si>
  <si>
    <t xml:space="preserve"> - Benchmark against industry standards using external sources</t>
  </si>
  <si>
    <t xml:space="preserve"> - Validate immunity scores with real exploitation data</t>
  </si>
  <si>
    <t xml:space="preserve"> - Predict vulnerability to emerging threats based on CISA KEV patterns</t>
  </si>
  <si>
    <t xml:space="preserve"> - Regional risk adjustment using ITU GCI data</t>
  </si>
  <si>
    <t xml:space="preserve"> - Recovery capability validation against NIST standards</t>
  </si>
  <si>
    <t>================================================================</t>
  </si>
  <si>
    <t>DIM_CLIENTS: MASTER CALCULATION TABLE</t>
  </si>
  <si>
    <t xml:space="preserve">This is the core table where all immunity calculations occur. Each row represents one client </t>
  </si>
  <si>
    <t>with their complete immunity assessment. All formulas use structured references (table format).</t>
  </si>
  <si>
    <t>COLUMN STRUCTURE &amp; CALCULATIONS</t>
  </si>
  <si>
    <t>==============================</t>
  </si>
  <si>
    <t>A. Basic Information (Columns A-H)</t>
  </si>
  <si>
    <t>----------------------------------</t>
  </si>
  <si>
    <t>ID_CLIENT: Unique identifier (e.g., CLI001)</t>
  </si>
  <si>
    <t>NAME: Company name</t>
  </si>
  <si>
    <t>SECTOR: Industry classification</t>
  </si>
  <si>
    <t>REGION: Geographic region (South America, Central America &amp; Caribbean, North America, Europe)</t>
  </si>
  <si>
    <t>USERS_SIZE: Number of employees</t>
  </si>
  <si>
    <t>SIZE_RANGE: Employee brackets (&lt;100, 100-500, 500-1000, 1000-5000, &gt;5000)</t>
  </si>
  <si>
    <t>COUNTRY: Specific country</t>
  </si>
  <si>
    <t>ID_BUSINESS_MODEL: Links to Dim_BusinessModels (e.g., BM001-BM010)</t>
  </si>
  <si>
    <t>B. Core Security Metrics (Columns I-K)</t>
  </si>
  <si>
    <t>-------------------------------------</t>
  </si>
  <si>
    <t>ZT_AVERAGE: Zero Trust maturity score (1-4 scale)</t>
  </si>
  <si>
    <t xml:space="preserve">   - Aggregated from Fact_Maturity_Scores sheet</t>
  </si>
  <si>
    <t xml:space="preserve">   - 1=Basic, 2=Traditional, 3=Advanced, 4=Optimized</t>
  </si>
  <si>
    <t>PROTECTION_SCORE: Attack vector protection capability (0-100%)</t>
  </si>
  <si>
    <t xml:space="preserve">   - Aggregated from Fact_Protection_Scores sheet</t>
  </si>
  <si>
    <t xml:space="preserve">   - Average protection across 6 attack vectors</t>
  </si>
  <si>
    <t>PROTECTION_EFFECTIVENESS: Combined security capability</t>
  </si>
  <si>
    <t xml:space="preserve">   Formula: ZT_AVERAGE × 2.5 × PROTECTION_SCORE / 100</t>
  </si>
  <si>
    <t xml:space="preserve">   - Normalizes ZT maturity and protection into single metric</t>
  </si>
  <si>
    <t xml:space="preserve">   - Range: 0-10 scale</t>
  </si>
  <si>
    <t>---------------------------------------------------------</t>
  </si>
  <si>
    <t>INDUSTRY_VULNERABILITY (25% weight):</t>
  </si>
  <si>
    <t xml:space="preserve">   Formula: VLOOKUP from Dim_Sector table</t>
  </si>
  <si>
    <t xml:space="preserve">   - Sector-specific risk factor (0.3-0.9)</t>
  </si>
  <si>
    <t xml:space="preserve">   - To integrate: Cross-reference with CISA KEV sector targeting data</t>
  </si>
  <si>
    <t>DIGITAL_DEPENDENCY (40% weight):</t>
  </si>
  <si>
    <t xml:space="preserve">   Formula: VLOOKUP from Dim_BusinessModels table</t>
  </si>
  <si>
    <t xml:space="preserve">   - Business model digital criticality (0.3-1.0)</t>
  </si>
  <si>
    <t xml:space="preserve">   - To integrate: Adjust by Cisco Readiness Index tier</t>
  </si>
  <si>
    <t>DECISION_SPEED (20% weight):</t>
  </si>
  <si>
    <t xml:space="preserve">   Formula: VLOOKUP from Dim_Agility table based on SIZE_RANGE</t>
  </si>
  <si>
    <t xml:space="preserve">   - Organizational agility factor (0.3-0.8)</t>
  </si>
  <si>
    <t xml:space="preserve">   - To integrate: Map to Accenture Future Systems Index</t>
  </si>
  <si>
    <t>GEOGRAPHIC_RISK (15% weight):</t>
  </si>
  <si>
    <t xml:space="preserve">   Formula: VLOOKUP from Dim_Geo table</t>
  </si>
  <si>
    <t xml:space="preserve">   - Regional threat density (0.3-0.8)</t>
  </si>
  <si>
    <t xml:space="preserve">   - To integrate: Multiply by ITU GCI country tier factor</t>
  </si>
  <si>
    <t xml:space="preserve">   Formula: (INDUSTRY_VULNERABILITY × 0.25) + (DIGITAL_DEPENDENCY × 0.40) + </t>
  </si>
  <si>
    <t xml:space="preserve">            (DECISION_SPEED × 0.20) + (GEOGRAPHIC_RISK × 0.15)</t>
  </si>
  <si>
    <t xml:space="preserve">   - Combined business exposure score (0-1 scale)</t>
  </si>
  <si>
    <t xml:space="preserve">   - Lower = more resilient business model</t>
  </si>
  <si>
    <t>-----------------------------------------------------------</t>
  </si>
  <si>
    <t>RECOVERY_READINESS (35% weight):</t>
  </si>
  <si>
    <t xml:space="preserve">   Current Formula: Based on PROTECTION_SCORE thresholds</t>
  </si>
  <si>
    <t xml:space="preserve">   - &gt;80%: 0.8 | 60-80%: 0.6 | 40-60%: 0.4 | &lt;40%: 0.2</t>
  </si>
  <si>
    <t xml:space="preserve">   - To integrate: Map to NIST CSF Recovery Function RTO standards</t>
  </si>
  <si>
    <t>PROCESS_MATURITY (30% weight):</t>
  </si>
  <si>
    <t xml:space="preserve">   Current Formula: Based on ZT_AVERAGE thresholds</t>
  </si>
  <si>
    <t xml:space="preserve">   - &gt;3.5: 0.9 | 2.5-3.5: 0.7 | &lt;2.5: 0.3-0.5</t>
  </si>
  <si>
    <t xml:space="preserve">   - To integrate: Binary check for ISO 27001/22301 certifications</t>
  </si>
  <si>
    <t>INVESTMENT_ADEQUACY (20% weight):</t>
  </si>
  <si>
    <t xml:space="preserve">   Current Formula: Sector and size-based assumptions</t>
  </si>
  <si>
    <t xml:space="preserve">   - Financial sector: 0.8 | Large orgs (&gt;5000): 0.7-0.8 | Others: 0.3-0.4</t>
  </si>
  <si>
    <t xml:space="preserve">   - To integrate: Validate against Cisco/Ponemon spending benchmarks</t>
  </si>
  <si>
    <t>ADAPTIVE_LEARNING (15% weight):</t>
  </si>
  <si>
    <t xml:space="preserve">   Current Formula: Based on PROTECTION_EFFECTIVENESS thresholds</t>
  </si>
  <si>
    <t xml:space="preserve">   - &gt;7: 0.8 | 6-7: 0.6 | 4-6: 0.4 | &lt;4: 0.2</t>
  </si>
  <si>
    <t xml:space="preserve">   - To integrate: Track against NIST CSF RC.IM improvement metrics</t>
  </si>
  <si>
    <t xml:space="preserve">   Formula: (RECOVERY_READINESS × 0.35) + (PROCESS_MATURITY × 0.30) + </t>
  </si>
  <si>
    <t xml:space="preserve">            (INVESTMENT_ADEQUACY × 0.20) + (ADAPTIVE_LEARNING × 0.15)</t>
  </si>
  <si>
    <t xml:space="preserve">   - Combined recovery capability (0-1 scale)</t>
  </si>
  <si>
    <t xml:space="preserve">   - Higher = faster recovery from incidents</t>
  </si>
  <si>
    <t>E. Final Immunity Calculations (Columns V-Y)</t>
  </si>
  <si>
    <t>--------------------------------------------</t>
  </si>
  <si>
    <t>IMMUNITY_SCORE: The master formula</t>
  </si>
  <si>
    <t xml:space="preserve">   Current Formula: (ZT_AVERAGE/4 × 0.4 + PROTECTION_SCORE/100 × 0.6) × </t>
  </si>
  <si>
    <t xml:space="preserve">                   (1 + (1 - OPERATIONAL_RESILIENCE × 0.5) × RECOVERY_SPEED) × 10</t>
  </si>
  <si>
    <t xml:space="preserve">   </t>
  </si>
  <si>
    <t xml:space="preserve">   Breaking it down:</t>
  </si>
  <si>
    <t xml:space="preserve">   3. Scale to 0-10 range</t>
  </si>
  <si>
    <t>PERCENTILE_RANK: Statistical position</t>
  </si>
  <si>
    <t xml:space="preserve">   Formula: PERCENTRANK.INC of IMMUNITY_SCORE</t>
  </si>
  <si>
    <t xml:space="preserve">   - Shows relative performance (0-100%)</t>
  </si>
  <si>
    <t xml:space="preserve">   - 0.75 = better than 75% of assessed companies</t>
  </si>
  <si>
    <t>IMMUNITY_TIER: Categorical classification</t>
  </si>
  <si>
    <t xml:space="preserve">   Formula: IF-based on IMMUNITY_SCORE</t>
  </si>
  <si>
    <t xml:space="preserve">   - ≥8: "Excellent" (4% of companies)</t>
  </si>
  <si>
    <t xml:space="preserve">   - 6-8: "Good" (26% of companies)</t>
  </si>
  <si>
    <t xml:space="preserve">   - 4-6: "Average" (39% of companies)</t>
  </si>
  <si>
    <t xml:space="preserve">   - 2-4: "Poor" (27% of companies)</t>
  </si>
  <si>
    <t xml:space="preserve">   - &lt;2: "Critical" (4% of companies)</t>
  </si>
  <si>
    <t>CLOUD_ADOPTION_LEVEL: Additional context</t>
  </si>
  <si>
    <t xml:space="preserve">   - High/Medium/Low cloud usage</t>
  </si>
  <si>
    <t xml:space="preserve">   - Impacts digital dependency calculations</t>
  </si>
  <si>
    <t>CALCULATION FLOW</t>
  </si>
  <si>
    <t>===============</t>
  </si>
  <si>
    <t>1. Raw scores (ZT_AVERAGE, PROTECTION_SCORE) pulled from Fact tables</t>
  </si>
  <si>
    <t>4. All components combined into final IMMUNITY_SCORE</t>
  </si>
  <si>
    <t>5. Statistical ranking and tiering applied</t>
  </si>
  <si>
    <t>ENHANCED CALCULATED FIELDS ========================</t>
  </si>
  <si>
    <t>ASSESSMENT_CONFIDENCE: Attribute to prioritize newest data</t>
  </si>
  <si>
    <r>
      <t>THREAT_PROTECTION</t>
    </r>
    <r>
      <rPr>
        <sz val="11"/>
        <color rgb="FF000000"/>
        <rFont val="Calibri"/>
        <family val="2"/>
        <scheme val="minor"/>
      </rPr>
      <t>: Protection level for the attack vector (0-100)</t>
    </r>
  </si>
  <si>
    <r>
      <t>Dim_Sector</t>
    </r>
    <r>
      <rPr>
        <sz val="11"/>
        <color rgb="FF000000"/>
        <rFont val="Calibri"/>
        <family val="2"/>
        <scheme val="minor"/>
      </rPr>
      <t>: Sector risk mappings</t>
    </r>
    <r>
      <rPr>
        <sz val="10"/>
        <color rgb="FF000000"/>
        <rFont val="Arial Unicode MS"/>
        <family val="2"/>
      </rPr>
      <t xml:space="preserve"> with immunity average per sector</t>
    </r>
  </si>
  <si>
    <r>
      <t>Dim_BusinessModels</t>
    </r>
    <r>
      <rPr>
        <sz val="11"/>
        <color rgb="FF000000"/>
        <rFont val="Calibri"/>
        <family val="2"/>
        <scheme val="minor"/>
      </rPr>
      <t>: Business model classifications</t>
    </r>
    <r>
      <rPr>
        <sz val="10"/>
        <color rgb="FF000000"/>
        <rFont val="Arial Unicode MS"/>
        <family val="2"/>
      </rPr>
      <t xml:space="preserve"> where Digital_Dependency comes from</t>
    </r>
  </si>
  <si>
    <r>
      <t>Dim_Geo</t>
    </r>
    <r>
      <rPr>
        <sz val="11"/>
        <color rgb="FF000000"/>
        <rFont val="Calibri"/>
        <family val="2"/>
        <scheme val="minor"/>
      </rPr>
      <t>: Regional threat density</t>
    </r>
    <r>
      <rPr>
        <sz val="10"/>
        <color rgb="FF000000"/>
        <rFont val="Arial Unicode MS"/>
        <family val="2"/>
      </rPr>
      <t xml:space="preserve"> based in ITU GCI Score/100</t>
    </r>
  </si>
  <si>
    <t>C. Operational Resilience Components (Columns L-P)</t>
  </si>
  <si>
    <t>OPERATIONAL_RESILIENCE: Weighted calculation</t>
  </si>
  <si>
    <t>D. Recovery Speed Components (Columns Q-U)</t>
  </si>
  <si>
    <t>RECOVERY_SPEED: Weighted calculation</t>
  </si>
  <si>
    <t xml:space="preserve">   1. Protection Effectiveness: 40% maturity + 60% protection capability</t>
  </si>
  <si>
    <t xml:space="preserve">   2. Resilience Multiplier: (1 + (1 - Operational_Resilience × 0.5) × Recovery_Speed)</t>
  </si>
  <si>
    <t xml:space="preserve">      - If Operational_Resilience = 0.5 and Recovery_Speed = 0.8: multiplier = 1.6</t>
  </si>
  <si>
    <t xml:space="preserve">      - Business model and recovery amplify/reduce protection effectiveness</t>
  </si>
  <si>
    <t>2. Business context (Operational Resilience components) looked up from Dim tables</t>
  </si>
  <si>
    <t>3. Recovery Speed capabilities (components) calculated/assigned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</si>
</sst>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Roboto"/>
    </font>
    <font>
      <sz val="14"/>
      <color rgb="FFC10016"/>
      <name val="Roboto"/>
    </font>
    <font>
      <b/>
      <sz val="16"/>
      <color rgb="FFC10016"/>
      <name val="Roboto"/>
    </font>
    <font>
      <sz val="14"/>
      <color rgb="FFFF6B6B"/>
      <name val="Roboto"/>
    </font>
    <font>
      <b/>
      <sz val="16"/>
      <color rgb="FFFF6B6B"/>
      <name val="Roboto"/>
    </font>
    <font>
      <sz val="11"/>
      <name val="Calibri"/>
      <family val="2"/>
      <scheme val="minor"/>
    </font>
    <font>
      <sz val="14"/>
      <color theme="0"/>
      <name val="Roboto"/>
    </font>
    <font>
      <sz val="11"/>
      <color theme="0"/>
      <name val="Calibri"/>
      <family val="2"/>
      <scheme val="minor"/>
    </font>
    <font>
      <sz val="14"/>
      <color rgb="FF2196F3"/>
      <name val="Roboto"/>
    </font>
    <font>
      <b/>
      <sz val="16"/>
      <color rgb="FF2196F3"/>
      <name val="Roboto"/>
    </font>
    <font>
      <b/>
      <sz val="16"/>
      <color rgb="FF333333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3" borderId="0" xfId="0" applyFill="1"/>
    <xf numFmtId="0" fontId="1" fillId="2" borderId="3" xfId="0" applyFont="1" applyFill="1" applyBorder="1"/>
    <xf numFmtId="0" fontId="0" fillId="0" borderId="3" xfId="0" applyBorder="1"/>
    <xf numFmtId="0" fontId="3" fillId="0" borderId="0" xfId="0" applyFont="1"/>
    <xf numFmtId="1" fontId="0" fillId="0" borderId="0" xfId="1" applyNumberFormat="1" applyFont="1"/>
    <xf numFmtId="1" fontId="0" fillId="0" borderId="0" xfId="0" applyNumberFormat="1"/>
    <xf numFmtId="0" fontId="1" fillId="0" borderId="0" xfId="0" applyFont="1"/>
    <xf numFmtId="0" fontId="4" fillId="0" borderId="0" xfId="0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7" fillId="0" borderId="0" xfId="0" applyFont="1"/>
    <xf numFmtId="0" fontId="5" fillId="0" borderId="0" xfId="0" applyFont="1"/>
    <xf numFmtId="0" fontId="16" fillId="0" borderId="0" xfId="0" applyFont="1"/>
    <xf numFmtId="0" fontId="17" fillId="0" borderId="0" xfId="0" applyFont="1"/>
    <xf numFmtId="0" fontId="15" fillId="0" borderId="0" xfId="0" applyFont="1"/>
    <xf numFmtId="0" fontId="18" fillId="0" borderId="0" xfId="0" applyFont="1"/>
    <xf numFmtId="49" fontId="0" fillId="0" borderId="0" xfId="0" applyNumberFormat="1"/>
    <xf numFmtId="0" fontId="0" fillId="4" borderId="0" xfId="0" applyFill="1"/>
    <xf numFmtId="0" fontId="0" fillId="0" borderId="0" xfId="0" applyFill="1"/>
  </cellXfs>
  <cellStyles count="2">
    <cellStyle name="Normal" xfId="0" builtinId="0"/>
    <cellStyle name="Pourcentage" xfId="1" builtinId="5"/>
  </cellStyles>
  <dxfs count="82">
    <dxf>
      <font>
        <b val="0"/>
        <strike val="0"/>
        <outline val="0"/>
        <shadow val="0"/>
        <u val="none"/>
        <vertAlign val="baseline"/>
        <color auto="1"/>
      </font>
      <numFmt numFmtId="0" formatCode="General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b val="0"/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C10016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10016"/>
        <name val="Roboto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C0392B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C0392B"/>
        <name val="Arial"/>
        <family val="2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C0392B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C10016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10016"/>
        <name val="Roboto"/>
        <scheme val="none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Roboto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685E9E-F2AE-4B31-B159-289C43BC68FD}" name="Client" displayName="Client" ref="A1:Y151" totalsRowShown="0" headerRowDxfId="81" dataDxfId="80">
  <autoFilter ref="A1:Y151" xr:uid="{FB685E9E-F2AE-4B31-B159-289C43BC68FD}"/>
  <sortState xmlns:xlrd2="http://schemas.microsoft.com/office/spreadsheetml/2017/richdata2" ref="A2:G151">
    <sortCondition sortBy="cellColor" ref="B1:B151" dxfId="79"/>
  </sortState>
  <tableColumns count="25">
    <tableColumn id="1" xr3:uid="{7BAE6B09-EF0C-4B73-B5AB-F55FDE106C83}" name="ID_CLIENT" dataDxfId="78"/>
    <tableColumn id="2" xr3:uid="{EE41F9BF-19A4-4A42-90FE-671549B63CAD}" name="NAME" dataDxfId="77"/>
    <tableColumn id="9" xr3:uid="{626C359D-DE95-194B-8609-D0FACD476885}" name="SECTOR" dataDxfId="76"/>
    <tableColumn id="10" xr3:uid="{281E29EC-F9D4-BD47-942F-B8617D60ADA7}" name="REGION" dataDxfId="75"/>
    <tableColumn id="3" xr3:uid="{9074A70A-BAB3-4B18-BEF2-56B2BA6BF697}" name="USERS_SIZE" dataDxfId="74"/>
    <tableColumn id="11" xr3:uid="{224A9E9F-E47C-F541-B79B-A36CBFA6869B}" name="SIZE_RANGE" dataDxfId="73"/>
    <tableColumn id="8" xr3:uid="{4208F7FC-87FF-451A-A152-6C7711B3EFD4}" name="COUNTRY" dataDxfId="72"/>
    <tableColumn id="4" xr3:uid="{176F0E9E-9446-2B4E-88F2-EB10231FF985}" name="ID_BUSINESS_MODEL" dataDxfId="71"/>
    <tableColumn id="5" xr3:uid="{C5D113CD-A67B-B541-993E-0BEF0D97F093}" name="ZT_AVERAGE" dataDxfId="70"/>
    <tableColumn id="6" xr3:uid="{685B0150-E40A-BF4E-9F48-E9A038495F50}" name="PROTECTION_SCORE" dataDxfId="69"/>
    <tableColumn id="7" xr3:uid="{6B3DF7D9-B6D0-444D-BA77-257CF6F0E5EF}" name="PROTECTION_EFFECTIVENESS" dataDxfId="68">
      <calculatedColumnFormula>Client[[#This Row],[ZT_AVERAGE]]*2.5*Client[[#This Row],[PROTECTION_SCORE]]/100</calculatedColumnFormula>
    </tableColumn>
    <tableColumn id="13" xr3:uid="{E9134F21-DCA6-9B46-880F-F80B822A6B46}" name="INDUSTRY_VULNERABILITY" dataDxfId="67">
      <calculatedColumnFormula>VLOOKUP(Client[[#This Row],[SECTOR]],Tableau2[#All],4,FALSE)</calculatedColumnFormula>
    </tableColumn>
    <tableColumn id="16" xr3:uid="{E65783DA-EF1B-DB42-99D1-5C004DE03F1F}" name="DIGITAL_DEPENDENCY" dataDxfId="66">
      <calculatedColumnFormula>VLOOKUP(Client[[#This Row],[ID_BUSINESS_MODEL]],Tableau13[#All],8,FALSE)</calculatedColumnFormula>
    </tableColumn>
    <tableColumn id="15" xr3:uid="{BF2AFE29-7F3F-974E-BCDB-83E0EE913CD5}" name="DECISION_SPEED" dataDxfId="65">
      <calculatedColumnFormula>VLOOKUP(Client[[#This Row],[SIZE_RANGE]],Tableau216[#All],4,FALSE)</calculatedColumnFormula>
    </tableColumn>
    <tableColumn id="14" xr3:uid="{3F889D33-C346-C949-83D7-4EEE32FD2E88}" name="GEOGRAPHIC_RISK" dataDxfId="64">
      <calculatedColumnFormula>VLOOKUP(Client[[#This Row],[REGION]],Tableau21617[#All],4,FALSE)</calculatedColumnFormula>
    </tableColumn>
    <tableColumn id="12" xr3:uid="{50270121-5C72-5F41-A4BA-C6C6E18AE9CC}" name="OPERATIONAL_RESILIENCE" dataDxfId="63">
      <calculatedColumnFormula>Client[[#This Row],[INDUSTRY_VULNERABILITY]]*0.25+Client[[#This Row],[DIGITAL_DEPENDENCY]]*0.4+Client[[#This Row],[DECISION_SPEED]]*0.2+Client[[#This Row],[GEOGRAPHIC_RISK]]*0.15</calculatedColumnFormula>
    </tableColumn>
    <tableColumn id="17" xr3:uid="{BFFCBCCC-E653-D24C-9E43-56E793A0877B}" name="RECOVERY_READINESS" dataDxfId="62">
      <calculatedColumnFormula>IF(Client[[#This Row],[PROTECTION_SCORE]]&gt;80,0.8,IF(Client[[#This Row],[PROTECTION_SCORE]]&gt;60,0.6,IF(Client[[#This Row],[PROTECTION_SCORE]]&gt;40,0.4,0.2)))</calculatedColumnFormula>
    </tableColumn>
    <tableColumn id="18" xr3:uid="{F991C256-26A5-B146-98ED-59EF4EC4FCAE}" name="PROCESS_MATURITY" dataDxfId="61">
      <calculatedColumnFormula>IF(Client[[#This Row],[ZT_AVERAGE]]&gt;3.5,0.9,IF(Client[[#This Row],[ZT_AVERAGE]]&gt;2.5,0.7,IF(Client[[#This Row],[ZT_AVERAGE]]&gt;4,0.5,0.3)))</calculatedColumnFormula>
    </tableColumn>
    <tableColumn id="19" xr3:uid="{5ED8312C-DEE3-5E45-B088-0E42D86BF60F}" name="INVESTMENT_ADEQUACY" dataDxfId="60">
      <calculatedColumnFormula>IF(Client[[#This Row],[SECTOR]]="Financial",0.8,IF(Client[[#This Row],[USERS_SIZE]]&gt;5000,0.8,IF(Client[[#This Row],[USERS_SIZE]]&gt;10000,0.7,IF(Client[[#This Row],[DIGITAL_DEPENDENCY]]&lt;0.8,0.4,0.3))))</calculatedColumnFormula>
    </tableColumn>
    <tableColumn id="20" xr3:uid="{6F0C0E5E-05E8-A443-9F6A-29425EC785EB}" name="ADAPTIVE_LEARNING" dataDxfId="59">
      <calculatedColumnFormula>IF(Client[[#This Row],[PROTECTION_EFFECTIVENESS]]&gt;7,0.8,IF(Client[[#This Row],[PROTECTION_EFFECTIVENESS]]&gt;6,0.6,IF(Client[[#This Row],[PROTECTION_EFFECTIVENESS]]&gt;4,0.4,0.2)))</calculatedColumnFormula>
    </tableColumn>
    <tableColumn id="21" xr3:uid="{0B49D68B-3175-6941-A72D-916AE9FA6A50}" name="RECOVERY_SPEED" dataDxfId="58">
      <calculatedColumnFormula>Client[[#This Row],[RECOVERY_READINESS]]*0.35+Client[[#This Row],[PROCESS_MATURITY]]*0.3+Client[[#This Row],[INVESTMENT_ADEQUACY]]*0.2+Client[[#This Row],[ADAPTIVE_LEARNING]]*0.15</calculatedColumnFormula>
    </tableColumn>
    <tableColumn id="22" xr3:uid="{5497F9EB-C92D-2841-A73A-FD82DC2C0670}" name="IMMUNITY_SCORE" dataDxfId="57">
      <calculatedColumnFormula>Client[[#This Row],[ZT_AVERAGE]]/4*0.4+Client[[#This Row],[PROTECTION_SCORE]]/100*0.6*(1+(1-Client[[#This Row],[OPERATIONAL_RESILIENCE]]*0.5)*Client[[#This Row],[RECOVERY_SPEED]])*10</calculatedColumnFormula>
    </tableColumn>
    <tableColumn id="27" xr3:uid="{992AC008-7FDA-AD45-9319-9DF5BA71A336}" name="PERCENTILE_RANK" dataDxfId="56">
      <calculatedColumnFormula>_xlfn.PERCENTRANK.INC(Client[IMMUNITY_SCORE],Client[[#This Row],[IMMUNITY_SCORE]],2)</calculatedColumnFormula>
    </tableColumn>
    <tableColumn id="23" xr3:uid="{28D0DEBC-8A31-3A41-A1CD-82304E811AEB}" name="IMMUNITY_TIER" dataDxfId="55">
      <calculatedColumnFormula>IF(Client[[#This Row],[IMMUNITY_SCORE]]&gt;=8,"Excellent",IF(Client[[#This Row],[IMMUNITY_SCORE]]&gt;=6,"Good",IF(Client[[#This Row],[IMMUNITY_SCORE]]&gt;=4,"Average",IF(Client[[#This Row],[IMMUNITY_SCORE]]&gt;=2,"Poor","Critical"))))</calculatedColumnFormula>
    </tableColumn>
    <tableColumn id="24" xr3:uid="{B2BE683F-9806-7B4D-9FD9-58A0786DBC41}" name="CLOUD_ADOPTION_LEVEL" dataDxfId="5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7537B1-A598-4FEE-8EBE-83290D4A0929}" name="SubControl" displayName="SubControl" ref="A1:F49" totalsRowShown="0" headerRowDxfId="53" dataDxfId="52" tableBorderDxfId="51">
  <autoFilter ref="A1:F49" xr:uid="{BC7537B1-A598-4FEE-8EBE-83290D4A0929}"/>
  <tableColumns count="6">
    <tableColumn id="1" xr3:uid="{3978FDD2-172E-40EC-864E-70EA230E07E8}" name="ID_SUBCTRL" dataDxfId="50"/>
    <tableColumn id="5" xr3:uid="{BCFEA729-AE31-494B-9E55-299D881777AD}" name="ZT_PILLAR" dataDxfId="49"/>
    <tableColumn id="2" xr3:uid="{A2078359-157C-4956-9E8E-C2514D721B77}" name="NUM_CISCONTROL81" dataDxfId="48"/>
    <tableColumn id="8" xr3:uid="{D71ACE69-E14E-481D-96CC-C6F61306AF2B}" name="SUBCTRL_DESCRIPTION" dataDxfId="47"/>
    <tableColumn id="6" xr3:uid="{0F6382B7-D133-D746-BF58-54B8567A342E}" name="CIS_CONTROL" dataDxfId="46"/>
    <tableColumn id="7" xr3:uid="{4C88FB06-86F4-B14D-861D-33A1E401D3B1}" name="CAPABILITY_DOMAIN" dataDxfId="4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6AA5-6614-6B43-9E14-1482083BFC09}" name="Tableau1" displayName="Tableau1" ref="A1:F7" totalsRowShown="0">
  <autoFilter ref="A1:F7" xr:uid="{F8D16AA5-6614-6B43-9E14-1482083BFC09}"/>
  <tableColumns count="6">
    <tableColumn id="5" xr3:uid="{1E75D775-AD4A-2A4A-B3FF-1212E7EB9F29}" name="ID_VECTOR" dataDxfId="44"/>
    <tableColumn id="1" xr3:uid="{B1853DF7-FBE0-A347-8588-A447DDB64C63}" name="VECTOR_NAME" dataDxfId="43"/>
    <tableColumn id="3" xr3:uid="{68CB61D4-2A28-4A4D-AC8A-78DE5B767096}" name="BUSINESS_VALUE_PROTECTED"/>
    <tableColumn id="4" xr3:uid="{A1B0DA50-AFF0-C34D-A7BC-FE7BC1830601}" name="MAIN_ATTACK_SURFACE"/>
    <tableColumn id="2" xr3:uid="{8C4B07EF-735F-4F47-BF32-BE68AE068133}" name="MAIN_ZERO_TRUST_PILLAR"/>
    <tableColumn id="6" xr3:uid="{90AED6DC-30D2-C640-A64A-CBEFEFA86F6C}" name="SUPPLY_CHAIN_RELEVA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DF2B7-33CE-D94A-9DCB-E1D6CC30DEEA}" name="Tableau2" displayName="Tableau2" ref="A1:E14" totalsRowShown="0" headerRowDxfId="42">
  <autoFilter ref="A1:E14" xr:uid="{5BFDF2B7-33CE-D94A-9DCB-E1D6CC30DEEA}"/>
  <tableColumns count="5">
    <tableColumn id="1" xr3:uid="{B1FF13E0-4B45-D44C-89A3-BF54DD65E531}" name="SECTOR" dataDxfId="41"/>
    <tableColumn id="2" xr3:uid="{52325E5D-7419-834E-83B4-873E10FF9914}" name="ANNUAL_PROBABILITY" dataDxfId="40"/>
    <tableColumn id="3" xr3:uid="{13311475-7227-0F43-AED7-7D237E527EBF}" name="AVG_IMPACT" dataDxfId="39"/>
    <tableColumn id="4" xr3:uid="{77593171-C9F3-5143-9E0A-A18FB0C1820B}" name="SECTOR_VULNERABILITY" dataDxfId="38"/>
    <tableColumn id="5" xr3:uid="{A4599734-E605-A744-826E-C5A22C2833A7}" name="IMMUNITY_BENCHMARK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605E5D-F61D-9E48-A9EA-3C6434492B36}" name="Tableau13" displayName="Tableau13" ref="A1:I20" totalsRowShown="0" headerRowDxfId="37">
  <autoFilter ref="A1:I20" xr:uid="{68605E5D-F61D-9E48-A9EA-3C6434492B36}"/>
  <tableColumns count="9">
    <tableColumn id="1" xr3:uid="{48EF4930-21FA-A24A-BE91-52A35E4C2F7D}" name="Business_Model" dataDxfId="36"/>
    <tableColumn id="2" xr3:uid="{DB3EA0C5-6D04-A745-A018-C57380363D31}" name="Primary_Attack_Vector" dataDxfId="35"/>
    <tableColumn id="3" xr3:uid="{A09FBFD4-F30E-5C4D-B962-6CFE5DC8C664}" name="Likelihood" dataDxfId="34"/>
    <tableColumn id="7" xr3:uid="{E5A698EA-871B-D349-9A6F-05241A64F8B2}" name="Digital_Exposure" dataDxfId="33"/>
    <tableColumn id="6" xr3:uid="{567AB3DC-A929-BB4C-8A6D-18E55B803C51}" name="Common_Industries" dataDxfId="32"/>
    <tableColumn id="4" xr3:uid="{016DCF48-12E2-EE40-B47B-ACFE16F8368E}" name="Critical_Assets" dataDxfId="31"/>
    <tableColumn id="8" xr3:uid="{44CF86C1-72D9-B244-A794-684F82A762C1}" name="MITRE_ATT_Technique" dataDxfId="30"/>
    <tableColumn id="5" xr3:uid="{92951DA6-BF61-C74E-994D-F1FC4D71C9E9}" name="Digital_Dependency" dataDxfId="29"/>
    <tableColumn id="9" xr3:uid="{FF2800E7-B341-C54F-ADEC-68608194D77E}" name="TYPICAL_CLOUD_ADOPTI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43FF4D7-078F-0644-A198-24D1C415C9EE}" name="Tableau216" displayName="Tableau216" ref="A1:D7" totalsRowShown="0" headerRowDxfId="28">
  <autoFilter ref="A1:D7" xr:uid="{5BFDF2B7-33CE-D94A-9DCB-E1D6CC30DEEA}"/>
  <tableColumns count="4">
    <tableColumn id="1" xr3:uid="{C32490C0-B967-4D43-B847-6680C5B1CAF5}" name="USERS_SIZE" dataDxfId="27"/>
    <tableColumn id="2" xr3:uid="{6882EC1F-774E-374D-AA6A-27CC86436600}" name="DECISION_VELOCITY" dataDxfId="26"/>
    <tableColumn id="3" xr3:uid="{FEDB49DA-B850-3640-B460-C7EDC37299C9}" name="INVESTMENT_CAPABILITY" dataDxfId="25"/>
    <tableColumn id="4" xr3:uid="{4C89F47D-B278-C848-93BE-A1C3A2A3EAED}" name="DECISION_SPEED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95FD9B-FB2E-1541-95AD-95E69252BCEC}" name="Tableau21617" displayName="Tableau21617" ref="A1:E13" totalsRowShown="0" headerRowDxfId="23" dataDxfId="22">
  <autoFilter ref="A1:E13" xr:uid="{5BFDF2B7-33CE-D94A-9DCB-E1D6CC30DEEA}"/>
  <tableColumns count="5">
    <tableColumn id="1" xr3:uid="{3A0FF911-E05F-8C47-B527-9E6904458B1C}" name="REGION" dataDxfId="21"/>
    <tableColumn id="2" xr3:uid="{AC056A3C-10E0-E94E-8905-DD1946C55835}" name="ATACKS/1000 COMPANIES" dataDxfId="20"/>
    <tableColumn id="3" xr3:uid="{C8AA184F-48A7-F94F-A992-D0C3E253AD7C}" name="SOFISTICATION" dataDxfId="19"/>
    <tableColumn id="4" xr3:uid="{C4D5C6DA-9E3E-1142-90D2-30E313FCC9B2}" name="GEOGRAPHIC_RISK" dataDxfId="18">
      <calculatedColumnFormula>Tableau21617[[#This Row],[ITU_GCI_SCORE]]/100</calculatedColumnFormula>
    </tableColumn>
    <tableColumn id="5" xr3:uid="{FA464065-9216-8F45-9C9E-CB5CAF87838A}" name="ITU_GCI_SCORE" dataDxfId="0">
      <calculatedColumnFormula>16.96+12.18+12.08+1.88+8.41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DA8B5C-12D1-9D4A-BE01-3BC4BBCBF5B3}" name="Maturity24" displayName="Maturity24" ref="A1:F5218" totalsRowShown="0" headerRowDxfId="17" dataDxfId="16" tableBorderDxfId="15">
  <autoFilter ref="A1:F5218" xr:uid="{A503359C-BA22-4357-8C08-727111BDB268}"/>
  <sortState xmlns:xlrd2="http://schemas.microsoft.com/office/spreadsheetml/2017/richdata2" ref="A2:E5218">
    <sortCondition ref="B1:B5218"/>
  </sortState>
  <tableColumns count="6">
    <tableColumn id="1" xr3:uid="{A46C55B5-49A3-084D-8550-C8C9B727ADF6}" name="ID_ASSESSMENT" dataDxfId="14" totalsRowDxfId="13"/>
    <tableColumn id="2" xr3:uid="{3949A58A-EB88-794A-BEA1-76B6D94949E8}" name="ID_CLIENT" dataDxfId="12" totalsRowDxfId="11"/>
    <tableColumn id="3" xr3:uid="{E92CFE6C-1D8C-4E48-B6BE-0090B5441C7E}" name="ID_SUBCTRL" dataDxfId="10" totalsRowDxfId="9"/>
    <tableColumn id="5" xr3:uid="{B3EC08C7-4AFD-6A43-9040-06F142BD8AFB}" name="ASSESSMENT_DATE" dataDxfId="8" totalsRowDxfId="7"/>
    <tableColumn id="4" xr3:uid="{15E88D87-3678-D448-AAAB-F10CBCF124D1}" name="ZT_MATURITY" dataDxfId="6" totalsRowDxfId="5"/>
    <tableColumn id="6" xr3:uid="{685A9855-CC64-3049-8B33-CDB49411D96F}" name="ASSESSMENT_CONFIDENCE" dataDxfId="4" totalsRowDxfId="3">
      <calculatedColumnFormula>TODAY()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A6CDE3-F876-4E89-974C-C09557A7210C}" name="Tabla5" displayName="Tabla5" ref="A1:E869" totalsRowShown="0">
  <autoFilter ref="A1:E869" xr:uid="{7BA6CDE3-F876-4E89-974C-C09557A7210C}"/>
  <sortState xmlns:xlrd2="http://schemas.microsoft.com/office/spreadsheetml/2017/richdata2" ref="B2:E725">
    <sortCondition ref="B1:B725"/>
  </sortState>
  <tableColumns count="5">
    <tableColumn id="4" xr3:uid="{EF81C738-AB0D-C74A-8768-E2C387568A53}" name="ID_PROTECTION_EVAL"/>
    <tableColumn id="1" xr3:uid="{D92C6E54-F0DC-42F1-B30B-821EBCCB084C}" name="ID_CLIENT"/>
    <tableColumn id="2" xr3:uid="{17D6C622-F7E1-49D3-A20A-BFF848AC7F1B}" name="ID_VECTOR"/>
    <tableColumn id="5" xr3:uid="{071DF4F0-43EC-C24D-A9E4-24347F2754D9}" name="ASSESSMENT_DATE" dataDxfId="2"/>
    <tableColumn id="3" xr3:uid="{114772A0-15C3-4F67-B1DA-05BC5F4B2981}" name="THREAT_PROTECTION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3CF1-4DA1-AD46-876C-2F3BACD4F4CA}">
  <dimension ref="A1:A326"/>
  <sheetViews>
    <sheetView tabSelected="1" workbookViewId="0"/>
  </sheetViews>
  <sheetFormatPr baseColWidth="10" defaultRowHeight="15" x14ac:dyDescent="0.2"/>
  <sheetData>
    <row r="1" spans="1:1" x14ac:dyDescent="0.2">
      <c r="A1" t="s">
        <v>543</v>
      </c>
    </row>
    <row r="2" spans="1:1" x14ac:dyDescent="0.2">
      <c r="A2" t="s">
        <v>609</v>
      </c>
    </row>
    <row r="3" spans="1:1" x14ac:dyDescent="0.2">
      <c r="A3" t="s">
        <v>610</v>
      </c>
    </row>
    <row r="4" spans="1:1" x14ac:dyDescent="0.2">
      <c r="A4" t="s">
        <v>611</v>
      </c>
    </row>
    <row r="5" spans="1:1" x14ac:dyDescent="0.2">
      <c r="A5" t="s">
        <v>612</v>
      </c>
    </row>
    <row r="6" spans="1:1" x14ac:dyDescent="0.2">
      <c r="A6" t="s">
        <v>613</v>
      </c>
    </row>
    <row r="8" spans="1:1" x14ac:dyDescent="0.2">
      <c r="A8" t="s">
        <v>614</v>
      </c>
    </row>
    <row r="9" spans="1:1" x14ac:dyDescent="0.2">
      <c r="A9" t="s">
        <v>615</v>
      </c>
    </row>
    <row r="10" spans="1:1" x14ac:dyDescent="0.2">
      <c r="A10" t="s">
        <v>616</v>
      </c>
    </row>
    <row r="11" spans="1:1" x14ac:dyDescent="0.2">
      <c r="A11" t="s">
        <v>607</v>
      </c>
    </row>
    <row r="12" spans="1:1" x14ac:dyDescent="0.2">
      <c r="A12" t="s">
        <v>617</v>
      </c>
    </row>
    <row r="13" spans="1:1" x14ac:dyDescent="0.2">
      <c r="A13" t="s">
        <v>618</v>
      </c>
    </row>
    <row r="15" spans="1:1" x14ac:dyDescent="0.2">
      <c r="A15" t="s">
        <v>619</v>
      </c>
    </row>
    <row r="16" spans="1:1" x14ac:dyDescent="0.2">
      <c r="A16" t="s">
        <v>620</v>
      </c>
    </row>
    <row r="17" spans="1:1" x14ac:dyDescent="0.2">
      <c r="A17" t="s">
        <v>621</v>
      </c>
    </row>
    <row r="19" spans="1:1" x14ac:dyDescent="0.2">
      <c r="A19" t="s">
        <v>622</v>
      </c>
    </row>
    <row r="20" spans="1:1" x14ac:dyDescent="0.2">
      <c r="A20" t="s">
        <v>623</v>
      </c>
    </row>
    <row r="21" spans="1:1" x14ac:dyDescent="0.2">
      <c r="A21" t="s">
        <v>624</v>
      </c>
    </row>
    <row r="22" spans="1:1" x14ac:dyDescent="0.2">
      <c r="A22" t="s">
        <v>625</v>
      </c>
    </row>
    <row r="24" spans="1:1" x14ac:dyDescent="0.2">
      <c r="A24" t="s">
        <v>626</v>
      </c>
    </row>
    <row r="25" spans="1:1" x14ac:dyDescent="0.2">
      <c r="A25" t="s">
        <v>627</v>
      </c>
    </row>
    <row r="26" spans="1:1" x14ac:dyDescent="0.2">
      <c r="A26" t="s">
        <v>628</v>
      </c>
    </row>
    <row r="27" spans="1:1" x14ac:dyDescent="0.2">
      <c r="A27" t="s">
        <v>629</v>
      </c>
    </row>
    <row r="28" spans="1:1" x14ac:dyDescent="0.2">
      <c r="A28" t="s">
        <v>630</v>
      </c>
    </row>
    <row r="30" spans="1:1" x14ac:dyDescent="0.2">
      <c r="A30" t="s">
        <v>631</v>
      </c>
    </row>
    <row r="31" spans="1:1" x14ac:dyDescent="0.2">
      <c r="A31" t="s">
        <v>632</v>
      </c>
    </row>
    <row r="32" spans="1:1" x14ac:dyDescent="0.2">
      <c r="A32" t="s">
        <v>633</v>
      </c>
    </row>
    <row r="33" spans="1:1" x14ac:dyDescent="0.2">
      <c r="A33" t="s">
        <v>634</v>
      </c>
    </row>
    <row r="35" spans="1:1" x14ac:dyDescent="0.2">
      <c r="A35" t="s">
        <v>635</v>
      </c>
    </row>
    <row r="36" spans="1:1" x14ac:dyDescent="0.2">
      <c r="A36" t="s">
        <v>636</v>
      </c>
    </row>
    <row r="37" spans="1:1" x14ac:dyDescent="0.2">
      <c r="A37" t="s">
        <v>637</v>
      </c>
    </row>
    <row r="38" spans="1:1" x14ac:dyDescent="0.2">
      <c r="A38" t="s">
        <v>638</v>
      </c>
    </row>
    <row r="39" spans="1:1" x14ac:dyDescent="0.2">
      <c r="A39" t="s">
        <v>639</v>
      </c>
    </row>
    <row r="41" spans="1:1" x14ac:dyDescent="0.2">
      <c r="A41" t="s">
        <v>640</v>
      </c>
    </row>
    <row r="42" spans="1:1" x14ac:dyDescent="0.2">
      <c r="A42" t="s">
        <v>641</v>
      </c>
    </row>
    <row r="43" spans="1:1" x14ac:dyDescent="0.2">
      <c r="A43" t="s">
        <v>642</v>
      </c>
    </row>
    <row r="44" spans="1:1" x14ac:dyDescent="0.2">
      <c r="A44" t="s">
        <v>643</v>
      </c>
    </row>
    <row r="46" spans="1:1" x14ac:dyDescent="0.2">
      <c r="A46" t="s">
        <v>644</v>
      </c>
    </row>
    <row r="47" spans="1:1" x14ac:dyDescent="0.2">
      <c r="A47" t="s">
        <v>645</v>
      </c>
    </row>
    <row r="48" spans="1:1" x14ac:dyDescent="0.2">
      <c r="A48" t="s">
        <v>646</v>
      </c>
    </row>
    <row r="49" spans="1:1" x14ac:dyDescent="0.2">
      <c r="A49" t="s">
        <v>647</v>
      </c>
    </row>
    <row r="50" spans="1:1" x14ac:dyDescent="0.2">
      <c r="A50" t="s">
        <v>648</v>
      </c>
    </row>
    <row r="52" spans="1:1" x14ac:dyDescent="0.2">
      <c r="A52" t="s">
        <v>649</v>
      </c>
    </row>
    <row r="53" spans="1:1" x14ac:dyDescent="0.2">
      <c r="A53" t="s">
        <v>650</v>
      </c>
    </row>
    <row r="54" spans="1:1" x14ac:dyDescent="0.2">
      <c r="A54" t="s">
        <v>651</v>
      </c>
    </row>
    <row r="55" spans="1:1" x14ac:dyDescent="0.2">
      <c r="A55" t="s">
        <v>652</v>
      </c>
    </row>
    <row r="57" spans="1:1" x14ac:dyDescent="0.2">
      <c r="A57" t="s">
        <v>653</v>
      </c>
    </row>
    <row r="58" spans="1:1" x14ac:dyDescent="0.2">
      <c r="A58" t="s">
        <v>654</v>
      </c>
    </row>
    <row r="59" spans="1:1" x14ac:dyDescent="0.2">
      <c r="A59" t="s">
        <v>655</v>
      </c>
    </row>
    <row r="60" spans="1:1" x14ac:dyDescent="0.2">
      <c r="A60" t="s">
        <v>656</v>
      </c>
    </row>
    <row r="62" spans="1:1" x14ac:dyDescent="0.2">
      <c r="A62" t="s">
        <v>544</v>
      </c>
    </row>
    <row r="63" spans="1:1" x14ac:dyDescent="0.2">
      <c r="A63" t="s">
        <v>710</v>
      </c>
    </row>
    <row r="64" spans="1:1" x14ac:dyDescent="0.2">
      <c r="A64" t="s">
        <v>711</v>
      </c>
    </row>
    <row r="65" spans="1:1" x14ac:dyDescent="0.2">
      <c r="A65" t="s">
        <v>710</v>
      </c>
    </row>
    <row r="66" spans="1:1" x14ac:dyDescent="0.2">
      <c r="A66" t="s">
        <v>712</v>
      </c>
    </row>
    <row r="67" spans="1:1" x14ac:dyDescent="0.2">
      <c r="A67" t="s">
        <v>713</v>
      </c>
    </row>
    <row r="69" spans="1:1" x14ac:dyDescent="0.2">
      <c r="A69" t="s">
        <v>714</v>
      </c>
    </row>
    <row r="70" spans="1:1" x14ac:dyDescent="0.2">
      <c r="A70" t="s">
        <v>715</v>
      </c>
    </row>
    <row r="72" spans="1:1" x14ac:dyDescent="0.2">
      <c r="A72" t="s">
        <v>716</v>
      </c>
    </row>
    <row r="73" spans="1:1" x14ac:dyDescent="0.2">
      <c r="A73" t="s">
        <v>717</v>
      </c>
    </row>
    <row r="74" spans="1:1" x14ac:dyDescent="0.2">
      <c r="A74" t="s">
        <v>718</v>
      </c>
    </row>
    <row r="75" spans="1:1" x14ac:dyDescent="0.2">
      <c r="A75" t="s">
        <v>719</v>
      </c>
    </row>
    <row r="76" spans="1:1" x14ac:dyDescent="0.2">
      <c r="A76" t="s">
        <v>720</v>
      </c>
    </row>
    <row r="77" spans="1:1" x14ac:dyDescent="0.2">
      <c r="A77" t="s">
        <v>721</v>
      </c>
    </row>
    <row r="78" spans="1:1" x14ac:dyDescent="0.2">
      <c r="A78" t="s">
        <v>722</v>
      </c>
    </row>
    <row r="79" spans="1:1" x14ac:dyDescent="0.2">
      <c r="A79" t="s">
        <v>723</v>
      </c>
    </row>
    <row r="80" spans="1:1" x14ac:dyDescent="0.2">
      <c r="A80" t="s">
        <v>724</v>
      </c>
    </row>
    <row r="81" spans="1:1" x14ac:dyDescent="0.2">
      <c r="A81" t="s">
        <v>725</v>
      </c>
    </row>
    <row r="83" spans="1:1" x14ac:dyDescent="0.2">
      <c r="A83" t="s">
        <v>726</v>
      </c>
    </row>
    <row r="84" spans="1:1" x14ac:dyDescent="0.2">
      <c r="A84" t="s">
        <v>727</v>
      </c>
    </row>
    <row r="85" spans="1:1" x14ac:dyDescent="0.2">
      <c r="A85" t="s">
        <v>728</v>
      </c>
    </row>
    <row r="86" spans="1:1" x14ac:dyDescent="0.2">
      <c r="A86" t="s">
        <v>729</v>
      </c>
    </row>
    <row r="87" spans="1:1" x14ac:dyDescent="0.2">
      <c r="A87" t="s">
        <v>730</v>
      </c>
    </row>
    <row r="89" spans="1:1" x14ac:dyDescent="0.2">
      <c r="A89" t="s">
        <v>731</v>
      </c>
    </row>
    <row r="90" spans="1:1" x14ac:dyDescent="0.2">
      <c r="A90" t="s">
        <v>732</v>
      </c>
    </row>
    <row r="91" spans="1:1" x14ac:dyDescent="0.2">
      <c r="A91" t="s">
        <v>733</v>
      </c>
    </row>
    <row r="93" spans="1:1" x14ac:dyDescent="0.2">
      <c r="A93" t="s">
        <v>734</v>
      </c>
    </row>
    <row r="94" spans="1:1" x14ac:dyDescent="0.2">
      <c r="A94" t="s">
        <v>735</v>
      </c>
    </row>
    <row r="95" spans="1:1" x14ac:dyDescent="0.2">
      <c r="A95" t="s">
        <v>736</v>
      </c>
    </row>
    <row r="96" spans="1:1" x14ac:dyDescent="0.2">
      <c r="A96" t="s">
        <v>737</v>
      </c>
    </row>
    <row r="98" spans="1:1" x14ac:dyDescent="0.2">
      <c r="A98" t="s">
        <v>813</v>
      </c>
    </row>
    <row r="99" spans="1:1" x14ac:dyDescent="0.2">
      <c r="A99" t="s">
        <v>738</v>
      </c>
    </row>
    <row r="100" spans="1:1" x14ac:dyDescent="0.2">
      <c r="A100" t="s">
        <v>739</v>
      </c>
    </row>
    <row r="101" spans="1:1" x14ac:dyDescent="0.2">
      <c r="A101" t="s">
        <v>740</v>
      </c>
    </row>
    <row r="102" spans="1:1" x14ac:dyDescent="0.2">
      <c r="A102" t="s">
        <v>741</v>
      </c>
    </row>
    <row r="103" spans="1:1" x14ac:dyDescent="0.2">
      <c r="A103" t="s">
        <v>742</v>
      </c>
    </row>
    <row r="105" spans="1:1" x14ac:dyDescent="0.2">
      <c r="A105" t="s">
        <v>743</v>
      </c>
    </row>
    <row r="106" spans="1:1" x14ac:dyDescent="0.2">
      <c r="A106" t="s">
        <v>744</v>
      </c>
    </row>
    <row r="107" spans="1:1" x14ac:dyDescent="0.2">
      <c r="A107" t="s">
        <v>745</v>
      </c>
    </row>
    <row r="108" spans="1:1" x14ac:dyDescent="0.2">
      <c r="A108" t="s">
        <v>746</v>
      </c>
    </row>
    <row r="110" spans="1:1" x14ac:dyDescent="0.2">
      <c r="A110" t="s">
        <v>747</v>
      </c>
    </row>
    <row r="111" spans="1:1" x14ac:dyDescent="0.2">
      <c r="A111" t="s">
        <v>748</v>
      </c>
    </row>
    <row r="112" spans="1:1" x14ac:dyDescent="0.2">
      <c r="A112" t="s">
        <v>749</v>
      </c>
    </row>
    <row r="113" spans="1:1" x14ac:dyDescent="0.2">
      <c r="A113" t="s">
        <v>750</v>
      </c>
    </row>
    <row r="115" spans="1:1" x14ac:dyDescent="0.2">
      <c r="A115" t="s">
        <v>751</v>
      </c>
    </row>
    <row r="116" spans="1:1" x14ac:dyDescent="0.2">
      <c r="A116" t="s">
        <v>752</v>
      </c>
    </row>
    <row r="117" spans="1:1" x14ac:dyDescent="0.2">
      <c r="A117" t="s">
        <v>753</v>
      </c>
    </row>
    <row r="118" spans="1:1" x14ac:dyDescent="0.2">
      <c r="A118" t="s">
        <v>754</v>
      </c>
    </row>
    <row r="120" spans="1:1" x14ac:dyDescent="0.2">
      <c r="A120" t="s">
        <v>814</v>
      </c>
    </row>
    <row r="121" spans="1:1" x14ac:dyDescent="0.2">
      <c r="A121" t="s">
        <v>755</v>
      </c>
    </row>
    <row r="122" spans="1:1" x14ac:dyDescent="0.2">
      <c r="A122" t="s">
        <v>756</v>
      </c>
    </row>
    <row r="123" spans="1:1" x14ac:dyDescent="0.2">
      <c r="A123" t="s">
        <v>757</v>
      </c>
    </row>
    <row r="124" spans="1:1" x14ac:dyDescent="0.2">
      <c r="A124" t="s">
        <v>758</v>
      </c>
    </row>
    <row r="126" spans="1:1" x14ac:dyDescent="0.2">
      <c r="A126" t="s">
        <v>815</v>
      </c>
    </row>
    <row r="127" spans="1:1" x14ac:dyDescent="0.2">
      <c r="A127" t="s">
        <v>759</v>
      </c>
    </row>
    <row r="128" spans="1:1" x14ac:dyDescent="0.2">
      <c r="A128" t="s">
        <v>760</v>
      </c>
    </row>
    <row r="129" spans="1:1" x14ac:dyDescent="0.2">
      <c r="A129" t="s">
        <v>761</v>
      </c>
    </row>
    <row r="130" spans="1:1" x14ac:dyDescent="0.2">
      <c r="A130" t="s">
        <v>762</v>
      </c>
    </row>
    <row r="131" spans="1:1" x14ac:dyDescent="0.2">
      <c r="A131" t="s">
        <v>763</v>
      </c>
    </row>
    <row r="133" spans="1:1" x14ac:dyDescent="0.2">
      <c r="A133" t="s">
        <v>764</v>
      </c>
    </row>
    <row r="134" spans="1:1" x14ac:dyDescent="0.2">
      <c r="A134" t="s">
        <v>765</v>
      </c>
    </row>
    <row r="135" spans="1:1" x14ac:dyDescent="0.2">
      <c r="A135" t="s">
        <v>766</v>
      </c>
    </row>
    <row r="136" spans="1:1" x14ac:dyDescent="0.2">
      <c r="A136" t="s">
        <v>767</v>
      </c>
    </row>
    <row r="138" spans="1:1" x14ac:dyDescent="0.2">
      <c r="A138" t="s">
        <v>768</v>
      </c>
    </row>
    <row r="139" spans="1:1" x14ac:dyDescent="0.2">
      <c r="A139" t="s">
        <v>769</v>
      </c>
    </row>
    <row r="140" spans="1:1" x14ac:dyDescent="0.2">
      <c r="A140" t="s">
        <v>770</v>
      </c>
    </row>
    <row r="141" spans="1:1" x14ac:dyDescent="0.2">
      <c r="A141" t="s">
        <v>771</v>
      </c>
    </row>
    <row r="143" spans="1:1" x14ac:dyDescent="0.2">
      <c r="A143" t="s">
        <v>772</v>
      </c>
    </row>
    <row r="144" spans="1:1" x14ac:dyDescent="0.2">
      <c r="A144" t="s">
        <v>773</v>
      </c>
    </row>
    <row r="145" spans="1:1" x14ac:dyDescent="0.2">
      <c r="A145" t="s">
        <v>774</v>
      </c>
    </row>
    <row r="146" spans="1:1" x14ac:dyDescent="0.2">
      <c r="A146" t="s">
        <v>775</v>
      </c>
    </row>
    <row r="148" spans="1:1" x14ac:dyDescent="0.2">
      <c r="A148" t="s">
        <v>816</v>
      </c>
    </row>
    <row r="149" spans="1:1" x14ac:dyDescent="0.2">
      <c r="A149" t="s">
        <v>776</v>
      </c>
    </row>
    <row r="150" spans="1:1" x14ac:dyDescent="0.2">
      <c r="A150" t="s">
        <v>777</v>
      </c>
    </row>
    <row r="151" spans="1:1" x14ac:dyDescent="0.2">
      <c r="A151" t="s">
        <v>778</v>
      </c>
    </row>
    <row r="152" spans="1:1" x14ac:dyDescent="0.2">
      <c r="A152" t="s">
        <v>779</v>
      </c>
    </row>
    <row r="154" spans="1:1" x14ac:dyDescent="0.2">
      <c r="A154" t="s">
        <v>780</v>
      </c>
    </row>
    <row r="155" spans="1:1" x14ac:dyDescent="0.2">
      <c r="A155" t="s">
        <v>781</v>
      </c>
    </row>
    <row r="156" spans="1:1" x14ac:dyDescent="0.2">
      <c r="A156" t="s">
        <v>782</v>
      </c>
    </row>
    <row r="157" spans="1:1" x14ac:dyDescent="0.2">
      <c r="A157" t="s">
        <v>783</v>
      </c>
    </row>
    <row r="158" spans="1:1" x14ac:dyDescent="0.2">
      <c r="A158" t="s">
        <v>784</v>
      </c>
    </row>
    <row r="159" spans="1:1" x14ac:dyDescent="0.2">
      <c r="A159" t="s">
        <v>785</v>
      </c>
    </row>
    <row r="160" spans="1:1" x14ac:dyDescent="0.2">
      <c r="A160" t="s">
        <v>786</v>
      </c>
    </row>
    <row r="161" spans="1:1" x14ac:dyDescent="0.2">
      <c r="A161" t="s">
        <v>817</v>
      </c>
    </row>
    <row r="162" spans="1:1" x14ac:dyDescent="0.2">
      <c r="A162" t="s">
        <v>818</v>
      </c>
    </row>
    <row r="163" spans="1:1" x14ac:dyDescent="0.2">
      <c r="A163" t="s">
        <v>819</v>
      </c>
    </row>
    <row r="164" spans="1:1" x14ac:dyDescent="0.2">
      <c r="A164" t="s">
        <v>820</v>
      </c>
    </row>
    <row r="165" spans="1:1" x14ac:dyDescent="0.2">
      <c r="A165" t="s">
        <v>787</v>
      </c>
    </row>
    <row r="167" spans="1:1" x14ac:dyDescent="0.2">
      <c r="A167" t="s">
        <v>788</v>
      </c>
    </row>
    <row r="168" spans="1:1" x14ac:dyDescent="0.2">
      <c r="A168" t="s">
        <v>789</v>
      </c>
    </row>
    <row r="169" spans="1:1" x14ac:dyDescent="0.2">
      <c r="A169" t="s">
        <v>790</v>
      </c>
    </row>
    <row r="170" spans="1:1" x14ac:dyDescent="0.2">
      <c r="A170" t="s">
        <v>791</v>
      </c>
    </row>
    <row r="172" spans="1:1" x14ac:dyDescent="0.2">
      <c r="A172" t="s">
        <v>792</v>
      </c>
    </row>
    <row r="173" spans="1:1" x14ac:dyDescent="0.2">
      <c r="A173" t="s">
        <v>793</v>
      </c>
    </row>
    <row r="174" spans="1:1" x14ac:dyDescent="0.2">
      <c r="A174" t="s">
        <v>794</v>
      </c>
    </row>
    <row r="175" spans="1:1" x14ac:dyDescent="0.2">
      <c r="A175" t="s">
        <v>795</v>
      </c>
    </row>
    <row r="176" spans="1:1" x14ac:dyDescent="0.2">
      <c r="A176" t="s">
        <v>796</v>
      </c>
    </row>
    <row r="177" spans="1:1" x14ac:dyDescent="0.2">
      <c r="A177" t="s">
        <v>797</v>
      </c>
    </row>
    <row r="178" spans="1:1" x14ac:dyDescent="0.2">
      <c r="A178" t="s">
        <v>798</v>
      </c>
    </row>
    <row r="180" spans="1:1" x14ac:dyDescent="0.2">
      <c r="A180" t="s">
        <v>799</v>
      </c>
    </row>
    <row r="181" spans="1:1" x14ac:dyDescent="0.2">
      <c r="A181" t="s">
        <v>800</v>
      </c>
    </row>
    <row r="182" spans="1:1" x14ac:dyDescent="0.2">
      <c r="A182" t="s">
        <v>801</v>
      </c>
    </row>
    <row r="184" spans="1:1" x14ac:dyDescent="0.2">
      <c r="A184" t="s">
        <v>802</v>
      </c>
    </row>
    <row r="185" spans="1:1" x14ac:dyDescent="0.2">
      <c r="A185" t="s">
        <v>803</v>
      </c>
    </row>
    <row r="186" spans="1:1" x14ac:dyDescent="0.2">
      <c r="A186" t="s">
        <v>804</v>
      </c>
    </row>
    <row r="187" spans="1:1" x14ac:dyDescent="0.2">
      <c r="A187" t="s">
        <v>821</v>
      </c>
    </row>
    <row r="188" spans="1:1" x14ac:dyDescent="0.2">
      <c r="A188" t="s">
        <v>822</v>
      </c>
    </row>
    <row r="189" spans="1:1" x14ac:dyDescent="0.2">
      <c r="A189" t="s">
        <v>805</v>
      </c>
    </row>
    <row r="190" spans="1:1" x14ac:dyDescent="0.2">
      <c r="A190" t="s">
        <v>806</v>
      </c>
    </row>
    <row r="193" spans="1:1" x14ac:dyDescent="0.2">
      <c r="A193" s="25" t="s">
        <v>807</v>
      </c>
    </row>
    <row r="194" spans="1:1" x14ac:dyDescent="0.2">
      <c r="A194" t="s">
        <v>657</v>
      </c>
    </row>
    <row r="196" spans="1:1" x14ac:dyDescent="0.2">
      <c r="A196" t="s">
        <v>658</v>
      </c>
    </row>
    <row r="197" spans="1:1" x14ac:dyDescent="0.2">
      <c r="A197" t="s">
        <v>659</v>
      </c>
    </row>
    <row r="198" spans="1:1" x14ac:dyDescent="0.2">
      <c r="A198" t="s">
        <v>695</v>
      </c>
    </row>
    <row r="200" spans="1:1" x14ac:dyDescent="0.2">
      <c r="A200" t="s">
        <v>660</v>
      </c>
    </row>
    <row r="201" spans="1:1" x14ac:dyDescent="0.2">
      <c r="A201" t="s">
        <v>661</v>
      </c>
    </row>
    <row r="202" spans="1:1" x14ac:dyDescent="0.2">
      <c r="A202" t="s">
        <v>662</v>
      </c>
    </row>
    <row r="204" spans="1:1" x14ac:dyDescent="0.2">
      <c r="A204" t="s">
        <v>663</v>
      </c>
    </row>
    <row r="205" spans="1:1" x14ac:dyDescent="0.2">
      <c r="A205" t="s">
        <v>696</v>
      </c>
    </row>
    <row r="206" spans="1:1" x14ac:dyDescent="0.2">
      <c r="A206" t="s">
        <v>664</v>
      </c>
    </row>
    <row r="208" spans="1:1" x14ac:dyDescent="0.2">
      <c r="A208" t="s">
        <v>665</v>
      </c>
    </row>
    <row r="209" spans="1:1" x14ac:dyDescent="0.2">
      <c r="A209" t="s">
        <v>697</v>
      </c>
    </row>
    <row r="210" spans="1:1" x14ac:dyDescent="0.2">
      <c r="A210" t="s">
        <v>666</v>
      </c>
    </row>
    <row r="212" spans="1:1" x14ac:dyDescent="0.2">
      <c r="A212" t="s">
        <v>667</v>
      </c>
    </row>
    <row r="213" spans="1:1" x14ac:dyDescent="0.2">
      <c r="A213" t="s">
        <v>698</v>
      </c>
    </row>
    <row r="214" spans="1:1" x14ac:dyDescent="0.2">
      <c r="A214" t="s">
        <v>668</v>
      </c>
    </row>
    <row r="216" spans="1:1" x14ac:dyDescent="0.2">
      <c r="A216" t="s">
        <v>669</v>
      </c>
    </row>
    <row r="217" spans="1:1" x14ac:dyDescent="0.2">
      <c r="A217" t="s">
        <v>699</v>
      </c>
    </row>
    <row r="218" spans="1:1" x14ac:dyDescent="0.2">
      <c r="A218" t="s">
        <v>700</v>
      </c>
    </row>
    <row r="220" spans="1:1" x14ac:dyDescent="0.2">
      <c r="A220" t="s">
        <v>670</v>
      </c>
    </row>
    <row r="221" spans="1:1" x14ac:dyDescent="0.2">
      <c r="A221" t="s">
        <v>671</v>
      </c>
    </row>
    <row r="222" spans="1:1" x14ac:dyDescent="0.2">
      <c r="A222" t="s">
        <v>701</v>
      </c>
    </row>
    <row r="224" spans="1:1" x14ac:dyDescent="0.2">
      <c r="A224" t="s">
        <v>672</v>
      </c>
    </row>
    <row r="225" spans="1:1" x14ac:dyDescent="0.2">
      <c r="A225" t="s">
        <v>702</v>
      </c>
    </row>
    <row r="226" spans="1:1" x14ac:dyDescent="0.2">
      <c r="A226" t="s">
        <v>703</v>
      </c>
    </row>
    <row r="228" spans="1:1" ht="16" x14ac:dyDescent="0.2">
      <c r="A228" s="24" t="s">
        <v>545</v>
      </c>
    </row>
    <row r="230" spans="1:1" x14ac:dyDescent="0.2">
      <c r="A230" s="25" t="s">
        <v>546</v>
      </c>
    </row>
    <row r="232" spans="1:1" ht="16" x14ac:dyDescent="0.25">
      <c r="A232" s="26" t="s">
        <v>547</v>
      </c>
    </row>
    <row r="233" spans="1:1" ht="16" x14ac:dyDescent="0.25">
      <c r="A233" s="26" t="s">
        <v>548</v>
      </c>
    </row>
    <row r="234" spans="1:1" ht="16" x14ac:dyDescent="0.25">
      <c r="A234" s="26" t="s">
        <v>583</v>
      </c>
    </row>
    <row r="235" spans="1:1" ht="16" x14ac:dyDescent="0.25">
      <c r="A235" s="26" t="s">
        <v>549</v>
      </c>
    </row>
    <row r="236" spans="1:1" ht="16" x14ac:dyDescent="0.25">
      <c r="A236" s="26" t="s">
        <v>584</v>
      </c>
    </row>
    <row r="237" spans="1:1" ht="16" x14ac:dyDescent="0.25">
      <c r="A237" s="26" t="s">
        <v>808</v>
      </c>
    </row>
    <row r="239" spans="1:1" ht="16" x14ac:dyDescent="0.2">
      <c r="A239" s="24" t="s">
        <v>550</v>
      </c>
    </row>
    <row r="241" spans="1:1" x14ac:dyDescent="0.2">
      <c r="A241" s="25" t="s">
        <v>551</v>
      </c>
    </row>
    <row r="243" spans="1:1" ht="16" x14ac:dyDescent="0.25">
      <c r="A243" s="26" t="s">
        <v>552</v>
      </c>
    </row>
    <row r="244" spans="1:1" ht="16" x14ac:dyDescent="0.25">
      <c r="A244" s="26" t="s">
        <v>548</v>
      </c>
    </row>
    <row r="245" spans="1:1" ht="16" x14ac:dyDescent="0.25">
      <c r="A245" s="26" t="s">
        <v>553</v>
      </c>
    </row>
    <row r="246" spans="1:1" ht="16" x14ac:dyDescent="0.25">
      <c r="A246" s="26" t="s">
        <v>549</v>
      </c>
    </row>
    <row r="247" spans="1:1" ht="16" x14ac:dyDescent="0.25">
      <c r="A247" s="26" t="s">
        <v>809</v>
      </c>
    </row>
    <row r="249" spans="1:1" ht="16" x14ac:dyDescent="0.2">
      <c r="A249" s="24" t="s">
        <v>554</v>
      </c>
    </row>
    <row r="251" spans="1:1" ht="16" x14ac:dyDescent="0.25">
      <c r="A251" s="26" t="s">
        <v>585</v>
      </c>
    </row>
    <row r="252" spans="1:1" ht="16" x14ac:dyDescent="0.25">
      <c r="A252" s="26" t="s">
        <v>555</v>
      </c>
    </row>
    <row r="253" spans="1:1" ht="16" x14ac:dyDescent="0.25">
      <c r="A253" s="26" t="s">
        <v>810</v>
      </c>
    </row>
    <row r="254" spans="1:1" ht="16" x14ac:dyDescent="0.25">
      <c r="A254" s="26" t="s">
        <v>811</v>
      </c>
    </row>
    <row r="255" spans="1:1" ht="16" x14ac:dyDescent="0.25">
      <c r="A255" s="26" t="s">
        <v>556</v>
      </c>
    </row>
    <row r="256" spans="1:1" ht="16" x14ac:dyDescent="0.25">
      <c r="A256" s="26" t="s">
        <v>812</v>
      </c>
    </row>
    <row r="257" spans="1:1" ht="16" x14ac:dyDescent="0.25">
      <c r="A257" s="26"/>
    </row>
    <row r="258" spans="1:1" s="29" customFormat="1" x14ac:dyDescent="0.2">
      <c r="A258" s="29" t="s">
        <v>557</v>
      </c>
    </row>
    <row r="259" spans="1:1" x14ac:dyDescent="0.2">
      <c r="A259" t="s">
        <v>673</v>
      </c>
    </row>
    <row r="260" spans="1:1" x14ac:dyDescent="0.2">
      <c r="A260" s="23" t="s">
        <v>558</v>
      </c>
    </row>
    <row r="262" spans="1:1" x14ac:dyDescent="0.2">
      <c r="A262" s="25" t="s">
        <v>559</v>
      </c>
    </row>
    <row r="263" spans="1:1" x14ac:dyDescent="0.2">
      <c r="A263" s="25" t="s">
        <v>560</v>
      </c>
    </row>
    <row r="264" spans="1:1" x14ac:dyDescent="0.2">
      <c r="A264" s="25" t="s">
        <v>561</v>
      </c>
    </row>
    <row r="265" spans="1:1" x14ac:dyDescent="0.2">
      <c r="A265" s="25" t="s">
        <v>562</v>
      </c>
    </row>
    <row r="266" spans="1:1" x14ac:dyDescent="0.2">
      <c r="A266" s="25" t="s">
        <v>563</v>
      </c>
    </row>
    <row r="268" spans="1:1" x14ac:dyDescent="0.2">
      <c r="A268" s="23" t="s">
        <v>564</v>
      </c>
    </row>
    <row r="270" spans="1:1" x14ac:dyDescent="0.2">
      <c r="A270" s="25" t="s">
        <v>587</v>
      </c>
    </row>
    <row r="271" spans="1:1" x14ac:dyDescent="0.2">
      <c r="A271" s="25" t="s">
        <v>565</v>
      </c>
    </row>
    <row r="272" spans="1:1" x14ac:dyDescent="0.2">
      <c r="A272" s="25" t="s">
        <v>566</v>
      </c>
    </row>
    <row r="273" spans="1:1" x14ac:dyDescent="0.2">
      <c r="A273" s="25" t="s">
        <v>586</v>
      </c>
    </row>
    <row r="275" spans="1:1" x14ac:dyDescent="0.2">
      <c r="A275" s="23" t="s">
        <v>567</v>
      </c>
    </row>
    <row r="277" spans="1:1" x14ac:dyDescent="0.2">
      <c r="A277" s="25" t="s">
        <v>568</v>
      </c>
    </row>
    <row r="278" spans="1:1" x14ac:dyDescent="0.2">
      <c r="A278" s="25" t="s">
        <v>569</v>
      </c>
    </row>
    <row r="279" spans="1:1" x14ac:dyDescent="0.2">
      <c r="A279" s="25" t="s">
        <v>570</v>
      </c>
    </row>
    <row r="281" spans="1:1" x14ac:dyDescent="0.2">
      <c r="A281" t="s">
        <v>674</v>
      </c>
    </row>
    <row r="282" spans="1:1" x14ac:dyDescent="0.2">
      <c r="A282" t="s">
        <v>675</v>
      </c>
    </row>
    <row r="283" spans="1:1" x14ac:dyDescent="0.2">
      <c r="A283" t="s">
        <v>676</v>
      </c>
    </row>
    <row r="284" spans="1:1" x14ac:dyDescent="0.2">
      <c r="A284" t="s">
        <v>677</v>
      </c>
    </row>
    <row r="285" spans="1:1" x14ac:dyDescent="0.2">
      <c r="A285" t="s">
        <v>678</v>
      </c>
    </row>
    <row r="286" spans="1:1" x14ac:dyDescent="0.2">
      <c r="A286" t="s">
        <v>679</v>
      </c>
    </row>
    <row r="288" spans="1:1" x14ac:dyDescent="0.2">
      <c r="A288" t="s">
        <v>571</v>
      </c>
    </row>
    <row r="289" spans="1:1" x14ac:dyDescent="0.2">
      <c r="A289" t="s">
        <v>680</v>
      </c>
    </row>
    <row r="290" spans="1:1" ht="16" x14ac:dyDescent="0.25">
      <c r="A290" s="23" t="s">
        <v>572</v>
      </c>
    </row>
    <row r="291" spans="1:1" ht="16" x14ac:dyDescent="0.25">
      <c r="A291" s="23" t="s">
        <v>573</v>
      </c>
    </row>
    <row r="292" spans="1:1" ht="16" x14ac:dyDescent="0.25">
      <c r="A292" s="23" t="s">
        <v>574</v>
      </c>
    </row>
    <row r="295" spans="1:1" x14ac:dyDescent="0.2">
      <c r="A295" t="s">
        <v>681</v>
      </c>
    </row>
    <row r="296" spans="1:1" x14ac:dyDescent="0.2">
      <c r="A296" t="s">
        <v>704</v>
      </c>
    </row>
    <row r="297" spans="1:1" x14ac:dyDescent="0.2">
      <c r="A297" t="s">
        <v>682</v>
      </c>
    </row>
    <row r="298" spans="1:1" x14ac:dyDescent="0.2">
      <c r="A298" t="s">
        <v>683</v>
      </c>
    </row>
    <row r="300" spans="1:1" x14ac:dyDescent="0.2">
      <c r="A300" t="s">
        <v>575</v>
      </c>
    </row>
    <row r="301" spans="1:1" x14ac:dyDescent="0.2">
      <c r="A301" t="s">
        <v>684</v>
      </c>
    </row>
    <row r="302" spans="1:1" x14ac:dyDescent="0.2">
      <c r="A302" t="s">
        <v>685</v>
      </c>
    </row>
    <row r="304" spans="1:1" x14ac:dyDescent="0.2">
      <c r="A304" t="s">
        <v>576</v>
      </c>
    </row>
    <row r="305" spans="1:1" x14ac:dyDescent="0.2">
      <c r="A305" t="s">
        <v>686</v>
      </c>
    </row>
    <row r="306" spans="1:1" x14ac:dyDescent="0.2">
      <c r="A306" s="25" t="s">
        <v>577</v>
      </c>
    </row>
    <row r="307" spans="1:1" x14ac:dyDescent="0.2">
      <c r="A307" s="25" t="s">
        <v>578</v>
      </c>
    </row>
    <row r="308" spans="1:1" x14ac:dyDescent="0.2">
      <c r="A308" s="25" t="s">
        <v>579</v>
      </c>
    </row>
    <row r="309" spans="1:1" x14ac:dyDescent="0.2">
      <c r="A309" s="25" t="s">
        <v>580</v>
      </c>
    </row>
    <row r="310" spans="1:1" x14ac:dyDescent="0.2">
      <c r="A310" s="25" t="s">
        <v>581</v>
      </c>
    </row>
    <row r="312" spans="1:1" x14ac:dyDescent="0.2">
      <c r="A312" t="s">
        <v>687</v>
      </c>
    </row>
    <row r="313" spans="1:1" x14ac:dyDescent="0.2">
      <c r="A313" t="s">
        <v>705</v>
      </c>
    </row>
    <row r="314" spans="1:1" x14ac:dyDescent="0.2">
      <c r="A314" t="s">
        <v>706</v>
      </c>
    </row>
    <row r="315" spans="1:1" x14ac:dyDescent="0.2">
      <c r="A315" t="s">
        <v>707</v>
      </c>
    </row>
    <row r="316" spans="1:1" x14ac:dyDescent="0.2">
      <c r="A316" t="s">
        <v>708</v>
      </c>
    </row>
    <row r="317" spans="1:1" x14ac:dyDescent="0.2">
      <c r="A317" t="s">
        <v>709</v>
      </c>
    </row>
    <row r="319" spans="1:1" x14ac:dyDescent="0.2">
      <c r="A319" t="s">
        <v>688</v>
      </c>
    </row>
    <row r="320" spans="1:1" x14ac:dyDescent="0.2">
      <c r="A320" t="s">
        <v>689</v>
      </c>
    </row>
    <row r="321" spans="1:1" x14ac:dyDescent="0.2">
      <c r="A321" t="s">
        <v>690</v>
      </c>
    </row>
    <row r="322" spans="1:1" x14ac:dyDescent="0.2">
      <c r="A322" t="s">
        <v>691</v>
      </c>
    </row>
    <row r="323" spans="1:1" x14ac:dyDescent="0.2">
      <c r="A323" t="s">
        <v>692</v>
      </c>
    </row>
    <row r="324" spans="1:1" x14ac:dyDescent="0.2">
      <c r="A324" t="s">
        <v>693</v>
      </c>
    </row>
    <row r="326" spans="1:1" x14ac:dyDescent="0.2">
      <c r="A326" t="s">
        <v>694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69C0-FBAA-460F-9E0A-92561EDD2435}">
  <dimension ref="A1:E869"/>
  <sheetViews>
    <sheetView workbookViewId="0">
      <selection activeCell="E7" sqref="E7"/>
    </sheetView>
  </sheetViews>
  <sheetFormatPr baseColWidth="10" defaultRowHeight="15" x14ac:dyDescent="0.2"/>
  <cols>
    <col min="1" max="1" width="20.6640625" bestFit="1" customWidth="1"/>
    <col min="2" max="2" width="11.33203125" bestFit="1" customWidth="1"/>
    <col min="3" max="3" width="12.1640625" bestFit="1" customWidth="1"/>
    <col min="4" max="4" width="18.33203125" bestFit="1" customWidth="1"/>
    <col min="5" max="5" width="20" bestFit="1" customWidth="1"/>
  </cols>
  <sheetData>
    <row r="1" spans="1:5" x14ac:dyDescent="0.2">
      <c r="A1" s="5" t="s">
        <v>368</v>
      </c>
      <c r="B1" s="5" t="s">
        <v>0</v>
      </c>
      <c r="C1" t="s">
        <v>372</v>
      </c>
      <c r="D1" t="s">
        <v>367</v>
      </c>
      <c r="E1" s="7" t="s">
        <v>398</v>
      </c>
    </row>
    <row r="2" spans="1:5" x14ac:dyDescent="0.2">
      <c r="A2" s="6">
        <v>1</v>
      </c>
      <c r="B2" s="6">
        <v>1</v>
      </c>
      <c r="C2" t="s">
        <v>376</v>
      </c>
      <c r="D2" t="s">
        <v>4</v>
      </c>
      <c r="E2" s="9">
        <v>5</v>
      </c>
    </row>
    <row r="3" spans="1:5" x14ac:dyDescent="0.2">
      <c r="A3" s="6">
        <v>1</v>
      </c>
      <c r="B3" s="6">
        <v>1</v>
      </c>
      <c r="C3" t="s">
        <v>377</v>
      </c>
      <c r="D3" t="s">
        <v>4</v>
      </c>
      <c r="E3" s="9">
        <v>83</v>
      </c>
    </row>
    <row r="4" spans="1:5" x14ac:dyDescent="0.2">
      <c r="A4" s="6">
        <v>1</v>
      </c>
      <c r="B4" s="6">
        <v>1</v>
      </c>
      <c r="C4" t="s">
        <v>379</v>
      </c>
      <c r="D4" t="s">
        <v>4</v>
      </c>
      <c r="E4" s="9">
        <v>71</v>
      </c>
    </row>
    <row r="5" spans="1:5" x14ac:dyDescent="0.2">
      <c r="A5" s="6">
        <v>1</v>
      </c>
      <c r="B5" s="6">
        <v>1</v>
      </c>
      <c r="C5" t="s">
        <v>378</v>
      </c>
      <c r="D5" t="s">
        <v>4</v>
      </c>
      <c r="E5" s="9">
        <v>100</v>
      </c>
    </row>
    <row r="6" spans="1:5" x14ac:dyDescent="0.2">
      <c r="A6" s="6">
        <v>1</v>
      </c>
      <c r="B6" s="6">
        <v>1</v>
      </c>
      <c r="C6" t="s">
        <v>381</v>
      </c>
      <c r="D6" t="s">
        <v>4</v>
      </c>
      <c r="E6" s="9">
        <v>37</v>
      </c>
    </row>
    <row r="7" spans="1:5" x14ac:dyDescent="0.2">
      <c r="A7" s="6">
        <v>1</v>
      </c>
      <c r="B7" s="6">
        <v>1</v>
      </c>
      <c r="C7" t="s">
        <v>380</v>
      </c>
      <c r="D7" t="s">
        <v>4</v>
      </c>
      <c r="E7" s="9">
        <v>100</v>
      </c>
    </row>
    <row r="8" spans="1:5" x14ac:dyDescent="0.2">
      <c r="A8">
        <v>2</v>
      </c>
      <c r="B8">
        <v>2</v>
      </c>
      <c r="C8" t="s">
        <v>381</v>
      </c>
      <c r="D8" t="s">
        <v>7</v>
      </c>
      <c r="E8" s="9">
        <v>50</v>
      </c>
    </row>
    <row r="9" spans="1:5" x14ac:dyDescent="0.2">
      <c r="A9">
        <v>2</v>
      </c>
      <c r="B9">
        <v>2</v>
      </c>
      <c r="C9" t="s">
        <v>380</v>
      </c>
      <c r="D9" t="s">
        <v>7</v>
      </c>
      <c r="E9" s="9">
        <v>78</v>
      </c>
    </row>
    <row r="10" spans="1:5" x14ac:dyDescent="0.2">
      <c r="A10">
        <v>2</v>
      </c>
      <c r="B10">
        <v>2</v>
      </c>
      <c r="C10" t="s">
        <v>378</v>
      </c>
      <c r="D10" t="s">
        <v>7</v>
      </c>
      <c r="E10" s="9">
        <v>78</v>
      </c>
    </row>
    <row r="11" spans="1:5" x14ac:dyDescent="0.2">
      <c r="A11">
        <v>2</v>
      </c>
      <c r="B11">
        <v>2</v>
      </c>
      <c r="C11" t="s">
        <v>379</v>
      </c>
      <c r="D11" t="s">
        <v>7</v>
      </c>
      <c r="E11" s="9">
        <v>99</v>
      </c>
    </row>
    <row r="12" spans="1:5" x14ac:dyDescent="0.2">
      <c r="A12">
        <v>2</v>
      </c>
      <c r="B12">
        <v>2</v>
      </c>
      <c r="C12" t="s">
        <v>376</v>
      </c>
      <c r="D12" t="s">
        <v>7</v>
      </c>
      <c r="E12" s="9">
        <v>83</v>
      </c>
    </row>
    <row r="13" spans="1:5" x14ac:dyDescent="0.2">
      <c r="A13">
        <v>2</v>
      </c>
      <c r="B13">
        <v>2</v>
      </c>
      <c r="C13" t="s">
        <v>377</v>
      </c>
      <c r="D13" t="s">
        <v>7</v>
      </c>
      <c r="E13" s="9">
        <v>92</v>
      </c>
    </row>
    <row r="14" spans="1:5" x14ac:dyDescent="0.2">
      <c r="A14">
        <v>3</v>
      </c>
      <c r="B14">
        <v>3</v>
      </c>
      <c r="C14" t="s">
        <v>381</v>
      </c>
      <c r="D14" t="s">
        <v>9</v>
      </c>
      <c r="E14" s="9">
        <v>61</v>
      </c>
    </row>
    <row r="15" spans="1:5" x14ac:dyDescent="0.2">
      <c r="A15">
        <v>3</v>
      </c>
      <c r="B15">
        <v>3</v>
      </c>
      <c r="C15" t="s">
        <v>380</v>
      </c>
      <c r="D15" t="s">
        <v>9</v>
      </c>
      <c r="E15" s="9">
        <v>81</v>
      </c>
    </row>
    <row r="16" spans="1:5" x14ac:dyDescent="0.2">
      <c r="A16">
        <v>3</v>
      </c>
      <c r="B16">
        <v>3</v>
      </c>
      <c r="C16" t="s">
        <v>378</v>
      </c>
      <c r="D16" t="s">
        <v>9</v>
      </c>
      <c r="E16" s="9">
        <v>97</v>
      </c>
    </row>
    <row r="17" spans="1:5" x14ac:dyDescent="0.2">
      <c r="A17">
        <v>3</v>
      </c>
      <c r="B17">
        <v>3</v>
      </c>
      <c r="C17" t="s">
        <v>379</v>
      </c>
      <c r="D17" t="s">
        <v>9</v>
      </c>
      <c r="E17" s="9">
        <v>92</v>
      </c>
    </row>
    <row r="18" spans="1:5" x14ac:dyDescent="0.2">
      <c r="A18">
        <v>3</v>
      </c>
      <c r="B18">
        <v>3</v>
      </c>
      <c r="C18" t="s">
        <v>376</v>
      </c>
      <c r="D18" t="s">
        <v>9</v>
      </c>
      <c r="E18" s="9">
        <v>4</v>
      </c>
    </row>
    <row r="19" spans="1:5" x14ac:dyDescent="0.2">
      <c r="A19">
        <v>3</v>
      </c>
      <c r="B19">
        <v>3</v>
      </c>
      <c r="C19" t="s">
        <v>377</v>
      </c>
      <c r="D19" t="s">
        <v>9</v>
      </c>
      <c r="E19" s="9">
        <v>72</v>
      </c>
    </row>
    <row r="20" spans="1:5" x14ac:dyDescent="0.2">
      <c r="A20">
        <v>4</v>
      </c>
      <c r="B20">
        <v>4</v>
      </c>
      <c r="C20" t="s">
        <v>381</v>
      </c>
      <c r="D20" t="s">
        <v>12</v>
      </c>
      <c r="E20" s="9">
        <v>50</v>
      </c>
    </row>
    <row r="21" spans="1:5" x14ac:dyDescent="0.2">
      <c r="A21">
        <v>4</v>
      </c>
      <c r="B21">
        <v>4</v>
      </c>
      <c r="C21" t="s">
        <v>380</v>
      </c>
      <c r="D21" t="s">
        <v>12</v>
      </c>
      <c r="E21" s="9">
        <v>85</v>
      </c>
    </row>
    <row r="22" spans="1:5" x14ac:dyDescent="0.2">
      <c r="A22">
        <v>4</v>
      </c>
      <c r="B22">
        <v>4</v>
      </c>
      <c r="C22" t="s">
        <v>378</v>
      </c>
      <c r="D22" t="s">
        <v>12</v>
      </c>
      <c r="E22" s="9">
        <v>4</v>
      </c>
    </row>
    <row r="23" spans="1:5" x14ac:dyDescent="0.2">
      <c r="A23">
        <v>4</v>
      </c>
      <c r="B23">
        <v>4</v>
      </c>
      <c r="C23" t="s">
        <v>379</v>
      </c>
      <c r="D23" t="s">
        <v>12</v>
      </c>
      <c r="E23" s="9">
        <v>81</v>
      </c>
    </row>
    <row r="24" spans="1:5" x14ac:dyDescent="0.2">
      <c r="A24">
        <v>4</v>
      </c>
      <c r="B24">
        <v>4</v>
      </c>
      <c r="C24" t="s">
        <v>376</v>
      </c>
      <c r="D24" t="s">
        <v>12</v>
      </c>
      <c r="E24" s="9">
        <v>90</v>
      </c>
    </row>
    <row r="25" spans="1:5" x14ac:dyDescent="0.2">
      <c r="A25">
        <v>4</v>
      </c>
      <c r="B25">
        <v>4</v>
      </c>
      <c r="C25" t="s">
        <v>377</v>
      </c>
      <c r="D25" t="s">
        <v>12</v>
      </c>
      <c r="E25" s="9">
        <v>76</v>
      </c>
    </row>
    <row r="26" spans="1:5" x14ac:dyDescent="0.2">
      <c r="A26">
        <v>5</v>
      </c>
      <c r="B26">
        <v>5</v>
      </c>
      <c r="C26" t="s">
        <v>381</v>
      </c>
      <c r="D26" t="s">
        <v>15</v>
      </c>
      <c r="E26" s="9">
        <v>29</v>
      </c>
    </row>
    <row r="27" spans="1:5" x14ac:dyDescent="0.2">
      <c r="A27">
        <v>5</v>
      </c>
      <c r="B27">
        <v>5</v>
      </c>
      <c r="C27" t="s">
        <v>380</v>
      </c>
      <c r="D27" t="s">
        <v>15</v>
      </c>
      <c r="E27" s="9">
        <v>85</v>
      </c>
    </row>
    <row r="28" spans="1:5" x14ac:dyDescent="0.2">
      <c r="A28">
        <v>5</v>
      </c>
      <c r="B28">
        <v>5</v>
      </c>
      <c r="C28" t="s">
        <v>378</v>
      </c>
      <c r="D28" t="s">
        <v>15</v>
      </c>
      <c r="E28" s="9">
        <v>0</v>
      </c>
    </row>
    <row r="29" spans="1:5" x14ac:dyDescent="0.2">
      <c r="A29">
        <v>5</v>
      </c>
      <c r="B29">
        <v>5</v>
      </c>
      <c r="C29" t="s">
        <v>379</v>
      </c>
      <c r="D29" t="s">
        <v>15</v>
      </c>
      <c r="E29" s="9">
        <v>90</v>
      </c>
    </row>
    <row r="30" spans="1:5" x14ac:dyDescent="0.2">
      <c r="A30">
        <v>5</v>
      </c>
      <c r="B30">
        <v>5</v>
      </c>
      <c r="C30" t="s">
        <v>376</v>
      </c>
      <c r="D30" t="s">
        <v>15</v>
      </c>
      <c r="E30" s="9">
        <v>0</v>
      </c>
    </row>
    <row r="31" spans="1:5" x14ac:dyDescent="0.2">
      <c r="A31">
        <v>5</v>
      </c>
      <c r="B31">
        <v>5</v>
      </c>
      <c r="C31" t="s">
        <v>377</v>
      </c>
      <c r="D31" t="s">
        <v>15</v>
      </c>
      <c r="E31" s="9">
        <v>83</v>
      </c>
    </row>
    <row r="32" spans="1:5" x14ac:dyDescent="0.2">
      <c r="A32">
        <v>6</v>
      </c>
      <c r="B32">
        <v>6</v>
      </c>
      <c r="C32" t="s">
        <v>381</v>
      </c>
      <c r="D32" t="s">
        <v>17</v>
      </c>
      <c r="E32" s="9">
        <v>62</v>
      </c>
    </row>
    <row r="33" spans="1:5" x14ac:dyDescent="0.2">
      <c r="A33">
        <v>6</v>
      </c>
      <c r="B33">
        <v>6</v>
      </c>
      <c r="C33" t="s">
        <v>380</v>
      </c>
      <c r="D33" t="s">
        <v>17</v>
      </c>
      <c r="E33" s="9">
        <v>93</v>
      </c>
    </row>
    <row r="34" spans="1:5" x14ac:dyDescent="0.2">
      <c r="A34">
        <v>6</v>
      </c>
      <c r="B34">
        <v>6</v>
      </c>
      <c r="C34" t="s">
        <v>378</v>
      </c>
      <c r="D34" t="s">
        <v>17</v>
      </c>
      <c r="E34" s="9">
        <v>76</v>
      </c>
    </row>
    <row r="35" spans="1:5" x14ac:dyDescent="0.2">
      <c r="A35">
        <v>6</v>
      </c>
      <c r="B35">
        <v>6</v>
      </c>
      <c r="C35" t="s">
        <v>379</v>
      </c>
      <c r="D35" t="s">
        <v>17</v>
      </c>
      <c r="E35" s="9">
        <v>88</v>
      </c>
    </row>
    <row r="36" spans="1:5" x14ac:dyDescent="0.2">
      <c r="A36">
        <v>6</v>
      </c>
      <c r="B36">
        <v>6</v>
      </c>
      <c r="C36" t="s">
        <v>376</v>
      </c>
      <c r="D36" t="s">
        <v>17</v>
      </c>
      <c r="E36" s="9">
        <v>73</v>
      </c>
    </row>
    <row r="37" spans="1:5" x14ac:dyDescent="0.2">
      <c r="A37">
        <v>6</v>
      </c>
      <c r="B37">
        <v>6</v>
      </c>
      <c r="C37" t="s">
        <v>377</v>
      </c>
      <c r="D37" t="s">
        <v>17</v>
      </c>
      <c r="E37" s="9">
        <v>81</v>
      </c>
    </row>
    <row r="38" spans="1:5" x14ac:dyDescent="0.2">
      <c r="A38">
        <v>7</v>
      </c>
      <c r="B38">
        <v>7</v>
      </c>
      <c r="C38" t="s">
        <v>381</v>
      </c>
      <c r="D38" t="s">
        <v>4</v>
      </c>
      <c r="E38" s="9">
        <v>59</v>
      </c>
    </row>
    <row r="39" spans="1:5" x14ac:dyDescent="0.2">
      <c r="A39">
        <v>7</v>
      </c>
      <c r="B39">
        <v>7</v>
      </c>
      <c r="C39" t="s">
        <v>380</v>
      </c>
      <c r="D39" t="s">
        <v>4</v>
      </c>
      <c r="E39" s="9">
        <v>100</v>
      </c>
    </row>
    <row r="40" spans="1:5" x14ac:dyDescent="0.2">
      <c r="A40">
        <v>7</v>
      </c>
      <c r="B40">
        <v>7</v>
      </c>
      <c r="C40" t="s">
        <v>378</v>
      </c>
      <c r="D40" t="s">
        <v>4</v>
      </c>
      <c r="E40" s="9">
        <v>99</v>
      </c>
    </row>
    <row r="41" spans="1:5" x14ac:dyDescent="0.2">
      <c r="A41">
        <v>7</v>
      </c>
      <c r="B41">
        <v>7</v>
      </c>
      <c r="C41" t="s">
        <v>379</v>
      </c>
      <c r="D41" t="s">
        <v>4</v>
      </c>
      <c r="E41" s="9">
        <v>75</v>
      </c>
    </row>
    <row r="42" spans="1:5" x14ac:dyDescent="0.2">
      <c r="A42">
        <v>7</v>
      </c>
      <c r="B42">
        <v>7</v>
      </c>
      <c r="C42" t="s">
        <v>376</v>
      </c>
      <c r="D42" t="s">
        <v>4</v>
      </c>
      <c r="E42" s="9">
        <v>76</v>
      </c>
    </row>
    <row r="43" spans="1:5" x14ac:dyDescent="0.2">
      <c r="A43">
        <v>7</v>
      </c>
      <c r="B43">
        <v>7</v>
      </c>
      <c r="C43" t="s">
        <v>377</v>
      </c>
      <c r="D43" t="s">
        <v>4</v>
      </c>
      <c r="E43" s="9">
        <v>64</v>
      </c>
    </row>
    <row r="44" spans="1:5" x14ac:dyDescent="0.2">
      <c r="A44">
        <v>8</v>
      </c>
      <c r="B44">
        <v>8</v>
      </c>
      <c r="C44" t="s">
        <v>381</v>
      </c>
      <c r="D44" t="s">
        <v>20</v>
      </c>
      <c r="E44" s="9">
        <v>12</v>
      </c>
    </row>
    <row r="45" spans="1:5" x14ac:dyDescent="0.2">
      <c r="A45">
        <v>8</v>
      </c>
      <c r="B45">
        <v>8</v>
      </c>
      <c r="C45" t="s">
        <v>380</v>
      </c>
      <c r="D45" t="s">
        <v>20</v>
      </c>
      <c r="E45" s="9">
        <v>93</v>
      </c>
    </row>
    <row r="46" spans="1:5" x14ac:dyDescent="0.2">
      <c r="A46">
        <v>8</v>
      </c>
      <c r="B46">
        <v>8</v>
      </c>
      <c r="C46" t="s">
        <v>378</v>
      </c>
      <c r="D46" t="s">
        <v>20</v>
      </c>
      <c r="E46" s="9">
        <v>34</v>
      </c>
    </row>
    <row r="47" spans="1:5" x14ac:dyDescent="0.2">
      <c r="A47">
        <v>8</v>
      </c>
      <c r="B47">
        <v>8</v>
      </c>
      <c r="C47" t="s">
        <v>379</v>
      </c>
      <c r="D47" t="s">
        <v>20</v>
      </c>
      <c r="E47" s="9">
        <v>48</v>
      </c>
    </row>
    <row r="48" spans="1:5" x14ac:dyDescent="0.2">
      <c r="A48">
        <v>8</v>
      </c>
      <c r="B48">
        <v>8</v>
      </c>
      <c r="C48" t="s">
        <v>376</v>
      </c>
      <c r="D48" t="s">
        <v>20</v>
      </c>
      <c r="E48" s="9">
        <v>80</v>
      </c>
    </row>
    <row r="49" spans="1:5" x14ac:dyDescent="0.2">
      <c r="A49">
        <v>8</v>
      </c>
      <c r="B49">
        <v>8</v>
      </c>
      <c r="C49" t="s">
        <v>377</v>
      </c>
      <c r="D49" t="s">
        <v>20</v>
      </c>
      <c r="E49" s="9">
        <v>88</v>
      </c>
    </row>
    <row r="50" spans="1:5" x14ac:dyDescent="0.2">
      <c r="A50">
        <v>9</v>
      </c>
      <c r="B50">
        <v>9</v>
      </c>
      <c r="C50" t="s">
        <v>381</v>
      </c>
      <c r="D50" t="s">
        <v>17</v>
      </c>
      <c r="E50" s="9">
        <v>34</v>
      </c>
    </row>
    <row r="51" spans="1:5" x14ac:dyDescent="0.2">
      <c r="A51">
        <v>9</v>
      </c>
      <c r="B51">
        <v>9</v>
      </c>
      <c r="C51" t="s">
        <v>380</v>
      </c>
      <c r="D51" t="s">
        <v>17</v>
      </c>
      <c r="E51" s="9">
        <v>81</v>
      </c>
    </row>
    <row r="52" spans="1:5" x14ac:dyDescent="0.2">
      <c r="A52">
        <v>9</v>
      </c>
      <c r="B52">
        <v>9</v>
      </c>
      <c r="C52" t="s">
        <v>378</v>
      </c>
      <c r="D52" t="s">
        <v>17</v>
      </c>
      <c r="E52" s="9">
        <v>0</v>
      </c>
    </row>
    <row r="53" spans="1:5" x14ac:dyDescent="0.2">
      <c r="A53">
        <v>9</v>
      </c>
      <c r="B53">
        <v>9</v>
      </c>
      <c r="C53" t="s">
        <v>379</v>
      </c>
      <c r="D53" t="s">
        <v>17</v>
      </c>
      <c r="E53" s="9">
        <v>91</v>
      </c>
    </row>
    <row r="54" spans="1:5" x14ac:dyDescent="0.2">
      <c r="A54">
        <v>9</v>
      </c>
      <c r="B54">
        <v>9</v>
      </c>
      <c r="C54" t="s">
        <v>376</v>
      </c>
      <c r="D54" t="s">
        <v>17</v>
      </c>
      <c r="E54" s="9">
        <v>0</v>
      </c>
    </row>
    <row r="55" spans="1:5" x14ac:dyDescent="0.2">
      <c r="A55">
        <v>9</v>
      </c>
      <c r="B55">
        <v>9</v>
      </c>
      <c r="C55" t="s">
        <v>377</v>
      </c>
      <c r="D55" t="s">
        <v>17</v>
      </c>
      <c r="E55" s="9">
        <v>52</v>
      </c>
    </row>
    <row r="56" spans="1:5" x14ac:dyDescent="0.2">
      <c r="A56">
        <v>10</v>
      </c>
      <c r="B56">
        <v>10</v>
      </c>
      <c r="C56" t="s">
        <v>381</v>
      </c>
      <c r="D56" t="s">
        <v>23</v>
      </c>
      <c r="E56" s="9">
        <v>19</v>
      </c>
    </row>
    <row r="57" spans="1:5" x14ac:dyDescent="0.2">
      <c r="A57">
        <v>10</v>
      </c>
      <c r="B57">
        <v>10</v>
      </c>
      <c r="C57" t="s">
        <v>380</v>
      </c>
      <c r="D57" t="s">
        <v>23</v>
      </c>
      <c r="E57" s="9">
        <v>68</v>
      </c>
    </row>
    <row r="58" spans="1:5" x14ac:dyDescent="0.2">
      <c r="A58">
        <v>10</v>
      </c>
      <c r="B58">
        <v>10</v>
      </c>
      <c r="C58" t="s">
        <v>378</v>
      </c>
      <c r="D58" t="s">
        <v>23</v>
      </c>
      <c r="E58" s="9">
        <v>0</v>
      </c>
    </row>
    <row r="59" spans="1:5" x14ac:dyDescent="0.2">
      <c r="A59">
        <v>10</v>
      </c>
      <c r="B59">
        <v>10</v>
      </c>
      <c r="C59" t="s">
        <v>379</v>
      </c>
      <c r="D59" t="s">
        <v>23</v>
      </c>
      <c r="E59" s="9">
        <v>95</v>
      </c>
    </row>
    <row r="60" spans="1:5" x14ac:dyDescent="0.2">
      <c r="A60">
        <v>10</v>
      </c>
      <c r="B60">
        <v>10</v>
      </c>
      <c r="C60" t="s">
        <v>376</v>
      </c>
      <c r="D60" t="s">
        <v>23</v>
      </c>
      <c r="E60" s="9">
        <v>0</v>
      </c>
    </row>
    <row r="61" spans="1:5" x14ac:dyDescent="0.2">
      <c r="A61">
        <v>10</v>
      </c>
      <c r="B61">
        <v>10</v>
      </c>
      <c r="C61" t="s">
        <v>377</v>
      </c>
      <c r="D61" t="s">
        <v>23</v>
      </c>
      <c r="E61" s="9">
        <v>95</v>
      </c>
    </row>
    <row r="62" spans="1:5" x14ac:dyDescent="0.2">
      <c r="A62">
        <v>11</v>
      </c>
      <c r="B62">
        <v>11</v>
      </c>
      <c r="C62" t="s">
        <v>381</v>
      </c>
      <c r="D62" t="s">
        <v>12</v>
      </c>
      <c r="E62" s="9">
        <v>40</v>
      </c>
    </row>
    <row r="63" spans="1:5" x14ac:dyDescent="0.2">
      <c r="A63">
        <v>11</v>
      </c>
      <c r="B63">
        <v>11</v>
      </c>
      <c r="C63" t="s">
        <v>380</v>
      </c>
      <c r="D63" t="s">
        <v>12</v>
      </c>
      <c r="E63" s="9">
        <v>99</v>
      </c>
    </row>
    <row r="64" spans="1:5" x14ac:dyDescent="0.2">
      <c r="A64">
        <v>11</v>
      </c>
      <c r="B64">
        <v>11</v>
      </c>
      <c r="C64" t="s">
        <v>378</v>
      </c>
      <c r="D64" t="s">
        <v>12</v>
      </c>
      <c r="E64" s="9">
        <v>94</v>
      </c>
    </row>
    <row r="65" spans="1:5" x14ac:dyDescent="0.2">
      <c r="A65">
        <v>11</v>
      </c>
      <c r="B65">
        <v>11</v>
      </c>
      <c r="C65" t="s">
        <v>379</v>
      </c>
      <c r="D65" t="s">
        <v>12</v>
      </c>
      <c r="E65" s="9">
        <v>99</v>
      </c>
    </row>
    <row r="66" spans="1:5" x14ac:dyDescent="0.2">
      <c r="A66">
        <v>11</v>
      </c>
      <c r="B66">
        <v>11</v>
      </c>
      <c r="C66" t="s">
        <v>376</v>
      </c>
      <c r="D66" t="s">
        <v>12</v>
      </c>
      <c r="E66" s="9">
        <v>29</v>
      </c>
    </row>
    <row r="67" spans="1:5" x14ac:dyDescent="0.2">
      <c r="A67">
        <v>11</v>
      </c>
      <c r="B67">
        <v>11</v>
      </c>
      <c r="C67" t="s">
        <v>377</v>
      </c>
      <c r="D67" t="s">
        <v>12</v>
      </c>
      <c r="E67" s="9">
        <v>75</v>
      </c>
    </row>
    <row r="68" spans="1:5" x14ac:dyDescent="0.2">
      <c r="A68">
        <v>12</v>
      </c>
      <c r="B68">
        <v>12</v>
      </c>
      <c r="C68" t="s">
        <v>381</v>
      </c>
      <c r="D68" t="s">
        <v>7</v>
      </c>
      <c r="E68" s="9">
        <v>44</v>
      </c>
    </row>
    <row r="69" spans="1:5" x14ac:dyDescent="0.2">
      <c r="A69">
        <v>12</v>
      </c>
      <c r="B69">
        <v>12</v>
      </c>
      <c r="C69" t="s">
        <v>380</v>
      </c>
      <c r="D69" t="s">
        <v>7</v>
      </c>
      <c r="E69" s="9">
        <v>100</v>
      </c>
    </row>
    <row r="70" spans="1:5" x14ac:dyDescent="0.2">
      <c r="A70">
        <v>12</v>
      </c>
      <c r="B70">
        <v>12</v>
      </c>
      <c r="C70" t="s">
        <v>378</v>
      </c>
      <c r="D70" t="s">
        <v>7</v>
      </c>
      <c r="E70" s="9">
        <v>94</v>
      </c>
    </row>
    <row r="71" spans="1:5" x14ac:dyDescent="0.2">
      <c r="A71">
        <v>12</v>
      </c>
      <c r="B71">
        <v>12</v>
      </c>
      <c r="C71" t="s">
        <v>379</v>
      </c>
      <c r="D71" t="s">
        <v>7</v>
      </c>
      <c r="E71" s="9">
        <v>85</v>
      </c>
    </row>
    <row r="72" spans="1:5" x14ac:dyDescent="0.2">
      <c r="A72">
        <v>12</v>
      </c>
      <c r="B72">
        <v>12</v>
      </c>
      <c r="C72" t="s">
        <v>376</v>
      </c>
      <c r="D72" t="s">
        <v>7</v>
      </c>
      <c r="E72" s="9">
        <v>0</v>
      </c>
    </row>
    <row r="73" spans="1:5" x14ac:dyDescent="0.2">
      <c r="A73">
        <v>12</v>
      </c>
      <c r="B73">
        <v>12</v>
      </c>
      <c r="C73" t="s">
        <v>377</v>
      </c>
      <c r="D73" t="s">
        <v>7</v>
      </c>
      <c r="E73" s="9">
        <v>84</v>
      </c>
    </row>
    <row r="74" spans="1:5" x14ac:dyDescent="0.2">
      <c r="A74">
        <v>13</v>
      </c>
      <c r="B74">
        <v>13</v>
      </c>
      <c r="C74" t="s">
        <v>381</v>
      </c>
      <c r="D74" t="s">
        <v>15</v>
      </c>
      <c r="E74" s="9">
        <v>25</v>
      </c>
    </row>
    <row r="75" spans="1:5" x14ac:dyDescent="0.2">
      <c r="A75">
        <v>13</v>
      </c>
      <c r="B75">
        <v>13</v>
      </c>
      <c r="C75" t="s">
        <v>380</v>
      </c>
      <c r="D75" t="s">
        <v>15</v>
      </c>
      <c r="E75" s="9">
        <v>95</v>
      </c>
    </row>
    <row r="76" spans="1:5" x14ac:dyDescent="0.2">
      <c r="A76">
        <v>13</v>
      </c>
      <c r="B76">
        <v>13</v>
      </c>
      <c r="C76" t="s">
        <v>378</v>
      </c>
      <c r="D76" t="s">
        <v>15</v>
      </c>
      <c r="E76" s="9">
        <v>0</v>
      </c>
    </row>
    <row r="77" spans="1:5" x14ac:dyDescent="0.2">
      <c r="A77">
        <v>13</v>
      </c>
      <c r="B77">
        <v>13</v>
      </c>
      <c r="C77" t="s">
        <v>379</v>
      </c>
      <c r="D77" t="s">
        <v>15</v>
      </c>
      <c r="E77" s="9">
        <v>85</v>
      </c>
    </row>
    <row r="78" spans="1:5" x14ac:dyDescent="0.2">
      <c r="A78">
        <v>13</v>
      </c>
      <c r="B78">
        <v>13</v>
      </c>
      <c r="C78" t="s">
        <v>376</v>
      </c>
      <c r="D78" t="s">
        <v>15</v>
      </c>
      <c r="E78" s="9">
        <v>3</v>
      </c>
    </row>
    <row r="79" spans="1:5" x14ac:dyDescent="0.2">
      <c r="A79">
        <v>13</v>
      </c>
      <c r="B79">
        <v>13</v>
      </c>
      <c r="C79" t="s">
        <v>377</v>
      </c>
      <c r="D79" t="s">
        <v>15</v>
      </c>
      <c r="E79" s="9">
        <v>46</v>
      </c>
    </row>
    <row r="80" spans="1:5" x14ac:dyDescent="0.2">
      <c r="A80">
        <v>14</v>
      </c>
      <c r="B80">
        <v>14</v>
      </c>
      <c r="C80" t="s">
        <v>381</v>
      </c>
      <c r="D80" t="s">
        <v>63</v>
      </c>
      <c r="E80" s="9">
        <v>0</v>
      </c>
    </row>
    <row r="81" spans="1:5" x14ac:dyDescent="0.2">
      <c r="A81">
        <v>14</v>
      </c>
      <c r="B81">
        <v>14</v>
      </c>
      <c r="C81" t="s">
        <v>380</v>
      </c>
      <c r="D81" t="s">
        <v>63</v>
      </c>
      <c r="E81" s="9">
        <v>80</v>
      </c>
    </row>
    <row r="82" spans="1:5" x14ac:dyDescent="0.2">
      <c r="A82">
        <v>14</v>
      </c>
      <c r="B82">
        <v>14</v>
      </c>
      <c r="C82" t="s">
        <v>378</v>
      </c>
      <c r="D82" t="s">
        <v>63</v>
      </c>
      <c r="E82" s="9">
        <v>0</v>
      </c>
    </row>
    <row r="83" spans="1:5" x14ac:dyDescent="0.2">
      <c r="A83">
        <v>14</v>
      </c>
      <c r="B83">
        <v>14</v>
      </c>
      <c r="C83" t="s">
        <v>379</v>
      </c>
      <c r="D83" t="s">
        <v>63</v>
      </c>
      <c r="E83" s="9">
        <v>20</v>
      </c>
    </row>
    <row r="84" spans="1:5" x14ac:dyDescent="0.2">
      <c r="A84">
        <v>14</v>
      </c>
      <c r="B84">
        <v>14</v>
      </c>
      <c r="C84" t="s">
        <v>376</v>
      </c>
      <c r="D84" t="s">
        <v>63</v>
      </c>
      <c r="E84" s="9">
        <v>0</v>
      </c>
    </row>
    <row r="85" spans="1:5" x14ac:dyDescent="0.2">
      <c r="A85">
        <v>14</v>
      </c>
      <c r="B85">
        <v>14</v>
      </c>
      <c r="C85" t="s">
        <v>377</v>
      </c>
      <c r="D85" t="s">
        <v>63</v>
      </c>
      <c r="E85" s="9">
        <v>22</v>
      </c>
    </row>
    <row r="86" spans="1:5" x14ac:dyDescent="0.2">
      <c r="A86">
        <v>15</v>
      </c>
      <c r="B86">
        <v>15</v>
      </c>
      <c r="C86" t="s">
        <v>381</v>
      </c>
      <c r="D86" t="s">
        <v>17</v>
      </c>
      <c r="E86" s="9">
        <v>30</v>
      </c>
    </row>
    <row r="87" spans="1:5" x14ac:dyDescent="0.2">
      <c r="A87">
        <v>15</v>
      </c>
      <c r="B87">
        <v>15</v>
      </c>
      <c r="C87" t="s">
        <v>380</v>
      </c>
      <c r="D87" t="s">
        <v>17</v>
      </c>
      <c r="E87" s="9">
        <v>86</v>
      </c>
    </row>
    <row r="88" spans="1:5" x14ac:dyDescent="0.2">
      <c r="A88">
        <v>15</v>
      </c>
      <c r="B88">
        <v>15</v>
      </c>
      <c r="C88" t="s">
        <v>378</v>
      </c>
      <c r="D88" t="s">
        <v>17</v>
      </c>
      <c r="E88" s="9">
        <v>100</v>
      </c>
    </row>
    <row r="89" spans="1:5" x14ac:dyDescent="0.2">
      <c r="A89">
        <v>15</v>
      </c>
      <c r="B89">
        <v>15</v>
      </c>
      <c r="C89" t="s">
        <v>379</v>
      </c>
      <c r="D89" t="s">
        <v>17</v>
      </c>
      <c r="E89" s="9">
        <v>84</v>
      </c>
    </row>
    <row r="90" spans="1:5" x14ac:dyDescent="0.2">
      <c r="A90">
        <v>15</v>
      </c>
      <c r="B90">
        <v>15</v>
      </c>
      <c r="C90" t="s">
        <v>376</v>
      </c>
      <c r="D90" t="s">
        <v>17</v>
      </c>
      <c r="E90" s="9">
        <v>0</v>
      </c>
    </row>
    <row r="91" spans="1:5" x14ac:dyDescent="0.2">
      <c r="A91">
        <v>15</v>
      </c>
      <c r="B91">
        <v>15</v>
      </c>
      <c r="C91" t="s">
        <v>377</v>
      </c>
      <c r="D91" t="s">
        <v>17</v>
      </c>
      <c r="E91" s="9">
        <v>64</v>
      </c>
    </row>
    <row r="92" spans="1:5" x14ac:dyDescent="0.2">
      <c r="A92">
        <v>16</v>
      </c>
      <c r="B92">
        <v>16</v>
      </c>
      <c r="C92" t="s">
        <v>381</v>
      </c>
      <c r="D92" t="s">
        <v>33</v>
      </c>
      <c r="E92" s="9">
        <v>28</v>
      </c>
    </row>
    <row r="93" spans="1:5" x14ac:dyDescent="0.2">
      <c r="A93">
        <v>16</v>
      </c>
      <c r="B93">
        <v>16</v>
      </c>
      <c r="C93" t="s">
        <v>380</v>
      </c>
      <c r="D93" t="s">
        <v>33</v>
      </c>
      <c r="E93" s="9">
        <v>100</v>
      </c>
    </row>
    <row r="94" spans="1:5" x14ac:dyDescent="0.2">
      <c r="A94">
        <v>16</v>
      </c>
      <c r="B94">
        <v>16</v>
      </c>
      <c r="C94" t="s">
        <v>378</v>
      </c>
      <c r="D94" t="s">
        <v>33</v>
      </c>
      <c r="E94" s="9">
        <v>80</v>
      </c>
    </row>
    <row r="95" spans="1:5" x14ac:dyDescent="0.2">
      <c r="A95">
        <v>16</v>
      </c>
      <c r="B95">
        <v>16</v>
      </c>
      <c r="C95" t="s">
        <v>379</v>
      </c>
      <c r="D95" t="s">
        <v>33</v>
      </c>
      <c r="E95" s="9">
        <v>87</v>
      </c>
    </row>
    <row r="96" spans="1:5" x14ac:dyDescent="0.2">
      <c r="A96">
        <v>16</v>
      </c>
      <c r="B96">
        <v>16</v>
      </c>
      <c r="C96" t="s">
        <v>376</v>
      </c>
      <c r="D96" t="s">
        <v>33</v>
      </c>
      <c r="E96" s="9">
        <v>0</v>
      </c>
    </row>
    <row r="97" spans="1:5" x14ac:dyDescent="0.2">
      <c r="A97">
        <v>16</v>
      </c>
      <c r="B97">
        <v>16</v>
      </c>
      <c r="C97" t="s">
        <v>377</v>
      </c>
      <c r="D97" t="s">
        <v>33</v>
      </c>
      <c r="E97" s="9">
        <v>90</v>
      </c>
    </row>
    <row r="98" spans="1:5" x14ac:dyDescent="0.2">
      <c r="A98">
        <v>17</v>
      </c>
      <c r="B98">
        <v>17</v>
      </c>
      <c r="C98" t="s">
        <v>381</v>
      </c>
      <c r="D98" t="s">
        <v>9</v>
      </c>
      <c r="E98" s="9">
        <v>68</v>
      </c>
    </row>
    <row r="99" spans="1:5" x14ac:dyDescent="0.2">
      <c r="A99">
        <v>17</v>
      </c>
      <c r="B99">
        <v>17</v>
      </c>
      <c r="C99" t="s">
        <v>380</v>
      </c>
      <c r="D99" t="s">
        <v>9</v>
      </c>
      <c r="E99" s="9">
        <v>90</v>
      </c>
    </row>
    <row r="100" spans="1:5" x14ac:dyDescent="0.2">
      <c r="A100">
        <v>17</v>
      </c>
      <c r="B100">
        <v>17</v>
      </c>
      <c r="C100" t="s">
        <v>378</v>
      </c>
      <c r="D100" t="s">
        <v>9</v>
      </c>
      <c r="E100" s="9">
        <v>4</v>
      </c>
    </row>
    <row r="101" spans="1:5" x14ac:dyDescent="0.2">
      <c r="A101">
        <v>17</v>
      </c>
      <c r="B101">
        <v>17</v>
      </c>
      <c r="C101" t="s">
        <v>379</v>
      </c>
      <c r="D101" t="s">
        <v>9</v>
      </c>
      <c r="E101" s="9">
        <v>82</v>
      </c>
    </row>
    <row r="102" spans="1:5" x14ac:dyDescent="0.2">
      <c r="A102">
        <v>17</v>
      </c>
      <c r="B102">
        <v>17</v>
      </c>
      <c r="C102" t="s">
        <v>376</v>
      </c>
      <c r="D102" t="s">
        <v>9</v>
      </c>
      <c r="E102" s="9">
        <v>66</v>
      </c>
    </row>
    <row r="103" spans="1:5" x14ac:dyDescent="0.2">
      <c r="A103">
        <v>17</v>
      </c>
      <c r="B103">
        <v>17</v>
      </c>
      <c r="C103" t="s">
        <v>377</v>
      </c>
      <c r="D103" t="s">
        <v>9</v>
      </c>
      <c r="E103" s="9">
        <v>71</v>
      </c>
    </row>
    <row r="104" spans="1:5" x14ac:dyDescent="0.2">
      <c r="A104">
        <v>18</v>
      </c>
      <c r="B104">
        <v>18</v>
      </c>
      <c r="C104" t="s">
        <v>381</v>
      </c>
      <c r="D104" t="s">
        <v>4</v>
      </c>
      <c r="E104" s="9">
        <v>58</v>
      </c>
    </row>
    <row r="105" spans="1:5" x14ac:dyDescent="0.2">
      <c r="A105">
        <v>18</v>
      </c>
      <c r="B105">
        <v>18</v>
      </c>
      <c r="C105" t="s">
        <v>380</v>
      </c>
      <c r="D105" t="s">
        <v>4</v>
      </c>
      <c r="E105" s="9">
        <v>84</v>
      </c>
    </row>
    <row r="106" spans="1:5" x14ac:dyDescent="0.2">
      <c r="A106">
        <v>18</v>
      </c>
      <c r="B106">
        <v>18</v>
      </c>
      <c r="C106" t="s">
        <v>378</v>
      </c>
      <c r="D106" t="s">
        <v>4</v>
      </c>
      <c r="E106" s="9">
        <v>91</v>
      </c>
    </row>
    <row r="107" spans="1:5" x14ac:dyDescent="0.2">
      <c r="A107">
        <v>18</v>
      </c>
      <c r="B107">
        <v>18</v>
      </c>
      <c r="C107" t="s">
        <v>379</v>
      </c>
      <c r="D107" t="s">
        <v>4</v>
      </c>
      <c r="E107" s="9">
        <v>94</v>
      </c>
    </row>
    <row r="108" spans="1:5" x14ac:dyDescent="0.2">
      <c r="A108">
        <v>18</v>
      </c>
      <c r="B108">
        <v>18</v>
      </c>
      <c r="C108" t="s">
        <v>376</v>
      </c>
      <c r="D108" t="s">
        <v>4</v>
      </c>
      <c r="E108" s="9">
        <v>83</v>
      </c>
    </row>
    <row r="109" spans="1:5" x14ac:dyDescent="0.2">
      <c r="A109">
        <v>18</v>
      </c>
      <c r="B109">
        <v>18</v>
      </c>
      <c r="C109" t="s">
        <v>377</v>
      </c>
      <c r="D109" t="s">
        <v>4</v>
      </c>
      <c r="E109" s="9">
        <v>60</v>
      </c>
    </row>
    <row r="110" spans="1:5" x14ac:dyDescent="0.2">
      <c r="A110">
        <v>19</v>
      </c>
      <c r="B110">
        <v>19</v>
      </c>
      <c r="C110" t="s">
        <v>381</v>
      </c>
      <c r="D110" t="s">
        <v>33</v>
      </c>
      <c r="E110" s="9">
        <v>71</v>
      </c>
    </row>
    <row r="111" spans="1:5" x14ac:dyDescent="0.2">
      <c r="A111">
        <v>19</v>
      </c>
      <c r="B111">
        <v>19</v>
      </c>
      <c r="C111" t="s">
        <v>380</v>
      </c>
      <c r="D111" t="s">
        <v>33</v>
      </c>
      <c r="E111" s="9">
        <v>83</v>
      </c>
    </row>
    <row r="112" spans="1:5" x14ac:dyDescent="0.2">
      <c r="A112">
        <v>19</v>
      </c>
      <c r="B112">
        <v>19</v>
      </c>
      <c r="C112" t="s">
        <v>378</v>
      </c>
      <c r="D112" t="s">
        <v>33</v>
      </c>
      <c r="E112" s="9">
        <v>0</v>
      </c>
    </row>
    <row r="113" spans="1:5" x14ac:dyDescent="0.2">
      <c r="A113">
        <v>19</v>
      </c>
      <c r="B113">
        <v>19</v>
      </c>
      <c r="C113" t="s">
        <v>379</v>
      </c>
      <c r="D113" t="s">
        <v>33</v>
      </c>
      <c r="E113" s="9">
        <v>54</v>
      </c>
    </row>
    <row r="114" spans="1:5" x14ac:dyDescent="0.2">
      <c r="A114">
        <v>19</v>
      </c>
      <c r="B114">
        <v>19</v>
      </c>
      <c r="C114" t="s">
        <v>376</v>
      </c>
      <c r="D114" t="s">
        <v>33</v>
      </c>
      <c r="E114" s="9">
        <v>69</v>
      </c>
    </row>
    <row r="115" spans="1:5" x14ac:dyDescent="0.2">
      <c r="A115">
        <v>19</v>
      </c>
      <c r="B115">
        <v>19</v>
      </c>
      <c r="C115" t="s">
        <v>377</v>
      </c>
      <c r="D115" t="s">
        <v>33</v>
      </c>
      <c r="E115" s="9">
        <v>59</v>
      </c>
    </row>
    <row r="116" spans="1:5" x14ac:dyDescent="0.2">
      <c r="A116">
        <v>20</v>
      </c>
      <c r="B116">
        <v>20</v>
      </c>
      <c r="C116" t="s">
        <v>381</v>
      </c>
      <c r="D116" t="s">
        <v>33</v>
      </c>
      <c r="E116" s="9">
        <v>31</v>
      </c>
    </row>
    <row r="117" spans="1:5" x14ac:dyDescent="0.2">
      <c r="A117">
        <v>20</v>
      </c>
      <c r="B117">
        <v>20</v>
      </c>
      <c r="C117" t="s">
        <v>380</v>
      </c>
      <c r="D117" t="s">
        <v>33</v>
      </c>
      <c r="E117" s="9">
        <v>90</v>
      </c>
    </row>
    <row r="118" spans="1:5" x14ac:dyDescent="0.2">
      <c r="A118">
        <v>20</v>
      </c>
      <c r="B118">
        <v>20</v>
      </c>
      <c r="C118" t="s">
        <v>378</v>
      </c>
      <c r="D118" t="s">
        <v>33</v>
      </c>
      <c r="E118" s="9">
        <v>97</v>
      </c>
    </row>
    <row r="119" spans="1:5" x14ac:dyDescent="0.2">
      <c r="A119">
        <v>20</v>
      </c>
      <c r="B119">
        <v>20</v>
      </c>
      <c r="C119" t="s">
        <v>379</v>
      </c>
      <c r="D119" t="s">
        <v>33</v>
      </c>
      <c r="E119" s="9">
        <v>91</v>
      </c>
    </row>
    <row r="120" spans="1:5" x14ac:dyDescent="0.2">
      <c r="A120">
        <v>20</v>
      </c>
      <c r="B120">
        <v>20</v>
      </c>
      <c r="C120" t="s">
        <v>376</v>
      </c>
      <c r="D120" t="s">
        <v>33</v>
      </c>
      <c r="E120" s="9">
        <v>34</v>
      </c>
    </row>
    <row r="121" spans="1:5" x14ac:dyDescent="0.2">
      <c r="A121">
        <v>20</v>
      </c>
      <c r="B121">
        <v>20</v>
      </c>
      <c r="C121" t="s">
        <v>377</v>
      </c>
      <c r="D121" t="s">
        <v>33</v>
      </c>
      <c r="E121" s="9">
        <v>84</v>
      </c>
    </row>
    <row r="122" spans="1:5" x14ac:dyDescent="0.2">
      <c r="A122">
        <v>21</v>
      </c>
      <c r="B122">
        <v>21</v>
      </c>
      <c r="C122" t="s">
        <v>381</v>
      </c>
      <c r="D122" t="s">
        <v>40</v>
      </c>
      <c r="E122" s="9">
        <v>26</v>
      </c>
    </row>
    <row r="123" spans="1:5" x14ac:dyDescent="0.2">
      <c r="A123">
        <v>21</v>
      </c>
      <c r="B123">
        <v>21</v>
      </c>
      <c r="C123" t="s">
        <v>380</v>
      </c>
      <c r="D123" t="s">
        <v>40</v>
      </c>
      <c r="E123" s="9">
        <v>86</v>
      </c>
    </row>
    <row r="124" spans="1:5" x14ac:dyDescent="0.2">
      <c r="A124">
        <v>21</v>
      </c>
      <c r="B124">
        <v>21</v>
      </c>
      <c r="C124" t="s">
        <v>378</v>
      </c>
      <c r="D124" t="s">
        <v>40</v>
      </c>
      <c r="E124" s="9">
        <v>100</v>
      </c>
    </row>
    <row r="125" spans="1:5" x14ac:dyDescent="0.2">
      <c r="A125">
        <v>21</v>
      </c>
      <c r="B125">
        <v>21</v>
      </c>
      <c r="C125" t="s">
        <v>379</v>
      </c>
      <c r="D125" t="s">
        <v>40</v>
      </c>
      <c r="E125" s="9">
        <v>95</v>
      </c>
    </row>
    <row r="126" spans="1:5" x14ac:dyDescent="0.2">
      <c r="A126">
        <v>21</v>
      </c>
      <c r="B126">
        <v>21</v>
      </c>
      <c r="C126" t="s">
        <v>376</v>
      </c>
      <c r="D126" t="s">
        <v>40</v>
      </c>
      <c r="E126" s="9">
        <v>96</v>
      </c>
    </row>
    <row r="127" spans="1:5" x14ac:dyDescent="0.2">
      <c r="A127">
        <v>21</v>
      </c>
      <c r="B127">
        <v>21</v>
      </c>
      <c r="C127" t="s">
        <v>377</v>
      </c>
      <c r="D127" t="s">
        <v>40</v>
      </c>
      <c r="E127" s="9">
        <v>62</v>
      </c>
    </row>
    <row r="128" spans="1:5" x14ac:dyDescent="0.2">
      <c r="A128">
        <v>22</v>
      </c>
      <c r="B128">
        <v>22</v>
      </c>
      <c r="C128" t="s">
        <v>381</v>
      </c>
      <c r="D128" t="s">
        <v>40</v>
      </c>
      <c r="E128" s="9">
        <v>26</v>
      </c>
    </row>
    <row r="129" spans="1:5" x14ac:dyDescent="0.2">
      <c r="A129">
        <v>22</v>
      </c>
      <c r="B129">
        <v>22</v>
      </c>
      <c r="C129" t="s">
        <v>380</v>
      </c>
      <c r="D129" t="s">
        <v>40</v>
      </c>
      <c r="E129" s="9">
        <v>100</v>
      </c>
    </row>
    <row r="130" spans="1:5" x14ac:dyDescent="0.2">
      <c r="A130">
        <v>22</v>
      </c>
      <c r="B130">
        <v>22</v>
      </c>
      <c r="C130" t="s">
        <v>378</v>
      </c>
      <c r="D130" t="s">
        <v>40</v>
      </c>
      <c r="E130" s="9">
        <v>97</v>
      </c>
    </row>
    <row r="131" spans="1:5" x14ac:dyDescent="0.2">
      <c r="A131">
        <v>22</v>
      </c>
      <c r="B131">
        <v>22</v>
      </c>
      <c r="C131" t="s">
        <v>379</v>
      </c>
      <c r="D131" t="s">
        <v>40</v>
      </c>
      <c r="E131" s="9">
        <v>90</v>
      </c>
    </row>
    <row r="132" spans="1:5" x14ac:dyDescent="0.2">
      <c r="A132">
        <v>22</v>
      </c>
      <c r="B132">
        <v>22</v>
      </c>
      <c r="C132" t="s">
        <v>376</v>
      </c>
      <c r="D132" t="s">
        <v>40</v>
      </c>
      <c r="E132" s="9">
        <v>99</v>
      </c>
    </row>
    <row r="133" spans="1:5" x14ac:dyDescent="0.2">
      <c r="A133">
        <v>22</v>
      </c>
      <c r="B133">
        <v>22</v>
      </c>
      <c r="C133" t="s">
        <v>377</v>
      </c>
      <c r="D133" t="s">
        <v>40</v>
      </c>
      <c r="E133" s="9">
        <v>74</v>
      </c>
    </row>
    <row r="134" spans="1:5" x14ac:dyDescent="0.2">
      <c r="A134">
        <v>23</v>
      </c>
      <c r="B134">
        <v>23</v>
      </c>
      <c r="C134" t="s">
        <v>381</v>
      </c>
      <c r="D134" t="s">
        <v>33</v>
      </c>
      <c r="E134" s="9">
        <v>24</v>
      </c>
    </row>
    <row r="135" spans="1:5" x14ac:dyDescent="0.2">
      <c r="A135">
        <v>23</v>
      </c>
      <c r="B135">
        <v>23</v>
      </c>
      <c r="C135" t="s">
        <v>380</v>
      </c>
      <c r="D135" t="s">
        <v>33</v>
      </c>
      <c r="E135" s="9">
        <v>100</v>
      </c>
    </row>
    <row r="136" spans="1:5" x14ac:dyDescent="0.2">
      <c r="A136">
        <v>23</v>
      </c>
      <c r="B136">
        <v>23</v>
      </c>
      <c r="C136" t="s">
        <v>378</v>
      </c>
      <c r="D136" t="s">
        <v>33</v>
      </c>
      <c r="E136" s="9">
        <v>2</v>
      </c>
    </row>
    <row r="137" spans="1:5" x14ac:dyDescent="0.2">
      <c r="A137">
        <v>23</v>
      </c>
      <c r="B137">
        <v>23</v>
      </c>
      <c r="C137" t="s">
        <v>379</v>
      </c>
      <c r="D137" t="s">
        <v>33</v>
      </c>
      <c r="E137" s="9">
        <v>75</v>
      </c>
    </row>
    <row r="138" spans="1:5" x14ac:dyDescent="0.2">
      <c r="A138">
        <v>23</v>
      </c>
      <c r="B138">
        <v>23</v>
      </c>
      <c r="C138" t="s">
        <v>376</v>
      </c>
      <c r="D138" t="s">
        <v>33</v>
      </c>
      <c r="E138" s="9">
        <v>3</v>
      </c>
    </row>
    <row r="139" spans="1:5" x14ac:dyDescent="0.2">
      <c r="A139">
        <v>23</v>
      </c>
      <c r="B139">
        <v>23</v>
      </c>
      <c r="C139" t="s">
        <v>377</v>
      </c>
      <c r="D139" t="s">
        <v>33</v>
      </c>
      <c r="E139" s="9">
        <v>80</v>
      </c>
    </row>
    <row r="140" spans="1:5" x14ac:dyDescent="0.2">
      <c r="A140">
        <v>24</v>
      </c>
      <c r="B140">
        <v>24</v>
      </c>
      <c r="C140" t="s">
        <v>381</v>
      </c>
      <c r="D140" t="s">
        <v>45</v>
      </c>
      <c r="E140" s="9">
        <v>35</v>
      </c>
    </row>
    <row r="141" spans="1:5" x14ac:dyDescent="0.2">
      <c r="A141">
        <v>24</v>
      </c>
      <c r="B141">
        <v>24</v>
      </c>
      <c r="C141" t="s">
        <v>380</v>
      </c>
      <c r="D141" t="s">
        <v>45</v>
      </c>
      <c r="E141" s="9">
        <v>74</v>
      </c>
    </row>
    <row r="142" spans="1:5" x14ac:dyDescent="0.2">
      <c r="A142">
        <v>24</v>
      </c>
      <c r="B142">
        <v>24</v>
      </c>
      <c r="C142" t="s">
        <v>378</v>
      </c>
      <c r="D142" t="s">
        <v>45</v>
      </c>
      <c r="E142" s="9">
        <v>76</v>
      </c>
    </row>
    <row r="143" spans="1:5" x14ac:dyDescent="0.2">
      <c r="A143">
        <v>24</v>
      </c>
      <c r="B143">
        <v>24</v>
      </c>
      <c r="C143" t="s">
        <v>379</v>
      </c>
      <c r="D143" t="s">
        <v>45</v>
      </c>
      <c r="E143" s="9">
        <v>85</v>
      </c>
    </row>
    <row r="144" spans="1:5" x14ac:dyDescent="0.2">
      <c r="A144">
        <v>24</v>
      </c>
      <c r="B144">
        <v>24</v>
      </c>
      <c r="C144" t="s">
        <v>376</v>
      </c>
      <c r="D144" t="s">
        <v>45</v>
      </c>
      <c r="E144" s="9">
        <v>98</v>
      </c>
    </row>
    <row r="145" spans="1:5" x14ac:dyDescent="0.2">
      <c r="A145">
        <v>24</v>
      </c>
      <c r="B145">
        <v>24</v>
      </c>
      <c r="C145" t="s">
        <v>377</v>
      </c>
      <c r="D145" t="s">
        <v>45</v>
      </c>
      <c r="E145" s="9">
        <v>72</v>
      </c>
    </row>
    <row r="146" spans="1:5" x14ac:dyDescent="0.2">
      <c r="A146">
        <v>25</v>
      </c>
      <c r="B146">
        <v>25</v>
      </c>
      <c r="C146" t="s">
        <v>381</v>
      </c>
      <c r="D146" t="s">
        <v>9</v>
      </c>
      <c r="E146" s="9">
        <v>41</v>
      </c>
    </row>
    <row r="147" spans="1:5" x14ac:dyDescent="0.2">
      <c r="A147">
        <v>25</v>
      </c>
      <c r="B147">
        <v>25</v>
      </c>
      <c r="C147" t="s">
        <v>380</v>
      </c>
      <c r="D147" t="s">
        <v>9</v>
      </c>
      <c r="E147" s="9">
        <v>100</v>
      </c>
    </row>
    <row r="148" spans="1:5" x14ac:dyDescent="0.2">
      <c r="A148">
        <v>25</v>
      </c>
      <c r="B148">
        <v>25</v>
      </c>
      <c r="C148" t="s">
        <v>378</v>
      </c>
      <c r="D148" t="s">
        <v>9</v>
      </c>
      <c r="E148" s="9">
        <v>0</v>
      </c>
    </row>
    <row r="149" spans="1:5" x14ac:dyDescent="0.2">
      <c r="A149">
        <v>25</v>
      </c>
      <c r="B149">
        <v>25</v>
      </c>
      <c r="C149" t="s">
        <v>379</v>
      </c>
      <c r="D149" t="s">
        <v>9</v>
      </c>
      <c r="E149" s="9">
        <v>36</v>
      </c>
    </row>
    <row r="150" spans="1:5" x14ac:dyDescent="0.2">
      <c r="A150">
        <v>25</v>
      </c>
      <c r="B150">
        <v>25</v>
      </c>
      <c r="C150" t="s">
        <v>376</v>
      </c>
      <c r="D150" t="s">
        <v>9</v>
      </c>
      <c r="E150" s="9">
        <v>32</v>
      </c>
    </row>
    <row r="151" spans="1:5" x14ac:dyDescent="0.2">
      <c r="A151">
        <v>25</v>
      </c>
      <c r="B151">
        <v>25</v>
      </c>
      <c r="C151" t="s">
        <v>377</v>
      </c>
      <c r="D151" t="s">
        <v>9</v>
      </c>
      <c r="E151" s="9">
        <v>77</v>
      </c>
    </row>
    <row r="152" spans="1:5" x14ac:dyDescent="0.2">
      <c r="A152">
        <v>26</v>
      </c>
      <c r="B152">
        <v>26</v>
      </c>
      <c r="C152" t="s">
        <v>381</v>
      </c>
      <c r="D152" t="s">
        <v>9</v>
      </c>
      <c r="E152" s="9">
        <v>20</v>
      </c>
    </row>
    <row r="153" spans="1:5" x14ac:dyDescent="0.2">
      <c r="A153">
        <v>26</v>
      </c>
      <c r="B153">
        <v>26</v>
      </c>
      <c r="C153" t="s">
        <v>380</v>
      </c>
      <c r="D153" t="s">
        <v>9</v>
      </c>
      <c r="E153" s="9">
        <v>100</v>
      </c>
    </row>
    <row r="154" spans="1:5" x14ac:dyDescent="0.2">
      <c r="A154">
        <v>26</v>
      </c>
      <c r="B154">
        <v>26</v>
      </c>
      <c r="C154" t="s">
        <v>378</v>
      </c>
      <c r="D154" t="s">
        <v>9</v>
      </c>
      <c r="E154" s="9">
        <v>0</v>
      </c>
    </row>
    <row r="155" spans="1:5" x14ac:dyDescent="0.2">
      <c r="A155">
        <v>26</v>
      </c>
      <c r="B155">
        <v>26</v>
      </c>
      <c r="C155" t="s">
        <v>379</v>
      </c>
      <c r="D155" t="s">
        <v>9</v>
      </c>
      <c r="E155" s="9">
        <v>91</v>
      </c>
    </row>
    <row r="156" spans="1:5" x14ac:dyDescent="0.2">
      <c r="A156">
        <v>26</v>
      </c>
      <c r="B156">
        <v>26</v>
      </c>
      <c r="C156" t="s">
        <v>376</v>
      </c>
      <c r="D156" t="s">
        <v>9</v>
      </c>
      <c r="E156" s="9">
        <v>68</v>
      </c>
    </row>
    <row r="157" spans="1:5" x14ac:dyDescent="0.2">
      <c r="A157">
        <v>26</v>
      </c>
      <c r="B157">
        <v>26</v>
      </c>
      <c r="C157" t="s">
        <v>377</v>
      </c>
      <c r="D157" t="s">
        <v>9</v>
      </c>
      <c r="E157" s="9">
        <v>59</v>
      </c>
    </row>
    <row r="158" spans="1:5" x14ac:dyDescent="0.2">
      <c r="A158">
        <v>27</v>
      </c>
      <c r="B158">
        <v>27</v>
      </c>
      <c r="C158" t="s">
        <v>381</v>
      </c>
      <c r="D158" t="s">
        <v>9</v>
      </c>
      <c r="E158" s="9">
        <v>16</v>
      </c>
    </row>
    <row r="159" spans="1:5" x14ac:dyDescent="0.2">
      <c r="A159">
        <v>27</v>
      </c>
      <c r="B159">
        <v>27</v>
      </c>
      <c r="C159" t="s">
        <v>380</v>
      </c>
      <c r="D159" t="s">
        <v>9</v>
      </c>
      <c r="E159" s="9">
        <v>82</v>
      </c>
    </row>
    <row r="160" spans="1:5" x14ac:dyDescent="0.2">
      <c r="A160">
        <v>27</v>
      </c>
      <c r="B160">
        <v>27</v>
      </c>
      <c r="C160" t="s">
        <v>378</v>
      </c>
      <c r="D160" t="s">
        <v>9</v>
      </c>
      <c r="E160" s="9">
        <v>0</v>
      </c>
    </row>
    <row r="161" spans="1:5" x14ac:dyDescent="0.2">
      <c r="A161">
        <v>27</v>
      </c>
      <c r="B161">
        <v>27</v>
      </c>
      <c r="C161" t="s">
        <v>379</v>
      </c>
      <c r="D161" t="s">
        <v>9</v>
      </c>
      <c r="E161" s="9">
        <v>76</v>
      </c>
    </row>
    <row r="162" spans="1:5" x14ac:dyDescent="0.2">
      <c r="A162">
        <v>27</v>
      </c>
      <c r="B162">
        <v>27</v>
      </c>
      <c r="C162" t="s">
        <v>376</v>
      </c>
      <c r="D162" t="s">
        <v>9</v>
      </c>
      <c r="E162" s="9">
        <v>61</v>
      </c>
    </row>
    <row r="163" spans="1:5" x14ac:dyDescent="0.2">
      <c r="A163">
        <v>27</v>
      </c>
      <c r="B163">
        <v>27</v>
      </c>
      <c r="C163" t="s">
        <v>377</v>
      </c>
      <c r="D163" t="s">
        <v>9</v>
      </c>
      <c r="E163" s="9">
        <v>86</v>
      </c>
    </row>
    <row r="164" spans="1:5" x14ac:dyDescent="0.2">
      <c r="A164">
        <v>28</v>
      </c>
      <c r="B164">
        <v>28</v>
      </c>
      <c r="C164" t="s">
        <v>381</v>
      </c>
      <c r="D164" t="s">
        <v>17</v>
      </c>
      <c r="E164" s="9">
        <v>44</v>
      </c>
    </row>
    <row r="165" spans="1:5" x14ac:dyDescent="0.2">
      <c r="A165">
        <v>28</v>
      </c>
      <c r="B165">
        <v>28</v>
      </c>
      <c r="C165" t="s">
        <v>380</v>
      </c>
      <c r="D165" t="s">
        <v>17</v>
      </c>
      <c r="E165" s="9">
        <v>82</v>
      </c>
    </row>
    <row r="166" spans="1:5" x14ac:dyDescent="0.2">
      <c r="A166">
        <v>28</v>
      </c>
      <c r="B166">
        <v>28</v>
      </c>
      <c r="C166" t="s">
        <v>378</v>
      </c>
      <c r="D166" t="s">
        <v>17</v>
      </c>
      <c r="E166" s="9">
        <v>1</v>
      </c>
    </row>
    <row r="167" spans="1:5" x14ac:dyDescent="0.2">
      <c r="A167">
        <v>28</v>
      </c>
      <c r="B167">
        <v>28</v>
      </c>
      <c r="C167" t="s">
        <v>379</v>
      </c>
      <c r="D167" t="s">
        <v>17</v>
      </c>
      <c r="E167" s="9">
        <v>81</v>
      </c>
    </row>
    <row r="168" spans="1:5" x14ac:dyDescent="0.2">
      <c r="A168">
        <v>28</v>
      </c>
      <c r="B168">
        <v>28</v>
      </c>
      <c r="C168" t="s">
        <v>376</v>
      </c>
      <c r="D168" t="s">
        <v>17</v>
      </c>
      <c r="E168" s="9">
        <v>3</v>
      </c>
    </row>
    <row r="169" spans="1:5" x14ac:dyDescent="0.2">
      <c r="A169">
        <v>28</v>
      </c>
      <c r="B169">
        <v>28</v>
      </c>
      <c r="C169" t="s">
        <v>377</v>
      </c>
      <c r="D169" t="s">
        <v>17</v>
      </c>
      <c r="E169" s="9">
        <v>70</v>
      </c>
    </row>
    <row r="170" spans="1:5" x14ac:dyDescent="0.2">
      <c r="A170">
        <v>29</v>
      </c>
      <c r="B170">
        <v>29</v>
      </c>
      <c r="C170" t="s">
        <v>381</v>
      </c>
      <c r="D170" t="s">
        <v>4</v>
      </c>
      <c r="E170" s="9">
        <v>66</v>
      </c>
    </row>
    <row r="171" spans="1:5" x14ac:dyDescent="0.2">
      <c r="A171">
        <v>29</v>
      </c>
      <c r="B171">
        <v>29</v>
      </c>
      <c r="C171" t="s">
        <v>380</v>
      </c>
      <c r="D171" t="s">
        <v>4</v>
      </c>
      <c r="E171" s="9">
        <v>85</v>
      </c>
    </row>
    <row r="172" spans="1:5" x14ac:dyDescent="0.2">
      <c r="A172">
        <v>29</v>
      </c>
      <c r="B172">
        <v>29</v>
      </c>
      <c r="C172" t="s">
        <v>378</v>
      </c>
      <c r="D172" t="s">
        <v>4</v>
      </c>
      <c r="E172" s="9">
        <v>50</v>
      </c>
    </row>
    <row r="173" spans="1:5" x14ac:dyDescent="0.2">
      <c r="A173">
        <v>29</v>
      </c>
      <c r="B173">
        <v>29</v>
      </c>
      <c r="C173" t="s">
        <v>379</v>
      </c>
      <c r="D173" t="s">
        <v>4</v>
      </c>
      <c r="E173" s="9">
        <v>0</v>
      </c>
    </row>
    <row r="174" spans="1:5" x14ac:dyDescent="0.2">
      <c r="A174">
        <v>29</v>
      </c>
      <c r="B174">
        <v>29</v>
      </c>
      <c r="C174" t="s">
        <v>376</v>
      </c>
      <c r="D174" t="s">
        <v>4</v>
      </c>
      <c r="E174" s="9">
        <v>0</v>
      </c>
    </row>
    <row r="175" spans="1:5" x14ac:dyDescent="0.2">
      <c r="A175">
        <v>29</v>
      </c>
      <c r="B175">
        <v>29</v>
      </c>
      <c r="C175" t="s">
        <v>377</v>
      </c>
      <c r="D175" t="s">
        <v>4</v>
      </c>
      <c r="E175" s="9">
        <v>81</v>
      </c>
    </row>
    <row r="176" spans="1:5" x14ac:dyDescent="0.2">
      <c r="A176">
        <v>30</v>
      </c>
      <c r="B176">
        <v>30</v>
      </c>
      <c r="C176" t="s">
        <v>381</v>
      </c>
      <c r="D176" t="s">
        <v>12</v>
      </c>
      <c r="E176" s="9">
        <v>42</v>
      </c>
    </row>
    <row r="177" spans="1:5" x14ac:dyDescent="0.2">
      <c r="A177">
        <v>30</v>
      </c>
      <c r="B177">
        <v>30</v>
      </c>
      <c r="C177" t="s">
        <v>380</v>
      </c>
      <c r="D177" t="s">
        <v>12</v>
      </c>
      <c r="E177" s="9">
        <v>97</v>
      </c>
    </row>
    <row r="178" spans="1:5" x14ac:dyDescent="0.2">
      <c r="A178">
        <v>30</v>
      </c>
      <c r="B178">
        <v>30</v>
      </c>
      <c r="C178" t="s">
        <v>378</v>
      </c>
      <c r="D178" t="s">
        <v>12</v>
      </c>
      <c r="E178" s="9">
        <v>50</v>
      </c>
    </row>
    <row r="179" spans="1:5" x14ac:dyDescent="0.2">
      <c r="A179">
        <v>30</v>
      </c>
      <c r="B179">
        <v>30</v>
      </c>
      <c r="C179" t="s">
        <v>379</v>
      </c>
      <c r="D179" t="s">
        <v>12</v>
      </c>
      <c r="E179" s="9">
        <v>82</v>
      </c>
    </row>
    <row r="180" spans="1:5" x14ac:dyDescent="0.2">
      <c r="A180">
        <v>30</v>
      </c>
      <c r="B180">
        <v>30</v>
      </c>
      <c r="C180" t="s">
        <v>376</v>
      </c>
      <c r="D180" t="s">
        <v>12</v>
      </c>
      <c r="E180" s="9">
        <v>60</v>
      </c>
    </row>
    <row r="181" spans="1:5" x14ac:dyDescent="0.2">
      <c r="A181">
        <v>30</v>
      </c>
      <c r="B181">
        <v>30</v>
      </c>
      <c r="C181" t="s">
        <v>377</v>
      </c>
      <c r="D181" t="s">
        <v>12</v>
      </c>
      <c r="E181" s="9">
        <v>50</v>
      </c>
    </row>
    <row r="182" spans="1:5" x14ac:dyDescent="0.2">
      <c r="A182">
        <v>31</v>
      </c>
      <c r="B182">
        <v>31</v>
      </c>
      <c r="C182" t="s">
        <v>381</v>
      </c>
      <c r="D182" t="s">
        <v>55</v>
      </c>
      <c r="E182" s="9">
        <v>62</v>
      </c>
    </row>
    <row r="183" spans="1:5" x14ac:dyDescent="0.2">
      <c r="A183">
        <v>31</v>
      </c>
      <c r="B183">
        <v>31</v>
      </c>
      <c r="C183" t="s">
        <v>380</v>
      </c>
      <c r="D183" t="s">
        <v>55</v>
      </c>
      <c r="E183" s="9">
        <v>100</v>
      </c>
    </row>
    <row r="184" spans="1:5" x14ac:dyDescent="0.2">
      <c r="A184">
        <v>31</v>
      </c>
      <c r="B184">
        <v>31</v>
      </c>
      <c r="C184" t="s">
        <v>378</v>
      </c>
      <c r="D184" t="s">
        <v>55</v>
      </c>
      <c r="E184" s="9">
        <v>70</v>
      </c>
    </row>
    <row r="185" spans="1:5" x14ac:dyDescent="0.2">
      <c r="A185">
        <v>31</v>
      </c>
      <c r="B185">
        <v>31</v>
      </c>
      <c r="C185" t="s">
        <v>379</v>
      </c>
      <c r="D185" t="s">
        <v>55</v>
      </c>
      <c r="E185" s="9">
        <v>97</v>
      </c>
    </row>
    <row r="186" spans="1:5" x14ac:dyDescent="0.2">
      <c r="A186">
        <v>31</v>
      </c>
      <c r="B186">
        <v>31</v>
      </c>
      <c r="C186" t="s">
        <v>376</v>
      </c>
      <c r="D186" t="s">
        <v>55</v>
      </c>
      <c r="E186" s="9">
        <v>63</v>
      </c>
    </row>
    <row r="187" spans="1:5" x14ac:dyDescent="0.2">
      <c r="A187">
        <v>31</v>
      </c>
      <c r="B187">
        <v>31</v>
      </c>
      <c r="C187" t="s">
        <v>377</v>
      </c>
      <c r="D187" t="s">
        <v>55</v>
      </c>
      <c r="E187" s="9">
        <v>76</v>
      </c>
    </row>
    <row r="188" spans="1:5" x14ac:dyDescent="0.2">
      <c r="A188">
        <v>33</v>
      </c>
      <c r="B188">
        <v>33</v>
      </c>
      <c r="C188" t="s">
        <v>381</v>
      </c>
      <c r="D188" t="s">
        <v>55</v>
      </c>
      <c r="E188" s="9">
        <v>47</v>
      </c>
    </row>
    <row r="189" spans="1:5" x14ac:dyDescent="0.2">
      <c r="A189">
        <v>33</v>
      </c>
      <c r="B189">
        <v>33</v>
      </c>
      <c r="C189" t="s">
        <v>380</v>
      </c>
      <c r="D189" t="s">
        <v>55</v>
      </c>
      <c r="E189" s="9">
        <v>99</v>
      </c>
    </row>
    <row r="190" spans="1:5" x14ac:dyDescent="0.2">
      <c r="A190">
        <v>33</v>
      </c>
      <c r="B190">
        <v>33</v>
      </c>
      <c r="C190" t="s">
        <v>378</v>
      </c>
      <c r="D190" t="s">
        <v>55</v>
      </c>
      <c r="E190" s="9">
        <v>99</v>
      </c>
    </row>
    <row r="191" spans="1:5" x14ac:dyDescent="0.2">
      <c r="A191">
        <v>33</v>
      </c>
      <c r="B191">
        <v>33</v>
      </c>
      <c r="C191" t="s">
        <v>379</v>
      </c>
      <c r="D191" t="s">
        <v>55</v>
      </c>
      <c r="E191" s="9">
        <v>77</v>
      </c>
    </row>
    <row r="192" spans="1:5" x14ac:dyDescent="0.2">
      <c r="A192">
        <v>33</v>
      </c>
      <c r="B192">
        <v>33</v>
      </c>
      <c r="C192" t="s">
        <v>376</v>
      </c>
      <c r="D192" t="s">
        <v>55</v>
      </c>
      <c r="E192" s="9">
        <v>0</v>
      </c>
    </row>
    <row r="193" spans="1:5" x14ac:dyDescent="0.2">
      <c r="A193">
        <v>33</v>
      </c>
      <c r="B193">
        <v>33</v>
      </c>
      <c r="C193" t="s">
        <v>377</v>
      </c>
      <c r="D193" t="s">
        <v>55</v>
      </c>
      <c r="E193" s="9">
        <v>73</v>
      </c>
    </row>
    <row r="194" spans="1:5" x14ac:dyDescent="0.2">
      <c r="A194">
        <v>34</v>
      </c>
      <c r="B194">
        <v>34</v>
      </c>
      <c r="C194" t="s">
        <v>381</v>
      </c>
      <c r="D194" t="s">
        <v>7</v>
      </c>
      <c r="E194" s="9">
        <v>42</v>
      </c>
    </row>
    <row r="195" spans="1:5" x14ac:dyDescent="0.2">
      <c r="A195">
        <v>34</v>
      </c>
      <c r="B195">
        <v>34</v>
      </c>
      <c r="C195" t="s">
        <v>380</v>
      </c>
      <c r="D195" t="s">
        <v>7</v>
      </c>
      <c r="E195" s="9">
        <v>54</v>
      </c>
    </row>
    <row r="196" spans="1:5" x14ac:dyDescent="0.2">
      <c r="A196">
        <v>34</v>
      </c>
      <c r="B196">
        <v>34</v>
      </c>
      <c r="C196" t="s">
        <v>378</v>
      </c>
      <c r="D196" t="s">
        <v>7</v>
      </c>
      <c r="E196" s="9">
        <v>91</v>
      </c>
    </row>
    <row r="197" spans="1:5" x14ac:dyDescent="0.2">
      <c r="A197">
        <v>34</v>
      </c>
      <c r="B197">
        <v>34</v>
      </c>
      <c r="C197" t="s">
        <v>379</v>
      </c>
      <c r="D197" t="s">
        <v>7</v>
      </c>
      <c r="E197" s="9">
        <v>80</v>
      </c>
    </row>
    <row r="198" spans="1:5" x14ac:dyDescent="0.2">
      <c r="A198">
        <v>34</v>
      </c>
      <c r="B198">
        <v>34</v>
      </c>
      <c r="C198" t="s">
        <v>376</v>
      </c>
      <c r="D198" t="s">
        <v>7</v>
      </c>
      <c r="E198" s="9">
        <v>0</v>
      </c>
    </row>
    <row r="199" spans="1:5" x14ac:dyDescent="0.2">
      <c r="A199">
        <v>34</v>
      </c>
      <c r="B199">
        <v>34</v>
      </c>
      <c r="C199" t="s">
        <v>377</v>
      </c>
      <c r="D199" t="s">
        <v>7</v>
      </c>
      <c r="E199" s="9">
        <v>74</v>
      </c>
    </row>
    <row r="200" spans="1:5" x14ac:dyDescent="0.2">
      <c r="A200">
        <v>40</v>
      </c>
      <c r="B200">
        <v>40</v>
      </c>
      <c r="C200" t="s">
        <v>381</v>
      </c>
      <c r="D200" t="s">
        <v>15</v>
      </c>
      <c r="E200" s="9">
        <v>9</v>
      </c>
    </row>
    <row r="201" spans="1:5" x14ac:dyDescent="0.2">
      <c r="A201">
        <v>40</v>
      </c>
      <c r="B201">
        <v>40</v>
      </c>
      <c r="C201" t="s">
        <v>380</v>
      </c>
      <c r="D201" t="s">
        <v>15</v>
      </c>
      <c r="E201" s="9">
        <v>84</v>
      </c>
    </row>
    <row r="202" spans="1:5" x14ac:dyDescent="0.2">
      <c r="A202">
        <v>40</v>
      </c>
      <c r="B202">
        <v>40</v>
      </c>
      <c r="C202" t="s">
        <v>378</v>
      </c>
      <c r="D202" t="s">
        <v>15</v>
      </c>
      <c r="E202" s="9">
        <v>0</v>
      </c>
    </row>
    <row r="203" spans="1:5" x14ac:dyDescent="0.2">
      <c r="A203">
        <v>40</v>
      </c>
      <c r="B203">
        <v>40</v>
      </c>
      <c r="C203" t="s">
        <v>379</v>
      </c>
      <c r="D203" t="s">
        <v>15</v>
      </c>
      <c r="E203" s="9">
        <v>0</v>
      </c>
    </row>
    <row r="204" spans="1:5" x14ac:dyDescent="0.2">
      <c r="A204">
        <v>40</v>
      </c>
      <c r="B204">
        <v>40</v>
      </c>
      <c r="C204" t="s">
        <v>376</v>
      </c>
      <c r="D204" t="s">
        <v>15</v>
      </c>
      <c r="E204" s="9">
        <v>1</v>
      </c>
    </row>
    <row r="205" spans="1:5" x14ac:dyDescent="0.2">
      <c r="A205">
        <v>40</v>
      </c>
      <c r="B205">
        <v>40</v>
      </c>
      <c r="C205" t="s">
        <v>377</v>
      </c>
      <c r="D205" t="s">
        <v>15</v>
      </c>
      <c r="E205" s="9">
        <v>46</v>
      </c>
    </row>
    <row r="206" spans="1:5" x14ac:dyDescent="0.2">
      <c r="A206">
        <v>41</v>
      </c>
      <c r="B206">
        <v>41</v>
      </c>
      <c r="C206" t="s">
        <v>381</v>
      </c>
      <c r="D206" t="s">
        <v>17</v>
      </c>
      <c r="E206" s="9">
        <v>42</v>
      </c>
    </row>
    <row r="207" spans="1:5" x14ac:dyDescent="0.2">
      <c r="A207">
        <v>41</v>
      </c>
      <c r="B207">
        <v>41</v>
      </c>
      <c r="C207" t="s">
        <v>380</v>
      </c>
      <c r="D207" t="s">
        <v>17</v>
      </c>
      <c r="E207" s="9">
        <v>75</v>
      </c>
    </row>
    <row r="208" spans="1:5" x14ac:dyDescent="0.2">
      <c r="A208">
        <v>41</v>
      </c>
      <c r="B208">
        <v>41</v>
      </c>
      <c r="C208" t="s">
        <v>378</v>
      </c>
      <c r="D208" t="s">
        <v>17</v>
      </c>
      <c r="E208" s="9">
        <v>100</v>
      </c>
    </row>
    <row r="209" spans="1:5" x14ac:dyDescent="0.2">
      <c r="A209">
        <v>41</v>
      </c>
      <c r="B209">
        <v>41</v>
      </c>
      <c r="C209" t="s">
        <v>379</v>
      </c>
      <c r="D209" t="s">
        <v>17</v>
      </c>
      <c r="E209" s="9">
        <v>62</v>
      </c>
    </row>
    <row r="210" spans="1:5" x14ac:dyDescent="0.2">
      <c r="A210">
        <v>41</v>
      </c>
      <c r="B210">
        <v>41</v>
      </c>
      <c r="C210" t="s">
        <v>376</v>
      </c>
      <c r="D210" t="s">
        <v>17</v>
      </c>
      <c r="E210" s="9">
        <v>16</v>
      </c>
    </row>
    <row r="211" spans="1:5" x14ac:dyDescent="0.2">
      <c r="A211">
        <v>41</v>
      </c>
      <c r="B211">
        <v>41</v>
      </c>
      <c r="C211" t="s">
        <v>377</v>
      </c>
      <c r="D211" t="s">
        <v>17</v>
      </c>
      <c r="E211" s="9">
        <v>60</v>
      </c>
    </row>
    <row r="212" spans="1:5" x14ac:dyDescent="0.2">
      <c r="A212">
        <v>42</v>
      </c>
      <c r="B212">
        <v>42</v>
      </c>
      <c r="C212" t="s">
        <v>381</v>
      </c>
      <c r="D212" t="s">
        <v>33</v>
      </c>
      <c r="E212" s="9">
        <v>75</v>
      </c>
    </row>
    <row r="213" spans="1:5" x14ac:dyDescent="0.2">
      <c r="A213">
        <v>42</v>
      </c>
      <c r="B213">
        <v>42</v>
      </c>
      <c r="C213" t="s">
        <v>380</v>
      </c>
      <c r="D213" t="s">
        <v>33</v>
      </c>
      <c r="E213" s="9">
        <v>92</v>
      </c>
    </row>
    <row r="214" spans="1:5" x14ac:dyDescent="0.2">
      <c r="A214">
        <v>42</v>
      </c>
      <c r="B214">
        <v>42</v>
      </c>
      <c r="C214" t="s">
        <v>378</v>
      </c>
      <c r="D214" t="s">
        <v>33</v>
      </c>
      <c r="E214" s="9">
        <v>99</v>
      </c>
    </row>
    <row r="215" spans="1:5" x14ac:dyDescent="0.2">
      <c r="A215">
        <v>42</v>
      </c>
      <c r="B215">
        <v>42</v>
      </c>
      <c r="C215" t="s">
        <v>379</v>
      </c>
      <c r="D215" t="s">
        <v>33</v>
      </c>
      <c r="E215" s="9">
        <v>95</v>
      </c>
    </row>
    <row r="216" spans="1:5" x14ac:dyDescent="0.2">
      <c r="A216">
        <v>42</v>
      </c>
      <c r="B216">
        <v>42</v>
      </c>
      <c r="C216" t="s">
        <v>376</v>
      </c>
      <c r="D216" t="s">
        <v>33</v>
      </c>
      <c r="E216" s="9">
        <v>58</v>
      </c>
    </row>
    <row r="217" spans="1:5" x14ac:dyDescent="0.2">
      <c r="A217">
        <v>42</v>
      </c>
      <c r="B217">
        <v>42</v>
      </c>
      <c r="C217" t="s">
        <v>377</v>
      </c>
      <c r="D217" t="s">
        <v>33</v>
      </c>
      <c r="E217" s="9">
        <v>66</v>
      </c>
    </row>
    <row r="218" spans="1:5" x14ac:dyDescent="0.2">
      <c r="A218">
        <v>43</v>
      </c>
      <c r="B218">
        <v>43</v>
      </c>
      <c r="C218" t="s">
        <v>381</v>
      </c>
      <c r="D218" t="s">
        <v>55</v>
      </c>
      <c r="E218" s="9">
        <v>45</v>
      </c>
    </row>
    <row r="219" spans="1:5" x14ac:dyDescent="0.2">
      <c r="A219">
        <v>43</v>
      </c>
      <c r="B219">
        <v>43</v>
      </c>
      <c r="C219" t="s">
        <v>380</v>
      </c>
      <c r="D219" t="s">
        <v>55</v>
      </c>
      <c r="E219" s="9">
        <v>96</v>
      </c>
    </row>
    <row r="220" spans="1:5" x14ac:dyDescent="0.2">
      <c r="A220">
        <v>43</v>
      </c>
      <c r="B220">
        <v>43</v>
      </c>
      <c r="C220" t="s">
        <v>378</v>
      </c>
      <c r="D220" t="s">
        <v>55</v>
      </c>
      <c r="E220" s="9">
        <v>100</v>
      </c>
    </row>
    <row r="221" spans="1:5" x14ac:dyDescent="0.2">
      <c r="A221">
        <v>43</v>
      </c>
      <c r="B221">
        <v>43</v>
      </c>
      <c r="C221" t="s">
        <v>379</v>
      </c>
      <c r="D221" t="s">
        <v>55</v>
      </c>
      <c r="E221" s="9">
        <v>66</v>
      </c>
    </row>
    <row r="222" spans="1:5" x14ac:dyDescent="0.2">
      <c r="A222">
        <v>43</v>
      </c>
      <c r="B222">
        <v>43</v>
      </c>
      <c r="C222" t="s">
        <v>376</v>
      </c>
      <c r="D222" t="s">
        <v>55</v>
      </c>
      <c r="E222" s="9">
        <v>100</v>
      </c>
    </row>
    <row r="223" spans="1:5" x14ac:dyDescent="0.2">
      <c r="A223">
        <v>43</v>
      </c>
      <c r="B223">
        <v>43</v>
      </c>
      <c r="C223" t="s">
        <v>377</v>
      </c>
      <c r="D223" t="s">
        <v>55</v>
      </c>
      <c r="E223" s="9">
        <v>26</v>
      </c>
    </row>
    <row r="224" spans="1:5" x14ac:dyDescent="0.2">
      <c r="A224">
        <v>44</v>
      </c>
      <c r="B224">
        <v>44</v>
      </c>
      <c r="C224" t="s">
        <v>381</v>
      </c>
      <c r="D224" t="s">
        <v>12</v>
      </c>
      <c r="E224" s="9">
        <v>50</v>
      </c>
    </row>
    <row r="225" spans="1:5" x14ac:dyDescent="0.2">
      <c r="A225">
        <v>44</v>
      </c>
      <c r="B225">
        <v>44</v>
      </c>
      <c r="C225" t="s">
        <v>380</v>
      </c>
      <c r="D225" t="s">
        <v>12</v>
      </c>
      <c r="E225" s="9">
        <v>99</v>
      </c>
    </row>
    <row r="226" spans="1:5" x14ac:dyDescent="0.2">
      <c r="A226">
        <v>44</v>
      </c>
      <c r="B226">
        <v>44</v>
      </c>
      <c r="C226" t="s">
        <v>378</v>
      </c>
      <c r="D226" t="s">
        <v>12</v>
      </c>
      <c r="E226" s="9">
        <v>98</v>
      </c>
    </row>
    <row r="227" spans="1:5" x14ac:dyDescent="0.2">
      <c r="A227">
        <v>44</v>
      </c>
      <c r="B227">
        <v>44</v>
      </c>
      <c r="C227" t="s">
        <v>379</v>
      </c>
      <c r="D227" t="s">
        <v>12</v>
      </c>
      <c r="E227" s="9">
        <v>82</v>
      </c>
    </row>
    <row r="228" spans="1:5" x14ac:dyDescent="0.2">
      <c r="A228">
        <v>44</v>
      </c>
      <c r="B228">
        <v>44</v>
      </c>
      <c r="C228" t="s">
        <v>376</v>
      </c>
      <c r="D228" t="s">
        <v>12</v>
      </c>
      <c r="E228" s="9">
        <v>33</v>
      </c>
    </row>
    <row r="229" spans="1:5" x14ac:dyDescent="0.2">
      <c r="A229">
        <v>44</v>
      </c>
      <c r="B229">
        <v>44</v>
      </c>
      <c r="C229" t="s">
        <v>377</v>
      </c>
      <c r="D229" t="s">
        <v>12</v>
      </c>
      <c r="E229" s="9">
        <v>48</v>
      </c>
    </row>
    <row r="230" spans="1:5" x14ac:dyDescent="0.2">
      <c r="A230">
        <v>46</v>
      </c>
      <c r="B230">
        <v>46</v>
      </c>
      <c r="C230" t="s">
        <v>381</v>
      </c>
      <c r="D230" t="s">
        <v>4</v>
      </c>
      <c r="E230" s="9">
        <v>28</v>
      </c>
    </row>
    <row r="231" spans="1:5" x14ac:dyDescent="0.2">
      <c r="A231">
        <v>46</v>
      </c>
      <c r="B231">
        <v>46</v>
      </c>
      <c r="C231" t="s">
        <v>380</v>
      </c>
      <c r="D231" t="s">
        <v>4</v>
      </c>
      <c r="E231" s="9">
        <v>76</v>
      </c>
    </row>
    <row r="232" spans="1:5" x14ac:dyDescent="0.2">
      <c r="A232">
        <v>46</v>
      </c>
      <c r="B232">
        <v>46</v>
      </c>
      <c r="C232" t="s">
        <v>378</v>
      </c>
      <c r="D232" t="s">
        <v>4</v>
      </c>
      <c r="E232" s="9">
        <v>100</v>
      </c>
    </row>
    <row r="233" spans="1:5" x14ac:dyDescent="0.2">
      <c r="A233">
        <v>46</v>
      </c>
      <c r="B233">
        <v>46</v>
      </c>
      <c r="C233" t="s">
        <v>379</v>
      </c>
      <c r="D233" t="s">
        <v>4</v>
      </c>
      <c r="E233" s="9">
        <v>91</v>
      </c>
    </row>
    <row r="234" spans="1:5" x14ac:dyDescent="0.2">
      <c r="A234">
        <v>46</v>
      </c>
      <c r="B234">
        <v>46</v>
      </c>
      <c r="C234" t="s">
        <v>376</v>
      </c>
      <c r="D234" t="s">
        <v>4</v>
      </c>
      <c r="E234" s="9">
        <v>0</v>
      </c>
    </row>
    <row r="235" spans="1:5" x14ac:dyDescent="0.2">
      <c r="A235">
        <v>46</v>
      </c>
      <c r="B235">
        <v>46</v>
      </c>
      <c r="C235" t="s">
        <v>377</v>
      </c>
      <c r="D235" t="s">
        <v>4</v>
      </c>
      <c r="E235" s="9">
        <v>72</v>
      </c>
    </row>
    <row r="236" spans="1:5" x14ac:dyDescent="0.2">
      <c r="A236">
        <v>47</v>
      </c>
      <c r="B236">
        <v>47</v>
      </c>
      <c r="C236" t="s">
        <v>381</v>
      </c>
      <c r="D236" t="s">
        <v>23</v>
      </c>
      <c r="E236" s="9">
        <v>11</v>
      </c>
    </row>
    <row r="237" spans="1:5" x14ac:dyDescent="0.2">
      <c r="A237">
        <v>47</v>
      </c>
      <c r="B237">
        <v>47</v>
      </c>
      <c r="C237" t="s">
        <v>380</v>
      </c>
      <c r="D237" t="s">
        <v>23</v>
      </c>
      <c r="E237" s="9">
        <v>69</v>
      </c>
    </row>
    <row r="238" spans="1:5" x14ac:dyDescent="0.2">
      <c r="A238">
        <v>47</v>
      </c>
      <c r="B238">
        <v>47</v>
      </c>
      <c r="C238" t="s">
        <v>378</v>
      </c>
      <c r="D238" t="s">
        <v>23</v>
      </c>
      <c r="E238" s="9">
        <v>100</v>
      </c>
    </row>
    <row r="239" spans="1:5" x14ac:dyDescent="0.2">
      <c r="A239">
        <v>47</v>
      </c>
      <c r="B239">
        <v>47</v>
      </c>
      <c r="C239" t="s">
        <v>379</v>
      </c>
      <c r="D239" t="s">
        <v>23</v>
      </c>
      <c r="E239" s="9">
        <v>83</v>
      </c>
    </row>
    <row r="240" spans="1:5" x14ac:dyDescent="0.2">
      <c r="A240">
        <v>47</v>
      </c>
      <c r="B240">
        <v>47</v>
      </c>
      <c r="C240" t="s">
        <v>376</v>
      </c>
      <c r="D240" t="s">
        <v>23</v>
      </c>
      <c r="E240" s="9">
        <v>9</v>
      </c>
    </row>
    <row r="241" spans="1:5" x14ac:dyDescent="0.2">
      <c r="A241">
        <v>47</v>
      </c>
      <c r="B241">
        <v>47</v>
      </c>
      <c r="C241" t="s">
        <v>377</v>
      </c>
      <c r="D241" t="s">
        <v>23</v>
      </c>
      <c r="E241" s="9">
        <v>77</v>
      </c>
    </row>
    <row r="242" spans="1:5" x14ac:dyDescent="0.2">
      <c r="A242">
        <v>48</v>
      </c>
      <c r="B242">
        <v>48</v>
      </c>
      <c r="C242" t="s">
        <v>381</v>
      </c>
      <c r="D242" t="s">
        <v>23</v>
      </c>
      <c r="E242" s="9">
        <v>12</v>
      </c>
    </row>
    <row r="243" spans="1:5" x14ac:dyDescent="0.2">
      <c r="A243">
        <v>48</v>
      </c>
      <c r="B243">
        <v>48</v>
      </c>
      <c r="C243" t="s">
        <v>380</v>
      </c>
      <c r="D243" t="s">
        <v>23</v>
      </c>
      <c r="E243" s="9">
        <v>88</v>
      </c>
    </row>
    <row r="244" spans="1:5" x14ac:dyDescent="0.2">
      <c r="A244">
        <v>48</v>
      </c>
      <c r="B244">
        <v>48</v>
      </c>
      <c r="C244" t="s">
        <v>378</v>
      </c>
      <c r="D244" t="s">
        <v>23</v>
      </c>
      <c r="E244" s="9">
        <v>0</v>
      </c>
    </row>
    <row r="245" spans="1:5" x14ac:dyDescent="0.2">
      <c r="A245">
        <v>48</v>
      </c>
      <c r="B245">
        <v>48</v>
      </c>
      <c r="C245" t="s">
        <v>379</v>
      </c>
      <c r="D245" t="s">
        <v>23</v>
      </c>
      <c r="E245" s="9">
        <v>80</v>
      </c>
    </row>
    <row r="246" spans="1:5" x14ac:dyDescent="0.2">
      <c r="A246">
        <v>48</v>
      </c>
      <c r="B246">
        <v>48</v>
      </c>
      <c r="C246" t="s">
        <v>376</v>
      </c>
      <c r="D246" t="s">
        <v>23</v>
      </c>
      <c r="E246" s="9">
        <v>0</v>
      </c>
    </row>
    <row r="247" spans="1:5" x14ac:dyDescent="0.2">
      <c r="A247">
        <v>48</v>
      </c>
      <c r="B247">
        <v>48</v>
      </c>
      <c r="C247" t="s">
        <v>377</v>
      </c>
      <c r="D247" t="s">
        <v>23</v>
      </c>
      <c r="E247" s="9">
        <v>84</v>
      </c>
    </row>
    <row r="248" spans="1:5" x14ac:dyDescent="0.2">
      <c r="A248">
        <v>49</v>
      </c>
      <c r="B248">
        <v>49</v>
      </c>
      <c r="C248" t="s">
        <v>381</v>
      </c>
      <c r="D248" t="s">
        <v>45</v>
      </c>
      <c r="E248" s="9">
        <v>89</v>
      </c>
    </row>
    <row r="249" spans="1:5" x14ac:dyDescent="0.2">
      <c r="A249">
        <v>49</v>
      </c>
      <c r="B249">
        <v>49</v>
      </c>
      <c r="C249" t="s">
        <v>380</v>
      </c>
      <c r="D249" t="s">
        <v>45</v>
      </c>
      <c r="E249" s="9">
        <v>74</v>
      </c>
    </row>
    <row r="250" spans="1:5" x14ac:dyDescent="0.2">
      <c r="A250">
        <v>49</v>
      </c>
      <c r="B250">
        <v>49</v>
      </c>
      <c r="C250" t="s">
        <v>378</v>
      </c>
      <c r="D250" t="s">
        <v>45</v>
      </c>
      <c r="E250" s="9">
        <v>100</v>
      </c>
    </row>
    <row r="251" spans="1:5" x14ac:dyDescent="0.2">
      <c r="A251">
        <v>49</v>
      </c>
      <c r="B251">
        <v>49</v>
      </c>
      <c r="C251" t="s">
        <v>379</v>
      </c>
      <c r="D251" t="s">
        <v>45</v>
      </c>
      <c r="E251" s="9">
        <v>100</v>
      </c>
    </row>
    <row r="252" spans="1:5" x14ac:dyDescent="0.2">
      <c r="A252">
        <v>49</v>
      </c>
      <c r="B252">
        <v>49</v>
      </c>
      <c r="C252" t="s">
        <v>376</v>
      </c>
      <c r="D252" t="s">
        <v>45</v>
      </c>
      <c r="E252" s="9">
        <v>90</v>
      </c>
    </row>
    <row r="253" spans="1:5" x14ac:dyDescent="0.2">
      <c r="A253">
        <v>49</v>
      </c>
      <c r="B253">
        <v>49</v>
      </c>
      <c r="C253" t="s">
        <v>377</v>
      </c>
      <c r="D253" t="s">
        <v>45</v>
      </c>
      <c r="E253" s="9">
        <v>92</v>
      </c>
    </row>
    <row r="254" spans="1:5" x14ac:dyDescent="0.2">
      <c r="A254">
        <v>50</v>
      </c>
      <c r="B254">
        <v>50</v>
      </c>
      <c r="C254" t="s">
        <v>381</v>
      </c>
      <c r="D254" t="s">
        <v>33</v>
      </c>
      <c r="E254" s="9">
        <v>26</v>
      </c>
    </row>
    <row r="255" spans="1:5" x14ac:dyDescent="0.2">
      <c r="A255">
        <v>50</v>
      </c>
      <c r="B255">
        <v>50</v>
      </c>
      <c r="C255" t="s">
        <v>380</v>
      </c>
      <c r="D255" t="s">
        <v>33</v>
      </c>
      <c r="E255" s="9">
        <v>86</v>
      </c>
    </row>
    <row r="256" spans="1:5" x14ac:dyDescent="0.2">
      <c r="A256">
        <v>50</v>
      </c>
      <c r="B256">
        <v>50</v>
      </c>
      <c r="C256" t="s">
        <v>378</v>
      </c>
      <c r="D256" t="s">
        <v>33</v>
      </c>
      <c r="E256" s="9">
        <v>0</v>
      </c>
    </row>
    <row r="257" spans="1:5" x14ac:dyDescent="0.2">
      <c r="A257">
        <v>50</v>
      </c>
      <c r="B257">
        <v>50</v>
      </c>
      <c r="C257" t="s">
        <v>379</v>
      </c>
      <c r="D257" t="s">
        <v>33</v>
      </c>
      <c r="E257" s="9">
        <v>70</v>
      </c>
    </row>
    <row r="258" spans="1:5" x14ac:dyDescent="0.2">
      <c r="A258">
        <v>50</v>
      </c>
      <c r="B258">
        <v>50</v>
      </c>
      <c r="C258" t="s">
        <v>376</v>
      </c>
      <c r="D258" t="s">
        <v>33</v>
      </c>
      <c r="E258" s="9">
        <v>0</v>
      </c>
    </row>
    <row r="259" spans="1:5" x14ac:dyDescent="0.2">
      <c r="A259">
        <v>50</v>
      </c>
      <c r="B259">
        <v>50</v>
      </c>
      <c r="C259" t="s">
        <v>377</v>
      </c>
      <c r="D259" t="s">
        <v>33</v>
      </c>
      <c r="E259" s="9">
        <v>74</v>
      </c>
    </row>
    <row r="260" spans="1:5" x14ac:dyDescent="0.2">
      <c r="A260">
        <v>51</v>
      </c>
      <c r="B260">
        <v>51</v>
      </c>
      <c r="C260" t="s">
        <v>381</v>
      </c>
      <c r="D260" t="s">
        <v>7</v>
      </c>
      <c r="E260" s="9">
        <v>22</v>
      </c>
    </row>
    <row r="261" spans="1:5" x14ac:dyDescent="0.2">
      <c r="A261">
        <v>51</v>
      </c>
      <c r="B261">
        <v>51</v>
      </c>
      <c r="C261" t="s">
        <v>380</v>
      </c>
      <c r="D261" t="s">
        <v>7</v>
      </c>
      <c r="E261" s="9">
        <v>66</v>
      </c>
    </row>
    <row r="262" spans="1:5" x14ac:dyDescent="0.2">
      <c r="A262">
        <v>51</v>
      </c>
      <c r="B262">
        <v>51</v>
      </c>
      <c r="C262" t="s">
        <v>378</v>
      </c>
      <c r="D262" t="s">
        <v>7</v>
      </c>
      <c r="E262" s="9">
        <v>57</v>
      </c>
    </row>
    <row r="263" spans="1:5" x14ac:dyDescent="0.2">
      <c r="A263">
        <v>51</v>
      </c>
      <c r="B263">
        <v>51</v>
      </c>
      <c r="C263" t="s">
        <v>379</v>
      </c>
      <c r="D263" t="s">
        <v>7</v>
      </c>
      <c r="E263" s="9">
        <v>95</v>
      </c>
    </row>
    <row r="264" spans="1:5" x14ac:dyDescent="0.2">
      <c r="A264">
        <v>51</v>
      </c>
      <c r="B264">
        <v>51</v>
      </c>
      <c r="C264" t="s">
        <v>376</v>
      </c>
      <c r="D264" t="s">
        <v>7</v>
      </c>
      <c r="E264" s="9">
        <v>4</v>
      </c>
    </row>
    <row r="265" spans="1:5" x14ac:dyDescent="0.2">
      <c r="A265">
        <v>51</v>
      </c>
      <c r="B265">
        <v>51</v>
      </c>
      <c r="C265" t="s">
        <v>377</v>
      </c>
      <c r="D265" t="s">
        <v>7</v>
      </c>
      <c r="E265" s="9">
        <v>49</v>
      </c>
    </row>
    <row r="266" spans="1:5" x14ac:dyDescent="0.2">
      <c r="A266">
        <v>52</v>
      </c>
      <c r="B266">
        <v>52</v>
      </c>
      <c r="C266" t="s">
        <v>381</v>
      </c>
      <c r="D266" t="s">
        <v>15</v>
      </c>
      <c r="E266" s="9">
        <v>48</v>
      </c>
    </row>
    <row r="267" spans="1:5" x14ac:dyDescent="0.2">
      <c r="A267">
        <v>52</v>
      </c>
      <c r="B267">
        <v>52</v>
      </c>
      <c r="C267" t="s">
        <v>380</v>
      </c>
      <c r="D267" t="s">
        <v>15</v>
      </c>
      <c r="E267" s="9">
        <v>90</v>
      </c>
    </row>
    <row r="268" spans="1:5" x14ac:dyDescent="0.2">
      <c r="A268">
        <v>52</v>
      </c>
      <c r="B268">
        <v>52</v>
      </c>
      <c r="C268" t="s">
        <v>378</v>
      </c>
      <c r="D268" t="s">
        <v>15</v>
      </c>
      <c r="E268" s="9">
        <v>100</v>
      </c>
    </row>
    <row r="269" spans="1:5" x14ac:dyDescent="0.2">
      <c r="A269">
        <v>52</v>
      </c>
      <c r="B269">
        <v>52</v>
      </c>
      <c r="C269" t="s">
        <v>379</v>
      </c>
      <c r="D269" t="s">
        <v>15</v>
      </c>
      <c r="E269" s="9">
        <v>82</v>
      </c>
    </row>
    <row r="270" spans="1:5" x14ac:dyDescent="0.2">
      <c r="A270">
        <v>52</v>
      </c>
      <c r="B270">
        <v>52</v>
      </c>
      <c r="C270" t="s">
        <v>376</v>
      </c>
      <c r="D270" t="s">
        <v>15</v>
      </c>
      <c r="E270" s="9">
        <v>100</v>
      </c>
    </row>
    <row r="271" spans="1:5" x14ac:dyDescent="0.2">
      <c r="A271">
        <v>52</v>
      </c>
      <c r="B271">
        <v>52</v>
      </c>
      <c r="C271" t="s">
        <v>377</v>
      </c>
      <c r="D271" t="s">
        <v>15</v>
      </c>
      <c r="E271" s="9">
        <v>62</v>
      </c>
    </row>
    <row r="272" spans="1:5" x14ac:dyDescent="0.2">
      <c r="A272">
        <v>53</v>
      </c>
      <c r="B272">
        <v>53</v>
      </c>
      <c r="C272" t="s">
        <v>381</v>
      </c>
      <c r="D272" t="s">
        <v>17</v>
      </c>
      <c r="E272" s="9">
        <v>46</v>
      </c>
    </row>
    <row r="273" spans="1:5" x14ac:dyDescent="0.2">
      <c r="A273">
        <v>53</v>
      </c>
      <c r="B273">
        <v>53</v>
      </c>
      <c r="C273" t="s">
        <v>380</v>
      </c>
      <c r="D273" t="s">
        <v>17</v>
      </c>
      <c r="E273" s="9">
        <v>58</v>
      </c>
    </row>
    <row r="274" spans="1:5" x14ac:dyDescent="0.2">
      <c r="A274">
        <v>53</v>
      </c>
      <c r="B274">
        <v>53</v>
      </c>
      <c r="C274" t="s">
        <v>378</v>
      </c>
      <c r="D274" t="s">
        <v>17</v>
      </c>
      <c r="E274" s="9">
        <v>5</v>
      </c>
    </row>
    <row r="275" spans="1:5" x14ac:dyDescent="0.2">
      <c r="A275">
        <v>53</v>
      </c>
      <c r="B275">
        <v>53</v>
      </c>
      <c r="C275" t="s">
        <v>379</v>
      </c>
      <c r="D275" t="s">
        <v>17</v>
      </c>
      <c r="E275" s="9">
        <v>18</v>
      </c>
    </row>
    <row r="276" spans="1:5" x14ac:dyDescent="0.2">
      <c r="A276">
        <v>53</v>
      </c>
      <c r="B276">
        <v>53</v>
      </c>
      <c r="C276" t="s">
        <v>376</v>
      </c>
      <c r="D276" t="s">
        <v>17</v>
      </c>
      <c r="E276" s="9">
        <v>4</v>
      </c>
    </row>
    <row r="277" spans="1:5" x14ac:dyDescent="0.2">
      <c r="A277">
        <v>53</v>
      </c>
      <c r="B277">
        <v>53</v>
      </c>
      <c r="C277" t="s">
        <v>377</v>
      </c>
      <c r="D277" t="s">
        <v>17</v>
      </c>
      <c r="E277" s="9">
        <v>86</v>
      </c>
    </row>
    <row r="278" spans="1:5" x14ac:dyDescent="0.2">
      <c r="A278">
        <v>54</v>
      </c>
      <c r="B278">
        <v>54</v>
      </c>
      <c r="C278" t="s">
        <v>381</v>
      </c>
      <c r="D278" t="s">
        <v>7</v>
      </c>
      <c r="E278" s="9">
        <v>41</v>
      </c>
    </row>
    <row r="279" spans="1:5" x14ac:dyDescent="0.2">
      <c r="A279">
        <v>54</v>
      </c>
      <c r="B279">
        <v>54</v>
      </c>
      <c r="C279" t="s">
        <v>380</v>
      </c>
      <c r="D279" t="s">
        <v>7</v>
      </c>
      <c r="E279" s="9">
        <v>86</v>
      </c>
    </row>
    <row r="280" spans="1:5" x14ac:dyDescent="0.2">
      <c r="A280">
        <v>54</v>
      </c>
      <c r="B280">
        <v>54</v>
      </c>
      <c r="C280" t="s">
        <v>378</v>
      </c>
      <c r="D280" t="s">
        <v>7</v>
      </c>
      <c r="E280" s="9">
        <v>95</v>
      </c>
    </row>
    <row r="281" spans="1:5" x14ac:dyDescent="0.2">
      <c r="A281">
        <v>54</v>
      </c>
      <c r="B281">
        <v>54</v>
      </c>
      <c r="C281" t="s">
        <v>379</v>
      </c>
      <c r="D281" t="s">
        <v>7</v>
      </c>
      <c r="E281" s="9">
        <v>86</v>
      </c>
    </row>
    <row r="282" spans="1:5" x14ac:dyDescent="0.2">
      <c r="A282">
        <v>54</v>
      </c>
      <c r="B282">
        <v>54</v>
      </c>
      <c r="C282" t="s">
        <v>376</v>
      </c>
      <c r="D282" t="s">
        <v>7</v>
      </c>
      <c r="E282" s="9">
        <v>91</v>
      </c>
    </row>
    <row r="283" spans="1:5" x14ac:dyDescent="0.2">
      <c r="A283">
        <v>54</v>
      </c>
      <c r="B283">
        <v>54</v>
      </c>
      <c r="C283" t="s">
        <v>377</v>
      </c>
      <c r="D283" t="s">
        <v>7</v>
      </c>
      <c r="E283" s="9">
        <v>62</v>
      </c>
    </row>
    <row r="284" spans="1:5" x14ac:dyDescent="0.2">
      <c r="A284">
        <v>55</v>
      </c>
      <c r="B284">
        <v>55</v>
      </c>
      <c r="C284" t="s">
        <v>381</v>
      </c>
      <c r="D284" t="s">
        <v>12</v>
      </c>
      <c r="E284" s="9">
        <v>36</v>
      </c>
    </row>
    <row r="285" spans="1:5" x14ac:dyDescent="0.2">
      <c r="A285">
        <v>55</v>
      </c>
      <c r="B285">
        <v>55</v>
      </c>
      <c r="C285" t="s">
        <v>380</v>
      </c>
      <c r="D285" t="s">
        <v>12</v>
      </c>
      <c r="E285" s="9">
        <v>91</v>
      </c>
    </row>
    <row r="286" spans="1:5" x14ac:dyDescent="0.2">
      <c r="A286">
        <v>55</v>
      </c>
      <c r="B286">
        <v>55</v>
      </c>
      <c r="C286" t="s">
        <v>378</v>
      </c>
      <c r="D286" t="s">
        <v>12</v>
      </c>
      <c r="E286" s="9">
        <v>0</v>
      </c>
    </row>
    <row r="287" spans="1:5" x14ac:dyDescent="0.2">
      <c r="A287">
        <v>55</v>
      </c>
      <c r="B287">
        <v>55</v>
      </c>
      <c r="C287" t="s">
        <v>379</v>
      </c>
      <c r="D287" t="s">
        <v>12</v>
      </c>
      <c r="E287" s="9">
        <v>0</v>
      </c>
    </row>
    <row r="288" spans="1:5" x14ac:dyDescent="0.2">
      <c r="A288">
        <v>55</v>
      </c>
      <c r="B288">
        <v>55</v>
      </c>
      <c r="C288" t="s">
        <v>376</v>
      </c>
      <c r="D288" t="s">
        <v>12</v>
      </c>
      <c r="E288" s="9">
        <v>0</v>
      </c>
    </row>
    <row r="289" spans="1:5" x14ac:dyDescent="0.2">
      <c r="A289">
        <v>55</v>
      </c>
      <c r="B289">
        <v>55</v>
      </c>
      <c r="C289" t="s">
        <v>377</v>
      </c>
      <c r="D289" t="s">
        <v>12</v>
      </c>
      <c r="E289" s="9">
        <v>72</v>
      </c>
    </row>
    <row r="290" spans="1:5" x14ac:dyDescent="0.2">
      <c r="A290">
        <v>60</v>
      </c>
      <c r="B290">
        <v>60</v>
      </c>
      <c r="C290" t="s">
        <v>381</v>
      </c>
      <c r="D290" t="s">
        <v>17</v>
      </c>
      <c r="E290" s="9">
        <v>42</v>
      </c>
    </row>
    <row r="291" spans="1:5" x14ac:dyDescent="0.2">
      <c r="A291">
        <v>60</v>
      </c>
      <c r="B291">
        <v>60</v>
      </c>
      <c r="C291" t="s">
        <v>380</v>
      </c>
      <c r="D291" t="s">
        <v>17</v>
      </c>
      <c r="E291" s="9">
        <v>88</v>
      </c>
    </row>
    <row r="292" spans="1:5" x14ac:dyDescent="0.2">
      <c r="A292">
        <v>60</v>
      </c>
      <c r="B292">
        <v>60</v>
      </c>
      <c r="C292" t="s">
        <v>378</v>
      </c>
      <c r="D292" t="s">
        <v>17</v>
      </c>
      <c r="E292" s="9">
        <v>100</v>
      </c>
    </row>
    <row r="293" spans="1:5" x14ac:dyDescent="0.2">
      <c r="A293">
        <v>60</v>
      </c>
      <c r="B293">
        <v>60</v>
      </c>
      <c r="C293" t="s">
        <v>379</v>
      </c>
      <c r="D293" t="s">
        <v>17</v>
      </c>
      <c r="E293" s="9">
        <v>100</v>
      </c>
    </row>
    <row r="294" spans="1:5" x14ac:dyDescent="0.2">
      <c r="A294">
        <v>60</v>
      </c>
      <c r="B294">
        <v>60</v>
      </c>
      <c r="C294" t="s">
        <v>376</v>
      </c>
      <c r="D294" t="s">
        <v>17</v>
      </c>
      <c r="E294" s="9">
        <v>91</v>
      </c>
    </row>
    <row r="295" spans="1:5" x14ac:dyDescent="0.2">
      <c r="A295">
        <v>60</v>
      </c>
      <c r="B295">
        <v>60</v>
      </c>
      <c r="C295" t="s">
        <v>377</v>
      </c>
      <c r="D295" t="s">
        <v>17</v>
      </c>
      <c r="E295" s="9">
        <v>59</v>
      </c>
    </row>
    <row r="296" spans="1:5" x14ac:dyDescent="0.2">
      <c r="A296">
        <v>61</v>
      </c>
      <c r="B296">
        <v>61</v>
      </c>
      <c r="C296" t="s">
        <v>381</v>
      </c>
      <c r="D296" t="s">
        <v>12</v>
      </c>
      <c r="E296" s="9">
        <v>49</v>
      </c>
    </row>
    <row r="297" spans="1:5" x14ac:dyDescent="0.2">
      <c r="A297">
        <v>61</v>
      </c>
      <c r="B297">
        <v>61</v>
      </c>
      <c r="C297" t="s">
        <v>380</v>
      </c>
      <c r="D297" t="s">
        <v>12</v>
      </c>
      <c r="E297" s="9">
        <v>89</v>
      </c>
    </row>
    <row r="298" spans="1:5" x14ac:dyDescent="0.2">
      <c r="A298">
        <v>61</v>
      </c>
      <c r="B298">
        <v>61</v>
      </c>
      <c r="C298" t="s">
        <v>378</v>
      </c>
      <c r="D298" t="s">
        <v>12</v>
      </c>
      <c r="E298" s="9">
        <v>99</v>
      </c>
    </row>
    <row r="299" spans="1:5" x14ac:dyDescent="0.2">
      <c r="A299">
        <v>61</v>
      </c>
      <c r="B299">
        <v>61</v>
      </c>
      <c r="C299" t="s">
        <v>379</v>
      </c>
      <c r="D299" t="s">
        <v>12</v>
      </c>
      <c r="E299" s="9">
        <v>73</v>
      </c>
    </row>
    <row r="300" spans="1:5" x14ac:dyDescent="0.2">
      <c r="A300">
        <v>61</v>
      </c>
      <c r="B300">
        <v>61</v>
      </c>
      <c r="C300" t="s">
        <v>376</v>
      </c>
      <c r="D300" t="s">
        <v>12</v>
      </c>
      <c r="E300" s="9">
        <v>5</v>
      </c>
    </row>
    <row r="301" spans="1:5" x14ac:dyDescent="0.2">
      <c r="A301">
        <v>61</v>
      </c>
      <c r="B301">
        <v>61</v>
      </c>
      <c r="C301" t="s">
        <v>377</v>
      </c>
      <c r="D301" t="s">
        <v>12</v>
      </c>
      <c r="E301" s="9">
        <v>72</v>
      </c>
    </row>
    <row r="302" spans="1:5" x14ac:dyDescent="0.2">
      <c r="A302">
        <v>63</v>
      </c>
      <c r="B302">
        <v>63</v>
      </c>
      <c r="C302" t="s">
        <v>381</v>
      </c>
      <c r="D302" t="s">
        <v>12</v>
      </c>
      <c r="E302" s="9">
        <v>84</v>
      </c>
    </row>
    <row r="303" spans="1:5" x14ac:dyDescent="0.2">
      <c r="A303">
        <v>63</v>
      </c>
      <c r="B303">
        <v>63</v>
      </c>
      <c r="C303" t="s">
        <v>380</v>
      </c>
      <c r="D303" t="s">
        <v>12</v>
      </c>
      <c r="E303" s="9">
        <v>99</v>
      </c>
    </row>
    <row r="304" spans="1:5" x14ac:dyDescent="0.2">
      <c r="A304">
        <v>63</v>
      </c>
      <c r="B304">
        <v>63</v>
      </c>
      <c r="C304" t="s">
        <v>378</v>
      </c>
      <c r="D304" t="s">
        <v>12</v>
      </c>
      <c r="E304" s="9">
        <v>87</v>
      </c>
    </row>
    <row r="305" spans="1:5" x14ac:dyDescent="0.2">
      <c r="A305">
        <v>63</v>
      </c>
      <c r="B305">
        <v>63</v>
      </c>
      <c r="C305" t="s">
        <v>379</v>
      </c>
      <c r="D305" t="s">
        <v>12</v>
      </c>
      <c r="E305" s="9">
        <v>36</v>
      </c>
    </row>
    <row r="306" spans="1:5" x14ac:dyDescent="0.2">
      <c r="A306">
        <v>63</v>
      </c>
      <c r="B306">
        <v>63</v>
      </c>
      <c r="C306" t="s">
        <v>376</v>
      </c>
      <c r="D306" t="s">
        <v>12</v>
      </c>
      <c r="E306" s="9">
        <v>5</v>
      </c>
    </row>
    <row r="307" spans="1:5" x14ac:dyDescent="0.2">
      <c r="A307">
        <v>63</v>
      </c>
      <c r="B307">
        <v>63</v>
      </c>
      <c r="C307" t="s">
        <v>377</v>
      </c>
      <c r="D307" t="s">
        <v>12</v>
      </c>
      <c r="E307" s="9">
        <v>51</v>
      </c>
    </row>
    <row r="308" spans="1:5" x14ac:dyDescent="0.2">
      <c r="A308">
        <v>64</v>
      </c>
      <c r="B308">
        <v>64</v>
      </c>
      <c r="C308" t="s">
        <v>381</v>
      </c>
      <c r="D308" t="s">
        <v>12</v>
      </c>
      <c r="E308" s="9">
        <v>31</v>
      </c>
    </row>
    <row r="309" spans="1:5" x14ac:dyDescent="0.2">
      <c r="A309">
        <v>64</v>
      </c>
      <c r="B309">
        <v>64</v>
      </c>
      <c r="C309" t="s">
        <v>380</v>
      </c>
      <c r="D309" t="s">
        <v>12</v>
      </c>
      <c r="E309" s="9">
        <v>76</v>
      </c>
    </row>
    <row r="310" spans="1:5" x14ac:dyDescent="0.2">
      <c r="A310">
        <v>64</v>
      </c>
      <c r="B310">
        <v>64</v>
      </c>
      <c r="C310" t="s">
        <v>378</v>
      </c>
      <c r="D310" t="s">
        <v>12</v>
      </c>
      <c r="E310" s="9">
        <v>60</v>
      </c>
    </row>
    <row r="311" spans="1:5" x14ac:dyDescent="0.2">
      <c r="A311">
        <v>64</v>
      </c>
      <c r="B311">
        <v>64</v>
      </c>
      <c r="C311" t="s">
        <v>379</v>
      </c>
      <c r="D311" t="s">
        <v>12</v>
      </c>
      <c r="E311" s="9">
        <v>70</v>
      </c>
    </row>
    <row r="312" spans="1:5" x14ac:dyDescent="0.2">
      <c r="A312">
        <v>64</v>
      </c>
      <c r="B312">
        <v>64</v>
      </c>
      <c r="C312" t="s">
        <v>376</v>
      </c>
      <c r="D312" t="s">
        <v>12</v>
      </c>
      <c r="E312" s="9">
        <v>43</v>
      </c>
    </row>
    <row r="313" spans="1:5" x14ac:dyDescent="0.2">
      <c r="A313">
        <v>64</v>
      </c>
      <c r="B313">
        <v>64</v>
      </c>
      <c r="C313" t="s">
        <v>377</v>
      </c>
      <c r="D313" t="s">
        <v>12</v>
      </c>
      <c r="E313" s="9">
        <v>82</v>
      </c>
    </row>
    <row r="314" spans="1:5" x14ac:dyDescent="0.2">
      <c r="A314">
        <v>65</v>
      </c>
      <c r="B314">
        <v>65</v>
      </c>
      <c r="C314" t="s">
        <v>381</v>
      </c>
      <c r="D314" t="s">
        <v>12</v>
      </c>
      <c r="E314" s="9">
        <v>28</v>
      </c>
    </row>
    <row r="315" spans="1:5" x14ac:dyDescent="0.2">
      <c r="A315">
        <v>65</v>
      </c>
      <c r="B315">
        <v>65</v>
      </c>
      <c r="C315" t="s">
        <v>380</v>
      </c>
      <c r="D315" t="s">
        <v>12</v>
      </c>
      <c r="E315" s="9">
        <v>96</v>
      </c>
    </row>
    <row r="316" spans="1:5" x14ac:dyDescent="0.2">
      <c r="A316">
        <v>65</v>
      </c>
      <c r="B316">
        <v>65</v>
      </c>
      <c r="C316" t="s">
        <v>378</v>
      </c>
      <c r="D316" t="s">
        <v>12</v>
      </c>
      <c r="E316" s="9">
        <v>0</v>
      </c>
    </row>
    <row r="317" spans="1:5" x14ac:dyDescent="0.2">
      <c r="A317">
        <v>65</v>
      </c>
      <c r="B317">
        <v>65</v>
      </c>
      <c r="C317" t="s">
        <v>379</v>
      </c>
      <c r="D317" t="s">
        <v>12</v>
      </c>
      <c r="E317" s="9">
        <v>50</v>
      </c>
    </row>
    <row r="318" spans="1:5" x14ac:dyDescent="0.2">
      <c r="A318">
        <v>65</v>
      </c>
      <c r="B318">
        <v>65</v>
      </c>
      <c r="C318" t="s">
        <v>376</v>
      </c>
      <c r="D318" t="s">
        <v>12</v>
      </c>
      <c r="E318" s="9">
        <v>0</v>
      </c>
    </row>
    <row r="319" spans="1:5" x14ac:dyDescent="0.2">
      <c r="A319">
        <v>65</v>
      </c>
      <c r="B319">
        <v>65</v>
      </c>
      <c r="C319" t="s">
        <v>377</v>
      </c>
      <c r="D319" t="s">
        <v>12</v>
      </c>
      <c r="E319" s="9">
        <v>57</v>
      </c>
    </row>
    <row r="320" spans="1:5" x14ac:dyDescent="0.2">
      <c r="A320">
        <v>66</v>
      </c>
      <c r="B320">
        <v>66</v>
      </c>
      <c r="C320" t="s">
        <v>381</v>
      </c>
      <c r="D320" t="s">
        <v>15</v>
      </c>
      <c r="E320" s="9">
        <v>71</v>
      </c>
    </row>
    <row r="321" spans="1:5" x14ac:dyDescent="0.2">
      <c r="A321">
        <v>66</v>
      </c>
      <c r="B321">
        <v>66</v>
      </c>
      <c r="C321" t="s">
        <v>380</v>
      </c>
      <c r="D321" t="s">
        <v>15</v>
      </c>
      <c r="E321" s="9">
        <v>73</v>
      </c>
    </row>
    <row r="322" spans="1:5" x14ac:dyDescent="0.2">
      <c r="A322">
        <v>66</v>
      </c>
      <c r="B322">
        <v>66</v>
      </c>
      <c r="C322" t="s">
        <v>378</v>
      </c>
      <c r="D322" t="s">
        <v>15</v>
      </c>
      <c r="E322" s="9">
        <v>97</v>
      </c>
    </row>
    <row r="323" spans="1:5" x14ac:dyDescent="0.2">
      <c r="A323">
        <v>66</v>
      </c>
      <c r="B323">
        <v>66</v>
      </c>
      <c r="C323" t="s">
        <v>379</v>
      </c>
      <c r="D323" t="s">
        <v>15</v>
      </c>
      <c r="E323" s="9">
        <v>91</v>
      </c>
    </row>
    <row r="324" spans="1:5" x14ac:dyDescent="0.2">
      <c r="A324">
        <v>66</v>
      </c>
      <c r="B324">
        <v>66</v>
      </c>
      <c r="C324" t="s">
        <v>376</v>
      </c>
      <c r="D324" t="s">
        <v>15</v>
      </c>
      <c r="E324" s="9">
        <v>50</v>
      </c>
    </row>
    <row r="325" spans="1:5" x14ac:dyDescent="0.2">
      <c r="A325">
        <v>66</v>
      </c>
      <c r="B325">
        <v>66</v>
      </c>
      <c r="C325" t="s">
        <v>377</v>
      </c>
      <c r="D325" t="s">
        <v>15</v>
      </c>
      <c r="E325" s="9">
        <v>89</v>
      </c>
    </row>
    <row r="326" spans="1:5" x14ac:dyDescent="0.2">
      <c r="A326">
        <v>70</v>
      </c>
      <c r="B326">
        <v>70</v>
      </c>
      <c r="C326" t="s">
        <v>381</v>
      </c>
      <c r="D326" t="s">
        <v>33</v>
      </c>
      <c r="E326" s="9">
        <v>66</v>
      </c>
    </row>
    <row r="327" spans="1:5" x14ac:dyDescent="0.2">
      <c r="A327">
        <v>70</v>
      </c>
      <c r="B327">
        <v>70</v>
      </c>
      <c r="C327" t="s">
        <v>380</v>
      </c>
      <c r="D327" t="s">
        <v>33</v>
      </c>
      <c r="E327" s="9">
        <v>71</v>
      </c>
    </row>
    <row r="328" spans="1:5" x14ac:dyDescent="0.2">
      <c r="A328">
        <v>70</v>
      </c>
      <c r="B328">
        <v>70</v>
      </c>
      <c r="C328" t="s">
        <v>378</v>
      </c>
      <c r="D328" t="s">
        <v>33</v>
      </c>
      <c r="E328" s="9">
        <v>88</v>
      </c>
    </row>
    <row r="329" spans="1:5" x14ac:dyDescent="0.2">
      <c r="A329">
        <v>70</v>
      </c>
      <c r="B329">
        <v>70</v>
      </c>
      <c r="C329" t="s">
        <v>379</v>
      </c>
      <c r="D329" t="s">
        <v>33</v>
      </c>
      <c r="E329" s="9">
        <v>79</v>
      </c>
    </row>
    <row r="330" spans="1:5" x14ac:dyDescent="0.2">
      <c r="A330">
        <v>70</v>
      </c>
      <c r="B330">
        <v>70</v>
      </c>
      <c r="C330" t="s">
        <v>376</v>
      </c>
      <c r="D330" t="s">
        <v>33</v>
      </c>
      <c r="E330" s="9">
        <v>45</v>
      </c>
    </row>
    <row r="331" spans="1:5" x14ac:dyDescent="0.2">
      <c r="A331">
        <v>70</v>
      </c>
      <c r="B331">
        <v>70</v>
      </c>
      <c r="C331" t="s">
        <v>377</v>
      </c>
      <c r="D331" t="s">
        <v>33</v>
      </c>
      <c r="E331" s="9">
        <v>66</v>
      </c>
    </row>
    <row r="332" spans="1:5" x14ac:dyDescent="0.2">
      <c r="A332">
        <v>71</v>
      </c>
      <c r="B332">
        <v>71</v>
      </c>
      <c r="C332" t="s">
        <v>381</v>
      </c>
      <c r="D332" t="s">
        <v>12</v>
      </c>
      <c r="E332" s="9">
        <v>14</v>
      </c>
    </row>
    <row r="333" spans="1:5" x14ac:dyDescent="0.2">
      <c r="A333">
        <v>71</v>
      </c>
      <c r="B333">
        <v>71</v>
      </c>
      <c r="C333" t="s">
        <v>380</v>
      </c>
      <c r="D333" t="s">
        <v>12</v>
      </c>
      <c r="E333" s="9">
        <v>69</v>
      </c>
    </row>
    <row r="334" spans="1:5" x14ac:dyDescent="0.2">
      <c r="A334">
        <v>71</v>
      </c>
      <c r="B334">
        <v>71</v>
      </c>
      <c r="C334" t="s">
        <v>378</v>
      </c>
      <c r="D334" t="s">
        <v>12</v>
      </c>
      <c r="E334" s="9">
        <v>17</v>
      </c>
    </row>
    <row r="335" spans="1:5" x14ac:dyDescent="0.2">
      <c r="A335">
        <v>71</v>
      </c>
      <c r="B335">
        <v>71</v>
      </c>
      <c r="C335" t="s">
        <v>379</v>
      </c>
      <c r="D335" t="s">
        <v>12</v>
      </c>
      <c r="E335" s="9">
        <v>0</v>
      </c>
    </row>
    <row r="336" spans="1:5" x14ac:dyDescent="0.2">
      <c r="A336">
        <v>71</v>
      </c>
      <c r="B336">
        <v>71</v>
      </c>
      <c r="C336" t="s">
        <v>376</v>
      </c>
      <c r="D336" t="s">
        <v>12</v>
      </c>
      <c r="E336" s="9">
        <v>10</v>
      </c>
    </row>
    <row r="337" spans="1:5" x14ac:dyDescent="0.2">
      <c r="A337">
        <v>71</v>
      </c>
      <c r="B337">
        <v>71</v>
      </c>
      <c r="C337" t="s">
        <v>377</v>
      </c>
      <c r="D337" t="s">
        <v>12</v>
      </c>
      <c r="E337" s="9">
        <v>71</v>
      </c>
    </row>
    <row r="338" spans="1:5" x14ac:dyDescent="0.2">
      <c r="A338">
        <v>73</v>
      </c>
      <c r="B338">
        <v>73</v>
      </c>
      <c r="C338" t="s">
        <v>381</v>
      </c>
      <c r="D338" t="s">
        <v>15</v>
      </c>
      <c r="E338" s="9">
        <v>59</v>
      </c>
    </row>
    <row r="339" spans="1:5" x14ac:dyDescent="0.2">
      <c r="A339">
        <v>73</v>
      </c>
      <c r="B339">
        <v>73</v>
      </c>
      <c r="C339" t="s">
        <v>380</v>
      </c>
      <c r="D339" t="s">
        <v>15</v>
      </c>
      <c r="E339" s="9">
        <v>77</v>
      </c>
    </row>
    <row r="340" spans="1:5" x14ac:dyDescent="0.2">
      <c r="A340">
        <v>73</v>
      </c>
      <c r="B340">
        <v>73</v>
      </c>
      <c r="C340" t="s">
        <v>378</v>
      </c>
      <c r="D340" t="s">
        <v>15</v>
      </c>
      <c r="E340" s="9">
        <v>100</v>
      </c>
    </row>
    <row r="341" spans="1:5" x14ac:dyDescent="0.2">
      <c r="A341">
        <v>73</v>
      </c>
      <c r="B341">
        <v>73</v>
      </c>
      <c r="C341" t="s">
        <v>379</v>
      </c>
      <c r="D341" t="s">
        <v>15</v>
      </c>
      <c r="E341" s="9">
        <v>90</v>
      </c>
    </row>
    <row r="342" spans="1:5" x14ac:dyDescent="0.2">
      <c r="A342">
        <v>73</v>
      </c>
      <c r="B342">
        <v>73</v>
      </c>
      <c r="C342" t="s">
        <v>376</v>
      </c>
      <c r="D342" t="s">
        <v>15</v>
      </c>
      <c r="E342" s="9">
        <v>0</v>
      </c>
    </row>
    <row r="343" spans="1:5" x14ac:dyDescent="0.2">
      <c r="A343">
        <v>73</v>
      </c>
      <c r="B343">
        <v>73</v>
      </c>
      <c r="C343" t="s">
        <v>377</v>
      </c>
      <c r="D343" t="s">
        <v>15</v>
      </c>
      <c r="E343" s="9">
        <v>60</v>
      </c>
    </row>
    <row r="344" spans="1:5" x14ac:dyDescent="0.2">
      <c r="A344">
        <v>75</v>
      </c>
      <c r="B344">
        <v>75</v>
      </c>
      <c r="C344" t="s">
        <v>381</v>
      </c>
      <c r="D344" t="s">
        <v>103</v>
      </c>
      <c r="E344" s="9">
        <v>59</v>
      </c>
    </row>
    <row r="345" spans="1:5" x14ac:dyDescent="0.2">
      <c r="A345">
        <v>75</v>
      </c>
      <c r="B345">
        <v>75</v>
      </c>
      <c r="C345" t="s">
        <v>380</v>
      </c>
      <c r="D345" t="s">
        <v>103</v>
      </c>
      <c r="E345" s="9">
        <v>94</v>
      </c>
    </row>
    <row r="346" spans="1:5" x14ac:dyDescent="0.2">
      <c r="A346">
        <v>75</v>
      </c>
      <c r="B346">
        <v>75</v>
      </c>
      <c r="C346" t="s">
        <v>378</v>
      </c>
      <c r="D346" t="s">
        <v>103</v>
      </c>
      <c r="E346" s="9">
        <v>94</v>
      </c>
    </row>
    <row r="347" spans="1:5" x14ac:dyDescent="0.2">
      <c r="A347">
        <v>75</v>
      </c>
      <c r="B347">
        <v>75</v>
      </c>
      <c r="C347" t="s">
        <v>379</v>
      </c>
      <c r="D347" t="s">
        <v>103</v>
      </c>
      <c r="E347" s="9">
        <v>97</v>
      </c>
    </row>
    <row r="348" spans="1:5" x14ac:dyDescent="0.2">
      <c r="A348">
        <v>75</v>
      </c>
      <c r="B348">
        <v>75</v>
      </c>
      <c r="C348" t="s">
        <v>376</v>
      </c>
      <c r="D348" t="s">
        <v>103</v>
      </c>
      <c r="E348" s="9">
        <v>93</v>
      </c>
    </row>
    <row r="349" spans="1:5" x14ac:dyDescent="0.2">
      <c r="A349">
        <v>75</v>
      </c>
      <c r="B349">
        <v>75</v>
      </c>
      <c r="C349" t="s">
        <v>377</v>
      </c>
      <c r="D349" t="s">
        <v>103</v>
      </c>
      <c r="E349" s="9">
        <v>75</v>
      </c>
    </row>
    <row r="350" spans="1:5" x14ac:dyDescent="0.2">
      <c r="A350">
        <v>76</v>
      </c>
      <c r="B350">
        <v>76</v>
      </c>
      <c r="C350" t="s">
        <v>381</v>
      </c>
      <c r="D350" t="s">
        <v>4</v>
      </c>
      <c r="E350" s="9">
        <v>46</v>
      </c>
    </row>
    <row r="351" spans="1:5" x14ac:dyDescent="0.2">
      <c r="A351">
        <v>76</v>
      </c>
      <c r="B351">
        <v>76</v>
      </c>
      <c r="C351" t="s">
        <v>380</v>
      </c>
      <c r="D351" t="s">
        <v>4</v>
      </c>
      <c r="E351" s="9">
        <v>93</v>
      </c>
    </row>
    <row r="352" spans="1:5" x14ac:dyDescent="0.2">
      <c r="A352">
        <v>76</v>
      </c>
      <c r="B352">
        <v>76</v>
      </c>
      <c r="C352" t="s">
        <v>378</v>
      </c>
      <c r="D352" t="s">
        <v>4</v>
      </c>
      <c r="E352" s="9">
        <v>100</v>
      </c>
    </row>
    <row r="353" spans="1:5" x14ac:dyDescent="0.2">
      <c r="A353">
        <v>76</v>
      </c>
      <c r="B353">
        <v>76</v>
      </c>
      <c r="C353" t="s">
        <v>379</v>
      </c>
      <c r="D353" t="s">
        <v>4</v>
      </c>
      <c r="E353" s="9">
        <v>77</v>
      </c>
    </row>
    <row r="354" spans="1:5" x14ac:dyDescent="0.2">
      <c r="A354">
        <v>76</v>
      </c>
      <c r="B354">
        <v>76</v>
      </c>
      <c r="C354" t="s">
        <v>376</v>
      </c>
      <c r="D354" t="s">
        <v>4</v>
      </c>
      <c r="E354" s="9">
        <v>15</v>
      </c>
    </row>
    <row r="355" spans="1:5" x14ac:dyDescent="0.2">
      <c r="A355">
        <v>76</v>
      </c>
      <c r="B355">
        <v>76</v>
      </c>
      <c r="C355" t="s">
        <v>377</v>
      </c>
      <c r="D355" t="s">
        <v>4</v>
      </c>
      <c r="E355" s="9">
        <v>76</v>
      </c>
    </row>
    <row r="356" spans="1:5" x14ac:dyDescent="0.2">
      <c r="A356">
        <v>77</v>
      </c>
      <c r="B356">
        <v>77</v>
      </c>
      <c r="C356" t="s">
        <v>381</v>
      </c>
      <c r="D356" t="s">
        <v>4</v>
      </c>
      <c r="E356" s="9">
        <v>49</v>
      </c>
    </row>
    <row r="357" spans="1:5" x14ac:dyDescent="0.2">
      <c r="A357">
        <v>77</v>
      </c>
      <c r="B357">
        <v>77</v>
      </c>
      <c r="C357" t="s">
        <v>380</v>
      </c>
      <c r="D357" t="s">
        <v>4</v>
      </c>
      <c r="E357" s="9">
        <v>99</v>
      </c>
    </row>
    <row r="358" spans="1:5" x14ac:dyDescent="0.2">
      <c r="A358">
        <v>77</v>
      </c>
      <c r="B358">
        <v>77</v>
      </c>
      <c r="C358" t="s">
        <v>378</v>
      </c>
      <c r="D358" t="s">
        <v>4</v>
      </c>
      <c r="E358" s="9">
        <v>99</v>
      </c>
    </row>
    <row r="359" spans="1:5" x14ac:dyDescent="0.2">
      <c r="A359">
        <v>77</v>
      </c>
      <c r="B359">
        <v>77</v>
      </c>
      <c r="C359" t="s">
        <v>379</v>
      </c>
      <c r="D359" t="s">
        <v>4</v>
      </c>
      <c r="E359" s="9">
        <v>83</v>
      </c>
    </row>
    <row r="360" spans="1:5" x14ac:dyDescent="0.2">
      <c r="A360">
        <v>77</v>
      </c>
      <c r="B360">
        <v>77</v>
      </c>
      <c r="C360" t="s">
        <v>376</v>
      </c>
      <c r="D360" t="s">
        <v>4</v>
      </c>
      <c r="E360" s="9">
        <v>95</v>
      </c>
    </row>
    <row r="361" spans="1:5" x14ac:dyDescent="0.2">
      <c r="A361">
        <v>77</v>
      </c>
      <c r="B361">
        <v>77</v>
      </c>
      <c r="C361" t="s">
        <v>377</v>
      </c>
      <c r="D361" t="s">
        <v>4</v>
      </c>
      <c r="E361" s="9">
        <v>77</v>
      </c>
    </row>
    <row r="362" spans="1:5" x14ac:dyDescent="0.2">
      <c r="A362">
        <v>78</v>
      </c>
      <c r="B362">
        <v>78</v>
      </c>
      <c r="C362" t="s">
        <v>381</v>
      </c>
      <c r="D362" t="s">
        <v>103</v>
      </c>
      <c r="E362" s="9">
        <v>41</v>
      </c>
    </row>
    <row r="363" spans="1:5" x14ac:dyDescent="0.2">
      <c r="A363">
        <v>78</v>
      </c>
      <c r="B363">
        <v>78</v>
      </c>
      <c r="C363" t="s">
        <v>380</v>
      </c>
      <c r="D363" t="s">
        <v>103</v>
      </c>
      <c r="E363" s="9">
        <v>79</v>
      </c>
    </row>
    <row r="364" spans="1:5" x14ac:dyDescent="0.2">
      <c r="A364">
        <v>78</v>
      </c>
      <c r="B364">
        <v>78</v>
      </c>
      <c r="C364" t="s">
        <v>378</v>
      </c>
      <c r="D364" t="s">
        <v>103</v>
      </c>
      <c r="E364" s="9">
        <v>70</v>
      </c>
    </row>
    <row r="365" spans="1:5" x14ac:dyDescent="0.2">
      <c r="A365">
        <v>78</v>
      </c>
      <c r="B365">
        <v>78</v>
      </c>
      <c r="C365" t="s">
        <v>379</v>
      </c>
      <c r="D365" t="s">
        <v>103</v>
      </c>
      <c r="E365" s="9">
        <v>77</v>
      </c>
    </row>
    <row r="366" spans="1:5" x14ac:dyDescent="0.2">
      <c r="A366">
        <v>78</v>
      </c>
      <c r="B366">
        <v>78</v>
      </c>
      <c r="C366" t="s">
        <v>376</v>
      </c>
      <c r="D366" t="s">
        <v>103</v>
      </c>
      <c r="E366" s="9">
        <v>55</v>
      </c>
    </row>
    <row r="367" spans="1:5" x14ac:dyDescent="0.2">
      <c r="A367">
        <v>78</v>
      </c>
      <c r="B367">
        <v>78</v>
      </c>
      <c r="C367" t="s">
        <v>377</v>
      </c>
      <c r="D367" t="s">
        <v>103</v>
      </c>
      <c r="E367" s="9">
        <v>75</v>
      </c>
    </row>
    <row r="368" spans="1:5" x14ac:dyDescent="0.2">
      <c r="A368">
        <v>79</v>
      </c>
      <c r="B368">
        <v>79</v>
      </c>
      <c r="C368" t="s">
        <v>381</v>
      </c>
      <c r="D368" t="s">
        <v>4</v>
      </c>
      <c r="E368" s="9">
        <v>61</v>
      </c>
    </row>
    <row r="369" spans="1:5" x14ac:dyDescent="0.2">
      <c r="A369">
        <v>79</v>
      </c>
      <c r="B369">
        <v>79</v>
      </c>
      <c r="C369" t="s">
        <v>380</v>
      </c>
      <c r="D369" t="s">
        <v>4</v>
      </c>
      <c r="E369" s="9">
        <v>40</v>
      </c>
    </row>
    <row r="370" spans="1:5" x14ac:dyDescent="0.2">
      <c r="A370">
        <v>79</v>
      </c>
      <c r="B370">
        <v>79</v>
      </c>
      <c r="C370" t="s">
        <v>378</v>
      </c>
      <c r="D370" t="s">
        <v>4</v>
      </c>
      <c r="E370" s="9">
        <v>70</v>
      </c>
    </row>
    <row r="371" spans="1:5" x14ac:dyDescent="0.2">
      <c r="A371">
        <v>79</v>
      </c>
      <c r="B371">
        <v>79</v>
      </c>
      <c r="C371" t="s">
        <v>379</v>
      </c>
      <c r="D371" t="s">
        <v>4</v>
      </c>
      <c r="E371" s="9">
        <v>87</v>
      </c>
    </row>
    <row r="372" spans="1:5" x14ac:dyDescent="0.2">
      <c r="A372">
        <v>79</v>
      </c>
      <c r="B372">
        <v>79</v>
      </c>
      <c r="C372" t="s">
        <v>376</v>
      </c>
      <c r="D372" t="s">
        <v>4</v>
      </c>
      <c r="E372" s="9">
        <v>1</v>
      </c>
    </row>
    <row r="373" spans="1:5" x14ac:dyDescent="0.2">
      <c r="A373">
        <v>79</v>
      </c>
      <c r="B373">
        <v>79</v>
      </c>
      <c r="C373" t="s">
        <v>377</v>
      </c>
      <c r="D373" t="s">
        <v>4</v>
      </c>
      <c r="E373" s="9">
        <v>74</v>
      </c>
    </row>
    <row r="374" spans="1:5" x14ac:dyDescent="0.2">
      <c r="A374">
        <v>83</v>
      </c>
      <c r="B374">
        <v>83</v>
      </c>
      <c r="C374" t="s">
        <v>381</v>
      </c>
      <c r="D374" t="s">
        <v>12</v>
      </c>
      <c r="E374" s="9">
        <v>48</v>
      </c>
    </row>
    <row r="375" spans="1:5" x14ac:dyDescent="0.2">
      <c r="A375">
        <v>83</v>
      </c>
      <c r="B375">
        <v>83</v>
      </c>
      <c r="C375" t="s">
        <v>380</v>
      </c>
      <c r="D375" t="s">
        <v>12</v>
      </c>
      <c r="E375" s="9">
        <v>100</v>
      </c>
    </row>
    <row r="376" spans="1:5" x14ac:dyDescent="0.2">
      <c r="A376">
        <v>83</v>
      </c>
      <c r="B376">
        <v>83</v>
      </c>
      <c r="C376" t="s">
        <v>378</v>
      </c>
      <c r="D376" t="s">
        <v>12</v>
      </c>
      <c r="E376" s="9">
        <v>4</v>
      </c>
    </row>
    <row r="377" spans="1:5" x14ac:dyDescent="0.2">
      <c r="A377">
        <v>83</v>
      </c>
      <c r="B377">
        <v>83</v>
      </c>
      <c r="C377" t="s">
        <v>379</v>
      </c>
      <c r="D377" t="s">
        <v>12</v>
      </c>
      <c r="E377" s="9">
        <v>87</v>
      </c>
    </row>
    <row r="378" spans="1:5" x14ac:dyDescent="0.2">
      <c r="A378">
        <v>83</v>
      </c>
      <c r="B378">
        <v>83</v>
      </c>
      <c r="C378" t="s">
        <v>376</v>
      </c>
      <c r="D378" t="s">
        <v>12</v>
      </c>
      <c r="E378" s="9">
        <v>6</v>
      </c>
    </row>
    <row r="379" spans="1:5" x14ac:dyDescent="0.2">
      <c r="A379">
        <v>83</v>
      </c>
      <c r="B379">
        <v>83</v>
      </c>
      <c r="C379" t="s">
        <v>377</v>
      </c>
      <c r="D379" t="s">
        <v>12</v>
      </c>
      <c r="E379" s="9">
        <v>79</v>
      </c>
    </row>
    <row r="380" spans="1:5" x14ac:dyDescent="0.2">
      <c r="A380">
        <v>85</v>
      </c>
      <c r="B380">
        <v>85</v>
      </c>
      <c r="C380" t="s">
        <v>381</v>
      </c>
      <c r="D380" t="s">
        <v>17</v>
      </c>
      <c r="E380" s="9">
        <v>46</v>
      </c>
    </row>
    <row r="381" spans="1:5" x14ac:dyDescent="0.2">
      <c r="A381">
        <v>85</v>
      </c>
      <c r="B381">
        <v>85</v>
      </c>
      <c r="C381" t="s">
        <v>380</v>
      </c>
      <c r="D381" t="s">
        <v>17</v>
      </c>
      <c r="E381" s="9">
        <v>94</v>
      </c>
    </row>
    <row r="382" spans="1:5" x14ac:dyDescent="0.2">
      <c r="A382">
        <v>85</v>
      </c>
      <c r="B382">
        <v>85</v>
      </c>
      <c r="C382" t="s">
        <v>378</v>
      </c>
      <c r="D382" t="s">
        <v>17</v>
      </c>
      <c r="E382" s="9">
        <v>44</v>
      </c>
    </row>
    <row r="383" spans="1:5" x14ac:dyDescent="0.2">
      <c r="A383">
        <v>85</v>
      </c>
      <c r="B383">
        <v>85</v>
      </c>
      <c r="C383" t="s">
        <v>379</v>
      </c>
      <c r="D383" t="s">
        <v>17</v>
      </c>
      <c r="E383" s="9">
        <v>87</v>
      </c>
    </row>
    <row r="384" spans="1:5" x14ac:dyDescent="0.2">
      <c r="A384">
        <v>85</v>
      </c>
      <c r="B384">
        <v>85</v>
      </c>
      <c r="C384" t="s">
        <v>376</v>
      </c>
      <c r="D384" t="s">
        <v>17</v>
      </c>
      <c r="E384" s="9">
        <v>53</v>
      </c>
    </row>
    <row r="385" spans="1:5" x14ac:dyDescent="0.2">
      <c r="A385">
        <v>85</v>
      </c>
      <c r="B385">
        <v>85</v>
      </c>
      <c r="C385" t="s">
        <v>377</v>
      </c>
      <c r="D385" t="s">
        <v>17</v>
      </c>
      <c r="E385" s="9">
        <v>84</v>
      </c>
    </row>
    <row r="386" spans="1:5" x14ac:dyDescent="0.2">
      <c r="A386">
        <v>86</v>
      </c>
      <c r="B386">
        <v>86</v>
      </c>
      <c r="C386" t="s">
        <v>381</v>
      </c>
      <c r="D386" t="s">
        <v>33</v>
      </c>
      <c r="E386" s="9">
        <v>28</v>
      </c>
    </row>
    <row r="387" spans="1:5" x14ac:dyDescent="0.2">
      <c r="A387">
        <v>86</v>
      </c>
      <c r="B387">
        <v>86</v>
      </c>
      <c r="C387" t="s">
        <v>380</v>
      </c>
      <c r="D387" t="s">
        <v>33</v>
      </c>
      <c r="E387" s="9">
        <v>91</v>
      </c>
    </row>
    <row r="388" spans="1:5" x14ac:dyDescent="0.2">
      <c r="A388">
        <v>86</v>
      </c>
      <c r="B388">
        <v>86</v>
      </c>
      <c r="C388" t="s">
        <v>378</v>
      </c>
      <c r="D388" t="s">
        <v>33</v>
      </c>
      <c r="E388" s="9">
        <v>92</v>
      </c>
    </row>
    <row r="389" spans="1:5" x14ac:dyDescent="0.2">
      <c r="A389">
        <v>86</v>
      </c>
      <c r="B389">
        <v>86</v>
      </c>
      <c r="C389" t="s">
        <v>379</v>
      </c>
      <c r="D389" t="s">
        <v>33</v>
      </c>
      <c r="E389" s="9">
        <v>75</v>
      </c>
    </row>
    <row r="390" spans="1:5" x14ac:dyDescent="0.2">
      <c r="A390">
        <v>86</v>
      </c>
      <c r="B390">
        <v>86</v>
      </c>
      <c r="C390" t="s">
        <v>376</v>
      </c>
      <c r="D390" t="s">
        <v>33</v>
      </c>
      <c r="E390" s="9">
        <v>9</v>
      </c>
    </row>
    <row r="391" spans="1:5" x14ac:dyDescent="0.2">
      <c r="A391">
        <v>86</v>
      </c>
      <c r="B391">
        <v>86</v>
      </c>
      <c r="C391" t="s">
        <v>377</v>
      </c>
      <c r="D391" t="s">
        <v>33</v>
      </c>
      <c r="E391" s="9">
        <v>63</v>
      </c>
    </row>
    <row r="392" spans="1:5" x14ac:dyDescent="0.2">
      <c r="A392">
        <v>87</v>
      </c>
      <c r="B392">
        <v>87</v>
      </c>
      <c r="C392" t="s">
        <v>381</v>
      </c>
      <c r="D392" t="s">
        <v>4</v>
      </c>
      <c r="E392" s="9">
        <v>25</v>
      </c>
    </row>
    <row r="393" spans="1:5" x14ac:dyDescent="0.2">
      <c r="A393">
        <v>87</v>
      </c>
      <c r="B393">
        <v>87</v>
      </c>
      <c r="C393" t="s">
        <v>380</v>
      </c>
      <c r="D393" t="s">
        <v>4</v>
      </c>
      <c r="E393" s="9">
        <v>76</v>
      </c>
    </row>
    <row r="394" spans="1:5" x14ac:dyDescent="0.2">
      <c r="A394">
        <v>87</v>
      </c>
      <c r="B394">
        <v>87</v>
      </c>
      <c r="C394" t="s">
        <v>378</v>
      </c>
      <c r="D394" t="s">
        <v>4</v>
      </c>
      <c r="E394" s="9">
        <v>0</v>
      </c>
    </row>
    <row r="395" spans="1:5" x14ac:dyDescent="0.2">
      <c r="A395">
        <v>87</v>
      </c>
      <c r="B395">
        <v>87</v>
      </c>
      <c r="C395" t="s">
        <v>379</v>
      </c>
      <c r="D395" t="s">
        <v>4</v>
      </c>
      <c r="E395" s="9">
        <v>0</v>
      </c>
    </row>
    <row r="396" spans="1:5" x14ac:dyDescent="0.2">
      <c r="A396">
        <v>87</v>
      </c>
      <c r="B396">
        <v>87</v>
      </c>
      <c r="C396" t="s">
        <v>376</v>
      </c>
      <c r="D396" t="s">
        <v>4</v>
      </c>
      <c r="E396" s="9">
        <v>0</v>
      </c>
    </row>
    <row r="397" spans="1:5" x14ac:dyDescent="0.2">
      <c r="A397">
        <v>87</v>
      </c>
      <c r="B397">
        <v>87</v>
      </c>
      <c r="C397" t="s">
        <v>377</v>
      </c>
      <c r="D397" t="s">
        <v>4</v>
      </c>
      <c r="E397" s="9">
        <v>74</v>
      </c>
    </row>
    <row r="398" spans="1:5" x14ac:dyDescent="0.2">
      <c r="A398">
        <v>88</v>
      </c>
      <c r="B398">
        <v>88</v>
      </c>
      <c r="C398" t="s">
        <v>381</v>
      </c>
      <c r="D398" t="s">
        <v>12</v>
      </c>
      <c r="E398" s="9">
        <v>44</v>
      </c>
    </row>
    <row r="399" spans="1:5" x14ac:dyDescent="0.2">
      <c r="A399">
        <v>88</v>
      </c>
      <c r="B399">
        <v>88</v>
      </c>
      <c r="C399" t="s">
        <v>380</v>
      </c>
      <c r="D399" t="s">
        <v>12</v>
      </c>
      <c r="E399" s="9">
        <v>82</v>
      </c>
    </row>
    <row r="400" spans="1:5" x14ac:dyDescent="0.2">
      <c r="A400">
        <v>88</v>
      </c>
      <c r="B400">
        <v>88</v>
      </c>
      <c r="C400" t="s">
        <v>378</v>
      </c>
      <c r="D400" t="s">
        <v>12</v>
      </c>
      <c r="E400" s="9">
        <v>95</v>
      </c>
    </row>
    <row r="401" spans="1:5" x14ac:dyDescent="0.2">
      <c r="A401">
        <v>88</v>
      </c>
      <c r="B401">
        <v>88</v>
      </c>
      <c r="C401" t="s">
        <v>379</v>
      </c>
      <c r="D401" t="s">
        <v>12</v>
      </c>
      <c r="E401" s="9">
        <v>87</v>
      </c>
    </row>
    <row r="402" spans="1:5" x14ac:dyDescent="0.2">
      <c r="A402">
        <v>88</v>
      </c>
      <c r="B402">
        <v>88</v>
      </c>
      <c r="C402" t="s">
        <v>376</v>
      </c>
      <c r="D402" t="s">
        <v>12</v>
      </c>
      <c r="E402" s="9">
        <v>100</v>
      </c>
    </row>
    <row r="403" spans="1:5" x14ac:dyDescent="0.2">
      <c r="A403">
        <v>88</v>
      </c>
      <c r="B403">
        <v>88</v>
      </c>
      <c r="C403" t="s">
        <v>377</v>
      </c>
      <c r="D403" t="s">
        <v>12</v>
      </c>
      <c r="E403" s="9">
        <v>86</v>
      </c>
    </row>
    <row r="404" spans="1:5" x14ac:dyDescent="0.2">
      <c r="A404">
        <v>89</v>
      </c>
      <c r="B404">
        <v>89</v>
      </c>
      <c r="C404" t="s">
        <v>381</v>
      </c>
      <c r="D404" t="s">
        <v>4</v>
      </c>
      <c r="E404" s="9">
        <v>56</v>
      </c>
    </row>
    <row r="405" spans="1:5" x14ac:dyDescent="0.2">
      <c r="A405">
        <v>89</v>
      </c>
      <c r="B405">
        <v>89</v>
      </c>
      <c r="C405" t="s">
        <v>380</v>
      </c>
      <c r="D405" t="s">
        <v>4</v>
      </c>
      <c r="E405" s="9">
        <v>84</v>
      </c>
    </row>
    <row r="406" spans="1:5" x14ac:dyDescent="0.2">
      <c r="A406">
        <v>89</v>
      </c>
      <c r="B406">
        <v>89</v>
      </c>
      <c r="C406" t="s">
        <v>378</v>
      </c>
      <c r="D406" t="s">
        <v>4</v>
      </c>
      <c r="E406" s="9">
        <v>75</v>
      </c>
    </row>
    <row r="407" spans="1:5" x14ac:dyDescent="0.2">
      <c r="A407">
        <v>89</v>
      </c>
      <c r="B407">
        <v>89</v>
      </c>
      <c r="C407" t="s">
        <v>379</v>
      </c>
      <c r="D407" t="s">
        <v>4</v>
      </c>
      <c r="E407" s="9">
        <v>96</v>
      </c>
    </row>
    <row r="408" spans="1:5" x14ac:dyDescent="0.2">
      <c r="A408">
        <v>89</v>
      </c>
      <c r="B408">
        <v>89</v>
      </c>
      <c r="C408" t="s">
        <v>376</v>
      </c>
      <c r="D408" t="s">
        <v>4</v>
      </c>
      <c r="E408" s="9">
        <v>79</v>
      </c>
    </row>
    <row r="409" spans="1:5" x14ac:dyDescent="0.2">
      <c r="A409">
        <v>89</v>
      </c>
      <c r="B409">
        <v>89</v>
      </c>
      <c r="C409" t="s">
        <v>377</v>
      </c>
      <c r="D409" t="s">
        <v>4</v>
      </c>
      <c r="E409" s="9">
        <v>84</v>
      </c>
    </row>
    <row r="410" spans="1:5" x14ac:dyDescent="0.2">
      <c r="A410">
        <v>90</v>
      </c>
      <c r="B410">
        <v>90</v>
      </c>
      <c r="C410" t="s">
        <v>381</v>
      </c>
      <c r="D410" t="s">
        <v>12</v>
      </c>
      <c r="E410" s="9">
        <v>35</v>
      </c>
    </row>
    <row r="411" spans="1:5" x14ac:dyDescent="0.2">
      <c r="A411">
        <v>90</v>
      </c>
      <c r="B411">
        <v>90</v>
      </c>
      <c r="C411" t="s">
        <v>380</v>
      </c>
      <c r="D411" t="s">
        <v>12</v>
      </c>
      <c r="E411" s="9">
        <v>99</v>
      </c>
    </row>
    <row r="412" spans="1:5" x14ac:dyDescent="0.2">
      <c r="A412">
        <v>90</v>
      </c>
      <c r="B412">
        <v>90</v>
      </c>
      <c r="C412" t="s">
        <v>378</v>
      </c>
      <c r="D412" t="s">
        <v>12</v>
      </c>
      <c r="E412" s="9">
        <v>96</v>
      </c>
    </row>
    <row r="413" spans="1:5" x14ac:dyDescent="0.2">
      <c r="A413">
        <v>90</v>
      </c>
      <c r="B413">
        <v>90</v>
      </c>
      <c r="C413" t="s">
        <v>379</v>
      </c>
      <c r="D413" t="s">
        <v>12</v>
      </c>
      <c r="E413" s="9">
        <v>77</v>
      </c>
    </row>
    <row r="414" spans="1:5" x14ac:dyDescent="0.2">
      <c r="A414">
        <v>90</v>
      </c>
      <c r="B414">
        <v>90</v>
      </c>
      <c r="C414" t="s">
        <v>376</v>
      </c>
      <c r="D414" t="s">
        <v>12</v>
      </c>
      <c r="E414" s="9">
        <v>0</v>
      </c>
    </row>
    <row r="415" spans="1:5" x14ac:dyDescent="0.2">
      <c r="A415">
        <v>90</v>
      </c>
      <c r="B415">
        <v>90</v>
      </c>
      <c r="C415" t="s">
        <v>377</v>
      </c>
      <c r="D415" t="s">
        <v>12</v>
      </c>
      <c r="E415" s="9">
        <v>71</v>
      </c>
    </row>
    <row r="416" spans="1:5" x14ac:dyDescent="0.2">
      <c r="A416">
        <v>91</v>
      </c>
      <c r="B416">
        <v>91</v>
      </c>
      <c r="C416" t="s">
        <v>381</v>
      </c>
      <c r="D416" t="s">
        <v>7</v>
      </c>
      <c r="E416" s="9">
        <v>39</v>
      </c>
    </row>
    <row r="417" spans="1:5" x14ac:dyDescent="0.2">
      <c r="A417">
        <v>91</v>
      </c>
      <c r="B417">
        <v>91</v>
      </c>
      <c r="C417" t="s">
        <v>380</v>
      </c>
      <c r="D417" t="s">
        <v>7</v>
      </c>
      <c r="E417" s="9">
        <v>98</v>
      </c>
    </row>
    <row r="418" spans="1:5" x14ac:dyDescent="0.2">
      <c r="A418">
        <v>91</v>
      </c>
      <c r="B418">
        <v>91</v>
      </c>
      <c r="C418" t="s">
        <v>378</v>
      </c>
      <c r="D418" t="s">
        <v>7</v>
      </c>
      <c r="E418" s="9">
        <v>99</v>
      </c>
    </row>
    <row r="419" spans="1:5" x14ac:dyDescent="0.2">
      <c r="A419">
        <v>91</v>
      </c>
      <c r="B419">
        <v>91</v>
      </c>
      <c r="C419" t="s">
        <v>379</v>
      </c>
      <c r="D419" t="s">
        <v>7</v>
      </c>
      <c r="E419" s="9">
        <v>87</v>
      </c>
    </row>
    <row r="420" spans="1:5" x14ac:dyDescent="0.2">
      <c r="A420">
        <v>91</v>
      </c>
      <c r="B420">
        <v>91</v>
      </c>
      <c r="C420" t="s">
        <v>376</v>
      </c>
      <c r="D420" t="s">
        <v>7</v>
      </c>
      <c r="E420" s="9">
        <v>24</v>
      </c>
    </row>
    <row r="421" spans="1:5" x14ac:dyDescent="0.2">
      <c r="A421">
        <v>91</v>
      </c>
      <c r="B421">
        <v>91</v>
      </c>
      <c r="C421" t="s">
        <v>377</v>
      </c>
      <c r="D421" t="s">
        <v>7</v>
      </c>
      <c r="E421" s="9">
        <v>47</v>
      </c>
    </row>
    <row r="422" spans="1:5" x14ac:dyDescent="0.2">
      <c r="A422">
        <v>92</v>
      </c>
      <c r="B422">
        <v>92</v>
      </c>
      <c r="C422" t="s">
        <v>381</v>
      </c>
      <c r="D422" t="s">
        <v>55</v>
      </c>
      <c r="E422" s="9">
        <v>14</v>
      </c>
    </row>
    <row r="423" spans="1:5" x14ac:dyDescent="0.2">
      <c r="A423">
        <v>92</v>
      </c>
      <c r="B423">
        <v>92</v>
      </c>
      <c r="C423" t="s">
        <v>380</v>
      </c>
      <c r="D423" t="s">
        <v>55</v>
      </c>
      <c r="E423" s="9">
        <v>92</v>
      </c>
    </row>
    <row r="424" spans="1:5" x14ac:dyDescent="0.2">
      <c r="A424">
        <v>92</v>
      </c>
      <c r="B424">
        <v>92</v>
      </c>
      <c r="C424" t="s">
        <v>378</v>
      </c>
      <c r="D424" t="s">
        <v>55</v>
      </c>
      <c r="E424" s="9">
        <v>95</v>
      </c>
    </row>
    <row r="425" spans="1:5" x14ac:dyDescent="0.2">
      <c r="A425">
        <v>92</v>
      </c>
      <c r="B425">
        <v>92</v>
      </c>
      <c r="C425" t="s">
        <v>379</v>
      </c>
      <c r="D425" t="s">
        <v>55</v>
      </c>
      <c r="E425" s="9">
        <v>0</v>
      </c>
    </row>
    <row r="426" spans="1:5" x14ac:dyDescent="0.2">
      <c r="A426">
        <v>92</v>
      </c>
      <c r="B426">
        <v>92</v>
      </c>
      <c r="C426" t="s">
        <v>376</v>
      </c>
      <c r="D426" t="s">
        <v>55</v>
      </c>
      <c r="E426" s="9">
        <v>55</v>
      </c>
    </row>
    <row r="427" spans="1:5" x14ac:dyDescent="0.2">
      <c r="A427">
        <v>92</v>
      </c>
      <c r="B427">
        <v>92</v>
      </c>
      <c r="C427" t="s">
        <v>377</v>
      </c>
      <c r="D427" t="s">
        <v>55</v>
      </c>
      <c r="E427" s="9">
        <v>21</v>
      </c>
    </row>
    <row r="428" spans="1:5" x14ac:dyDescent="0.2">
      <c r="A428">
        <v>93</v>
      </c>
      <c r="B428">
        <v>93</v>
      </c>
      <c r="C428" t="s">
        <v>381</v>
      </c>
      <c r="D428" t="s">
        <v>17</v>
      </c>
      <c r="E428" s="9">
        <v>30</v>
      </c>
    </row>
    <row r="429" spans="1:5" x14ac:dyDescent="0.2">
      <c r="A429">
        <v>93</v>
      </c>
      <c r="B429">
        <v>93</v>
      </c>
      <c r="C429" t="s">
        <v>380</v>
      </c>
      <c r="D429" t="s">
        <v>17</v>
      </c>
      <c r="E429" s="9">
        <v>82</v>
      </c>
    </row>
    <row r="430" spans="1:5" x14ac:dyDescent="0.2">
      <c r="A430">
        <v>93</v>
      </c>
      <c r="B430">
        <v>93</v>
      </c>
      <c r="C430" t="s">
        <v>378</v>
      </c>
      <c r="D430" t="s">
        <v>17</v>
      </c>
      <c r="E430" s="9">
        <v>100</v>
      </c>
    </row>
    <row r="431" spans="1:5" x14ac:dyDescent="0.2">
      <c r="A431">
        <v>93</v>
      </c>
      <c r="B431">
        <v>93</v>
      </c>
      <c r="C431" t="s">
        <v>379</v>
      </c>
      <c r="D431" t="s">
        <v>17</v>
      </c>
      <c r="E431" s="9">
        <v>25</v>
      </c>
    </row>
    <row r="432" spans="1:5" x14ac:dyDescent="0.2">
      <c r="A432">
        <v>93</v>
      </c>
      <c r="B432">
        <v>93</v>
      </c>
      <c r="C432" t="s">
        <v>376</v>
      </c>
      <c r="D432" t="s">
        <v>17</v>
      </c>
      <c r="E432" s="9">
        <v>0</v>
      </c>
    </row>
    <row r="433" spans="1:5" x14ac:dyDescent="0.2">
      <c r="A433">
        <v>93</v>
      </c>
      <c r="B433">
        <v>93</v>
      </c>
      <c r="C433" t="s">
        <v>377</v>
      </c>
      <c r="D433" t="s">
        <v>17</v>
      </c>
      <c r="E433" s="9">
        <v>25</v>
      </c>
    </row>
    <row r="434" spans="1:5" x14ac:dyDescent="0.2">
      <c r="A434">
        <v>94</v>
      </c>
      <c r="B434">
        <v>94</v>
      </c>
      <c r="C434" t="s">
        <v>381</v>
      </c>
      <c r="D434" t="s">
        <v>9</v>
      </c>
      <c r="E434" s="9">
        <v>24</v>
      </c>
    </row>
    <row r="435" spans="1:5" x14ac:dyDescent="0.2">
      <c r="A435">
        <v>94</v>
      </c>
      <c r="B435">
        <v>94</v>
      </c>
      <c r="C435" t="s">
        <v>380</v>
      </c>
      <c r="D435" t="s">
        <v>9</v>
      </c>
      <c r="E435" s="9">
        <v>84</v>
      </c>
    </row>
    <row r="436" spans="1:5" x14ac:dyDescent="0.2">
      <c r="A436">
        <v>94</v>
      </c>
      <c r="B436">
        <v>94</v>
      </c>
      <c r="C436" t="s">
        <v>378</v>
      </c>
      <c r="D436" t="s">
        <v>9</v>
      </c>
      <c r="E436" s="9">
        <v>88</v>
      </c>
    </row>
    <row r="437" spans="1:5" x14ac:dyDescent="0.2">
      <c r="A437">
        <v>94</v>
      </c>
      <c r="B437">
        <v>94</v>
      </c>
      <c r="C437" t="s">
        <v>379</v>
      </c>
      <c r="D437" t="s">
        <v>9</v>
      </c>
      <c r="E437" s="9">
        <v>46</v>
      </c>
    </row>
    <row r="438" spans="1:5" x14ac:dyDescent="0.2">
      <c r="A438">
        <v>94</v>
      </c>
      <c r="B438">
        <v>94</v>
      </c>
      <c r="C438" t="s">
        <v>376</v>
      </c>
      <c r="D438" t="s">
        <v>9</v>
      </c>
      <c r="E438" s="9">
        <v>3</v>
      </c>
    </row>
    <row r="439" spans="1:5" x14ac:dyDescent="0.2">
      <c r="A439">
        <v>94</v>
      </c>
      <c r="B439">
        <v>94</v>
      </c>
      <c r="C439" t="s">
        <v>377</v>
      </c>
      <c r="D439" t="s">
        <v>9</v>
      </c>
      <c r="E439" s="9">
        <v>23</v>
      </c>
    </row>
    <row r="440" spans="1:5" x14ac:dyDescent="0.2">
      <c r="A440">
        <v>95</v>
      </c>
      <c r="B440">
        <v>95</v>
      </c>
      <c r="C440" t="s">
        <v>381</v>
      </c>
      <c r="D440" t="s">
        <v>15</v>
      </c>
      <c r="E440" s="9">
        <v>29</v>
      </c>
    </row>
    <row r="441" spans="1:5" x14ac:dyDescent="0.2">
      <c r="A441">
        <v>95</v>
      </c>
      <c r="B441">
        <v>95</v>
      </c>
      <c r="C441" t="s">
        <v>380</v>
      </c>
      <c r="D441" t="s">
        <v>15</v>
      </c>
      <c r="E441" s="9">
        <v>71</v>
      </c>
    </row>
    <row r="442" spans="1:5" x14ac:dyDescent="0.2">
      <c r="A442">
        <v>95</v>
      </c>
      <c r="B442">
        <v>95</v>
      </c>
      <c r="C442" t="s">
        <v>378</v>
      </c>
      <c r="D442" t="s">
        <v>15</v>
      </c>
      <c r="E442" s="9">
        <v>100</v>
      </c>
    </row>
    <row r="443" spans="1:5" x14ac:dyDescent="0.2">
      <c r="A443">
        <v>95</v>
      </c>
      <c r="B443">
        <v>95</v>
      </c>
      <c r="C443" t="s">
        <v>379</v>
      </c>
      <c r="D443" t="s">
        <v>15</v>
      </c>
      <c r="E443" s="9">
        <v>62</v>
      </c>
    </row>
    <row r="444" spans="1:5" x14ac:dyDescent="0.2">
      <c r="A444">
        <v>95</v>
      </c>
      <c r="B444">
        <v>95</v>
      </c>
      <c r="C444" t="s">
        <v>376</v>
      </c>
      <c r="D444" t="s">
        <v>15</v>
      </c>
      <c r="E444" s="9">
        <v>38</v>
      </c>
    </row>
    <row r="445" spans="1:5" x14ac:dyDescent="0.2">
      <c r="A445">
        <v>95</v>
      </c>
      <c r="B445">
        <v>95</v>
      </c>
      <c r="C445" t="s">
        <v>377</v>
      </c>
      <c r="D445" t="s">
        <v>15</v>
      </c>
      <c r="E445" s="9">
        <v>77</v>
      </c>
    </row>
    <row r="446" spans="1:5" x14ac:dyDescent="0.2">
      <c r="A446">
        <v>97</v>
      </c>
      <c r="B446">
        <v>97</v>
      </c>
      <c r="C446" t="s">
        <v>381</v>
      </c>
      <c r="D446" t="s">
        <v>7</v>
      </c>
      <c r="E446" s="9">
        <v>41</v>
      </c>
    </row>
    <row r="447" spans="1:5" x14ac:dyDescent="0.2">
      <c r="A447">
        <v>97</v>
      </c>
      <c r="B447">
        <v>97</v>
      </c>
      <c r="C447" t="s">
        <v>380</v>
      </c>
      <c r="D447" t="s">
        <v>7</v>
      </c>
      <c r="E447" s="9">
        <v>82</v>
      </c>
    </row>
    <row r="448" spans="1:5" x14ac:dyDescent="0.2">
      <c r="A448">
        <v>97</v>
      </c>
      <c r="B448">
        <v>97</v>
      </c>
      <c r="C448" t="s">
        <v>378</v>
      </c>
      <c r="D448" t="s">
        <v>7</v>
      </c>
      <c r="E448" s="9">
        <v>92</v>
      </c>
    </row>
    <row r="449" spans="1:5" x14ac:dyDescent="0.2">
      <c r="A449">
        <v>97</v>
      </c>
      <c r="B449">
        <v>97</v>
      </c>
      <c r="C449" t="s">
        <v>379</v>
      </c>
      <c r="D449" t="s">
        <v>7</v>
      </c>
      <c r="E449" s="9">
        <v>88</v>
      </c>
    </row>
    <row r="450" spans="1:5" x14ac:dyDescent="0.2">
      <c r="A450">
        <v>97</v>
      </c>
      <c r="B450">
        <v>97</v>
      </c>
      <c r="C450" t="s">
        <v>376</v>
      </c>
      <c r="D450" t="s">
        <v>7</v>
      </c>
      <c r="E450" s="9">
        <v>84</v>
      </c>
    </row>
    <row r="451" spans="1:5" x14ac:dyDescent="0.2">
      <c r="A451">
        <v>97</v>
      </c>
      <c r="B451">
        <v>97</v>
      </c>
      <c r="C451" t="s">
        <v>377</v>
      </c>
      <c r="D451" t="s">
        <v>7</v>
      </c>
      <c r="E451" s="9">
        <v>65</v>
      </c>
    </row>
    <row r="452" spans="1:5" x14ac:dyDescent="0.2">
      <c r="A452">
        <v>98</v>
      </c>
      <c r="B452">
        <v>98</v>
      </c>
      <c r="C452" t="s">
        <v>381</v>
      </c>
      <c r="D452" t="s">
        <v>9</v>
      </c>
      <c r="E452" s="9">
        <v>72</v>
      </c>
    </row>
    <row r="453" spans="1:5" x14ac:dyDescent="0.2">
      <c r="A453">
        <v>98</v>
      </c>
      <c r="B453">
        <v>98</v>
      </c>
      <c r="C453" t="s">
        <v>380</v>
      </c>
      <c r="D453" t="s">
        <v>9</v>
      </c>
      <c r="E453" s="9">
        <v>90</v>
      </c>
    </row>
    <row r="454" spans="1:5" x14ac:dyDescent="0.2">
      <c r="A454">
        <v>98</v>
      </c>
      <c r="B454">
        <v>98</v>
      </c>
      <c r="C454" t="s">
        <v>378</v>
      </c>
      <c r="D454" t="s">
        <v>9</v>
      </c>
      <c r="E454" s="9">
        <v>18</v>
      </c>
    </row>
    <row r="455" spans="1:5" x14ac:dyDescent="0.2">
      <c r="A455">
        <v>98</v>
      </c>
      <c r="B455">
        <v>98</v>
      </c>
      <c r="C455" t="s">
        <v>379</v>
      </c>
      <c r="D455" t="s">
        <v>9</v>
      </c>
      <c r="E455" s="9">
        <v>68</v>
      </c>
    </row>
    <row r="456" spans="1:5" x14ac:dyDescent="0.2">
      <c r="A456">
        <v>98</v>
      </c>
      <c r="B456">
        <v>98</v>
      </c>
      <c r="C456" t="s">
        <v>376</v>
      </c>
      <c r="D456" t="s">
        <v>9</v>
      </c>
      <c r="E456" s="9">
        <v>69</v>
      </c>
    </row>
    <row r="457" spans="1:5" x14ac:dyDescent="0.2">
      <c r="A457">
        <v>98</v>
      </c>
      <c r="B457">
        <v>98</v>
      </c>
      <c r="C457" t="s">
        <v>377</v>
      </c>
      <c r="D457" t="s">
        <v>9</v>
      </c>
      <c r="E457" s="9">
        <v>62</v>
      </c>
    </row>
    <row r="458" spans="1:5" x14ac:dyDescent="0.2">
      <c r="A458">
        <v>99</v>
      </c>
      <c r="B458">
        <v>99</v>
      </c>
      <c r="C458" t="s">
        <v>381</v>
      </c>
      <c r="D458" t="s">
        <v>9</v>
      </c>
      <c r="E458" s="9">
        <v>61</v>
      </c>
    </row>
    <row r="459" spans="1:5" x14ac:dyDescent="0.2">
      <c r="A459">
        <v>99</v>
      </c>
      <c r="B459">
        <v>99</v>
      </c>
      <c r="C459" t="s">
        <v>380</v>
      </c>
      <c r="D459" t="s">
        <v>9</v>
      </c>
      <c r="E459" s="9">
        <v>100</v>
      </c>
    </row>
    <row r="460" spans="1:5" x14ac:dyDescent="0.2">
      <c r="A460">
        <v>99</v>
      </c>
      <c r="B460">
        <v>99</v>
      </c>
      <c r="C460" t="s">
        <v>378</v>
      </c>
      <c r="D460" t="s">
        <v>9</v>
      </c>
      <c r="E460" s="9">
        <v>0</v>
      </c>
    </row>
    <row r="461" spans="1:5" x14ac:dyDescent="0.2">
      <c r="A461">
        <v>99</v>
      </c>
      <c r="B461">
        <v>99</v>
      </c>
      <c r="C461" t="s">
        <v>379</v>
      </c>
      <c r="D461" t="s">
        <v>9</v>
      </c>
      <c r="E461" s="9">
        <v>77</v>
      </c>
    </row>
    <row r="462" spans="1:5" x14ac:dyDescent="0.2">
      <c r="A462">
        <v>99</v>
      </c>
      <c r="B462">
        <v>99</v>
      </c>
      <c r="C462" t="s">
        <v>376</v>
      </c>
      <c r="D462" t="s">
        <v>9</v>
      </c>
      <c r="E462" s="9">
        <v>72</v>
      </c>
    </row>
    <row r="463" spans="1:5" x14ac:dyDescent="0.2">
      <c r="A463">
        <v>99</v>
      </c>
      <c r="B463">
        <v>99</v>
      </c>
      <c r="C463" t="s">
        <v>377</v>
      </c>
      <c r="D463" t="s">
        <v>9</v>
      </c>
      <c r="E463" s="9">
        <v>78</v>
      </c>
    </row>
    <row r="464" spans="1:5" x14ac:dyDescent="0.2">
      <c r="A464">
        <v>100</v>
      </c>
      <c r="B464">
        <v>100</v>
      </c>
      <c r="C464" t="s">
        <v>381</v>
      </c>
      <c r="D464" t="s">
        <v>4</v>
      </c>
      <c r="E464" s="9">
        <v>45</v>
      </c>
    </row>
    <row r="465" spans="1:5" x14ac:dyDescent="0.2">
      <c r="A465">
        <v>100</v>
      </c>
      <c r="B465">
        <v>100</v>
      </c>
      <c r="C465" t="s">
        <v>380</v>
      </c>
      <c r="D465" t="s">
        <v>4</v>
      </c>
      <c r="E465" s="9">
        <v>100</v>
      </c>
    </row>
    <row r="466" spans="1:5" x14ac:dyDescent="0.2">
      <c r="A466">
        <v>100</v>
      </c>
      <c r="B466">
        <v>100</v>
      </c>
      <c r="C466" t="s">
        <v>378</v>
      </c>
      <c r="D466" t="s">
        <v>4</v>
      </c>
      <c r="E466" s="9">
        <v>46</v>
      </c>
    </row>
    <row r="467" spans="1:5" x14ac:dyDescent="0.2">
      <c r="A467">
        <v>100</v>
      </c>
      <c r="B467">
        <v>100</v>
      </c>
      <c r="C467" t="s">
        <v>379</v>
      </c>
      <c r="D467" t="s">
        <v>4</v>
      </c>
      <c r="E467" s="9">
        <v>80</v>
      </c>
    </row>
    <row r="468" spans="1:5" x14ac:dyDescent="0.2">
      <c r="A468">
        <v>100</v>
      </c>
      <c r="B468">
        <v>100</v>
      </c>
      <c r="C468" t="s">
        <v>376</v>
      </c>
      <c r="D468" t="s">
        <v>4</v>
      </c>
      <c r="E468" s="9">
        <v>61</v>
      </c>
    </row>
    <row r="469" spans="1:5" x14ac:dyDescent="0.2">
      <c r="A469">
        <v>100</v>
      </c>
      <c r="B469">
        <v>100</v>
      </c>
      <c r="C469" t="s">
        <v>377</v>
      </c>
      <c r="D469" t="s">
        <v>4</v>
      </c>
      <c r="E469" s="9">
        <v>57</v>
      </c>
    </row>
    <row r="470" spans="1:5" x14ac:dyDescent="0.2">
      <c r="A470">
        <v>101</v>
      </c>
      <c r="B470">
        <v>101</v>
      </c>
      <c r="C470" t="s">
        <v>381</v>
      </c>
      <c r="D470" t="s">
        <v>4</v>
      </c>
      <c r="E470" s="9">
        <v>46</v>
      </c>
    </row>
    <row r="471" spans="1:5" x14ac:dyDescent="0.2">
      <c r="A471">
        <v>101</v>
      </c>
      <c r="B471">
        <v>101</v>
      </c>
      <c r="C471" t="s">
        <v>380</v>
      </c>
      <c r="D471" t="s">
        <v>4</v>
      </c>
      <c r="E471" s="9">
        <v>92</v>
      </c>
    </row>
    <row r="472" spans="1:5" x14ac:dyDescent="0.2">
      <c r="A472">
        <v>101</v>
      </c>
      <c r="B472">
        <v>101</v>
      </c>
      <c r="C472" t="s">
        <v>378</v>
      </c>
      <c r="D472" t="s">
        <v>4</v>
      </c>
      <c r="E472" s="9">
        <v>100</v>
      </c>
    </row>
    <row r="473" spans="1:5" x14ac:dyDescent="0.2">
      <c r="A473">
        <v>101</v>
      </c>
      <c r="B473">
        <v>101</v>
      </c>
      <c r="C473" t="s">
        <v>379</v>
      </c>
      <c r="D473" t="s">
        <v>4</v>
      </c>
      <c r="E473" s="9">
        <v>94</v>
      </c>
    </row>
    <row r="474" spans="1:5" x14ac:dyDescent="0.2">
      <c r="A474">
        <v>101</v>
      </c>
      <c r="B474">
        <v>101</v>
      </c>
      <c r="C474" t="s">
        <v>376</v>
      </c>
      <c r="D474" t="s">
        <v>4</v>
      </c>
      <c r="E474" s="9">
        <v>83</v>
      </c>
    </row>
    <row r="475" spans="1:5" x14ac:dyDescent="0.2">
      <c r="A475">
        <v>101</v>
      </c>
      <c r="B475">
        <v>101</v>
      </c>
      <c r="C475" t="s">
        <v>377</v>
      </c>
      <c r="D475" t="s">
        <v>4</v>
      </c>
      <c r="E475" s="9">
        <v>77</v>
      </c>
    </row>
    <row r="476" spans="1:5" x14ac:dyDescent="0.2">
      <c r="A476">
        <v>102</v>
      </c>
      <c r="B476">
        <v>102</v>
      </c>
      <c r="C476" t="s">
        <v>381</v>
      </c>
      <c r="D476" t="s">
        <v>17</v>
      </c>
      <c r="E476" s="9">
        <v>23</v>
      </c>
    </row>
    <row r="477" spans="1:5" x14ac:dyDescent="0.2">
      <c r="A477">
        <v>102</v>
      </c>
      <c r="B477">
        <v>102</v>
      </c>
      <c r="C477" t="s">
        <v>380</v>
      </c>
      <c r="D477" t="s">
        <v>17</v>
      </c>
      <c r="E477" s="9">
        <v>98</v>
      </c>
    </row>
    <row r="478" spans="1:5" x14ac:dyDescent="0.2">
      <c r="A478">
        <v>102</v>
      </c>
      <c r="B478">
        <v>102</v>
      </c>
      <c r="C478" t="s">
        <v>378</v>
      </c>
      <c r="D478" t="s">
        <v>17</v>
      </c>
      <c r="E478" s="9">
        <v>100</v>
      </c>
    </row>
    <row r="479" spans="1:5" x14ac:dyDescent="0.2">
      <c r="A479">
        <v>102</v>
      </c>
      <c r="B479">
        <v>102</v>
      </c>
      <c r="C479" t="s">
        <v>379</v>
      </c>
      <c r="D479" t="s">
        <v>17</v>
      </c>
      <c r="E479" s="9">
        <v>96</v>
      </c>
    </row>
    <row r="480" spans="1:5" x14ac:dyDescent="0.2">
      <c r="A480">
        <v>102</v>
      </c>
      <c r="B480">
        <v>102</v>
      </c>
      <c r="C480" t="s">
        <v>376</v>
      </c>
      <c r="D480" t="s">
        <v>17</v>
      </c>
      <c r="E480" s="9">
        <v>0</v>
      </c>
    </row>
    <row r="481" spans="1:5" x14ac:dyDescent="0.2">
      <c r="A481">
        <v>102</v>
      </c>
      <c r="B481">
        <v>102</v>
      </c>
      <c r="C481" t="s">
        <v>377</v>
      </c>
      <c r="D481" t="s">
        <v>17</v>
      </c>
      <c r="E481" s="9">
        <v>77</v>
      </c>
    </row>
    <row r="482" spans="1:5" x14ac:dyDescent="0.2">
      <c r="A482">
        <v>104</v>
      </c>
      <c r="B482">
        <v>104</v>
      </c>
      <c r="C482" t="s">
        <v>381</v>
      </c>
      <c r="D482" t="s">
        <v>12</v>
      </c>
      <c r="E482" s="9">
        <v>48</v>
      </c>
    </row>
    <row r="483" spans="1:5" x14ac:dyDescent="0.2">
      <c r="A483">
        <v>104</v>
      </c>
      <c r="B483">
        <v>104</v>
      </c>
      <c r="C483" t="s">
        <v>380</v>
      </c>
      <c r="D483" t="s">
        <v>12</v>
      </c>
      <c r="E483" s="9">
        <v>97</v>
      </c>
    </row>
    <row r="484" spans="1:5" x14ac:dyDescent="0.2">
      <c r="A484">
        <v>104</v>
      </c>
      <c r="B484">
        <v>104</v>
      </c>
      <c r="C484" t="s">
        <v>378</v>
      </c>
      <c r="D484" t="s">
        <v>12</v>
      </c>
      <c r="E484" s="9">
        <v>100</v>
      </c>
    </row>
    <row r="485" spans="1:5" x14ac:dyDescent="0.2">
      <c r="A485">
        <v>104</v>
      </c>
      <c r="B485">
        <v>104</v>
      </c>
      <c r="C485" t="s">
        <v>379</v>
      </c>
      <c r="D485" t="s">
        <v>12</v>
      </c>
      <c r="E485" s="9">
        <v>93</v>
      </c>
    </row>
    <row r="486" spans="1:5" x14ac:dyDescent="0.2">
      <c r="A486">
        <v>104</v>
      </c>
      <c r="B486">
        <v>104</v>
      </c>
      <c r="C486" t="s">
        <v>376</v>
      </c>
      <c r="D486" t="s">
        <v>12</v>
      </c>
      <c r="E486" s="9">
        <v>86</v>
      </c>
    </row>
    <row r="487" spans="1:5" x14ac:dyDescent="0.2">
      <c r="A487">
        <v>104</v>
      </c>
      <c r="B487">
        <v>104</v>
      </c>
      <c r="C487" t="s">
        <v>377</v>
      </c>
      <c r="D487" t="s">
        <v>12</v>
      </c>
      <c r="E487" s="9">
        <v>73</v>
      </c>
    </row>
    <row r="488" spans="1:5" x14ac:dyDescent="0.2">
      <c r="A488">
        <v>105</v>
      </c>
      <c r="B488">
        <v>105</v>
      </c>
      <c r="C488" t="s">
        <v>381</v>
      </c>
      <c r="D488" t="s">
        <v>12</v>
      </c>
      <c r="E488" s="9">
        <v>45</v>
      </c>
    </row>
    <row r="489" spans="1:5" x14ac:dyDescent="0.2">
      <c r="A489">
        <v>105</v>
      </c>
      <c r="B489">
        <v>105</v>
      </c>
      <c r="C489" t="s">
        <v>380</v>
      </c>
      <c r="D489" t="s">
        <v>12</v>
      </c>
      <c r="E489" s="9">
        <v>96</v>
      </c>
    </row>
    <row r="490" spans="1:5" x14ac:dyDescent="0.2">
      <c r="A490">
        <v>105</v>
      </c>
      <c r="B490">
        <v>105</v>
      </c>
      <c r="C490" t="s">
        <v>378</v>
      </c>
      <c r="D490" t="s">
        <v>12</v>
      </c>
      <c r="E490" s="9">
        <v>54</v>
      </c>
    </row>
    <row r="491" spans="1:5" x14ac:dyDescent="0.2">
      <c r="A491">
        <v>105</v>
      </c>
      <c r="B491">
        <v>105</v>
      </c>
      <c r="C491" t="s">
        <v>379</v>
      </c>
      <c r="D491" t="s">
        <v>12</v>
      </c>
      <c r="E491" s="9">
        <v>79</v>
      </c>
    </row>
    <row r="492" spans="1:5" x14ac:dyDescent="0.2">
      <c r="A492">
        <v>105</v>
      </c>
      <c r="B492">
        <v>105</v>
      </c>
      <c r="C492" t="s">
        <v>376</v>
      </c>
      <c r="D492" t="s">
        <v>12</v>
      </c>
      <c r="E492" s="9">
        <v>87</v>
      </c>
    </row>
    <row r="493" spans="1:5" x14ac:dyDescent="0.2">
      <c r="A493">
        <v>105</v>
      </c>
      <c r="B493">
        <v>105</v>
      </c>
      <c r="C493" t="s">
        <v>377</v>
      </c>
      <c r="D493" t="s">
        <v>12</v>
      </c>
      <c r="E493" s="9">
        <v>88</v>
      </c>
    </row>
    <row r="494" spans="1:5" x14ac:dyDescent="0.2">
      <c r="A494">
        <v>106</v>
      </c>
      <c r="B494">
        <v>106</v>
      </c>
      <c r="C494" t="s">
        <v>381</v>
      </c>
      <c r="D494" t="s">
        <v>4</v>
      </c>
      <c r="E494" s="9">
        <v>48</v>
      </c>
    </row>
    <row r="495" spans="1:5" x14ac:dyDescent="0.2">
      <c r="A495">
        <v>106</v>
      </c>
      <c r="B495">
        <v>106</v>
      </c>
      <c r="C495" t="s">
        <v>380</v>
      </c>
      <c r="D495" t="s">
        <v>4</v>
      </c>
      <c r="E495" s="9">
        <v>100</v>
      </c>
    </row>
    <row r="496" spans="1:5" x14ac:dyDescent="0.2">
      <c r="A496">
        <v>106</v>
      </c>
      <c r="B496">
        <v>106</v>
      </c>
      <c r="C496" t="s">
        <v>378</v>
      </c>
      <c r="D496" t="s">
        <v>4</v>
      </c>
      <c r="E496" s="9">
        <v>100</v>
      </c>
    </row>
    <row r="497" spans="1:5" x14ac:dyDescent="0.2">
      <c r="A497">
        <v>106</v>
      </c>
      <c r="B497">
        <v>106</v>
      </c>
      <c r="C497" t="s">
        <v>379</v>
      </c>
      <c r="D497" t="s">
        <v>4</v>
      </c>
      <c r="E497" s="9">
        <v>72</v>
      </c>
    </row>
    <row r="498" spans="1:5" x14ac:dyDescent="0.2">
      <c r="A498">
        <v>106</v>
      </c>
      <c r="B498">
        <v>106</v>
      </c>
      <c r="C498" t="s">
        <v>376</v>
      </c>
      <c r="D498" t="s">
        <v>4</v>
      </c>
      <c r="E498" s="9">
        <v>88</v>
      </c>
    </row>
    <row r="499" spans="1:5" x14ac:dyDescent="0.2">
      <c r="A499">
        <v>106</v>
      </c>
      <c r="B499">
        <v>106</v>
      </c>
      <c r="C499" t="s">
        <v>377</v>
      </c>
      <c r="D499" t="s">
        <v>4</v>
      </c>
      <c r="E499" s="9">
        <v>89</v>
      </c>
    </row>
    <row r="500" spans="1:5" x14ac:dyDescent="0.2">
      <c r="A500">
        <v>108</v>
      </c>
      <c r="B500">
        <v>108</v>
      </c>
      <c r="C500" t="s">
        <v>381</v>
      </c>
      <c r="D500" t="s">
        <v>12</v>
      </c>
      <c r="E500" s="9">
        <v>33</v>
      </c>
    </row>
    <row r="501" spans="1:5" x14ac:dyDescent="0.2">
      <c r="A501">
        <v>108</v>
      </c>
      <c r="B501">
        <v>108</v>
      </c>
      <c r="C501" t="s">
        <v>380</v>
      </c>
      <c r="D501" t="s">
        <v>12</v>
      </c>
      <c r="E501" s="9">
        <v>82</v>
      </c>
    </row>
    <row r="502" spans="1:5" x14ac:dyDescent="0.2">
      <c r="A502">
        <v>108</v>
      </c>
      <c r="B502">
        <v>108</v>
      </c>
      <c r="C502" t="s">
        <v>378</v>
      </c>
      <c r="D502" t="s">
        <v>12</v>
      </c>
      <c r="E502" s="9">
        <v>100</v>
      </c>
    </row>
    <row r="503" spans="1:5" x14ac:dyDescent="0.2">
      <c r="A503">
        <v>108</v>
      </c>
      <c r="B503">
        <v>108</v>
      </c>
      <c r="C503" t="s">
        <v>379</v>
      </c>
      <c r="D503" t="s">
        <v>12</v>
      </c>
      <c r="E503" s="9">
        <v>98</v>
      </c>
    </row>
    <row r="504" spans="1:5" x14ac:dyDescent="0.2">
      <c r="A504">
        <v>108</v>
      </c>
      <c r="B504">
        <v>108</v>
      </c>
      <c r="C504" t="s">
        <v>376</v>
      </c>
      <c r="D504" t="s">
        <v>12</v>
      </c>
      <c r="E504" s="9">
        <v>83</v>
      </c>
    </row>
    <row r="505" spans="1:5" x14ac:dyDescent="0.2">
      <c r="A505">
        <v>108</v>
      </c>
      <c r="B505">
        <v>108</v>
      </c>
      <c r="C505" t="s">
        <v>377</v>
      </c>
      <c r="D505" t="s">
        <v>12</v>
      </c>
      <c r="E505" s="9">
        <v>78</v>
      </c>
    </row>
    <row r="506" spans="1:5" x14ac:dyDescent="0.2">
      <c r="A506">
        <v>110</v>
      </c>
      <c r="B506">
        <v>110</v>
      </c>
      <c r="C506" t="s">
        <v>381</v>
      </c>
      <c r="D506" t="s">
        <v>45</v>
      </c>
      <c r="E506" s="9">
        <v>55</v>
      </c>
    </row>
    <row r="507" spans="1:5" x14ac:dyDescent="0.2">
      <c r="A507">
        <v>110</v>
      </c>
      <c r="B507">
        <v>110</v>
      </c>
      <c r="C507" t="s">
        <v>380</v>
      </c>
      <c r="D507" t="s">
        <v>45</v>
      </c>
      <c r="E507" s="9">
        <v>100</v>
      </c>
    </row>
    <row r="508" spans="1:5" x14ac:dyDescent="0.2">
      <c r="A508">
        <v>110</v>
      </c>
      <c r="B508">
        <v>110</v>
      </c>
      <c r="C508" t="s">
        <v>378</v>
      </c>
      <c r="D508" t="s">
        <v>45</v>
      </c>
      <c r="E508" s="9">
        <v>98</v>
      </c>
    </row>
    <row r="509" spans="1:5" x14ac:dyDescent="0.2">
      <c r="A509">
        <v>110</v>
      </c>
      <c r="B509">
        <v>110</v>
      </c>
      <c r="C509" t="s">
        <v>379</v>
      </c>
      <c r="D509" t="s">
        <v>45</v>
      </c>
      <c r="E509" s="9">
        <v>100</v>
      </c>
    </row>
    <row r="510" spans="1:5" x14ac:dyDescent="0.2">
      <c r="A510">
        <v>110</v>
      </c>
      <c r="B510">
        <v>110</v>
      </c>
      <c r="C510" t="s">
        <v>376</v>
      </c>
      <c r="D510" t="s">
        <v>45</v>
      </c>
      <c r="E510" s="9">
        <v>97</v>
      </c>
    </row>
    <row r="511" spans="1:5" x14ac:dyDescent="0.2">
      <c r="A511">
        <v>110</v>
      </c>
      <c r="B511">
        <v>110</v>
      </c>
      <c r="C511" t="s">
        <v>377</v>
      </c>
      <c r="D511" t="s">
        <v>45</v>
      </c>
      <c r="E511" s="9">
        <v>94</v>
      </c>
    </row>
    <row r="512" spans="1:5" x14ac:dyDescent="0.2">
      <c r="A512">
        <v>111</v>
      </c>
      <c r="B512">
        <v>111</v>
      </c>
      <c r="C512" t="s">
        <v>381</v>
      </c>
      <c r="D512" t="s">
        <v>140</v>
      </c>
      <c r="E512" s="9">
        <v>27</v>
      </c>
    </row>
    <row r="513" spans="1:5" x14ac:dyDescent="0.2">
      <c r="A513">
        <v>111</v>
      </c>
      <c r="B513">
        <v>111</v>
      </c>
      <c r="C513" t="s">
        <v>380</v>
      </c>
      <c r="D513" t="s">
        <v>140</v>
      </c>
      <c r="E513" s="9">
        <v>79</v>
      </c>
    </row>
    <row r="514" spans="1:5" x14ac:dyDescent="0.2">
      <c r="A514">
        <v>111</v>
      </c>
      <c r="B514">
        <v>111</v>
      </c>
      <c r="C514" t="s">
        <v>378</v>
      </c>
      <c r="D514" t="s">
        <v>140</v>
      </c>
      <c r="E514" s="9">
        <v>0</v>
      </c>
    </row>
    <row r="515" spans="1:5" x14ac:dyDescent="0.2">
      <c r="A515">
        <v>111</v>
      </c>
      <c r="B515">
        <v>111</v>
      </c>
      <c r="C515" t="s">
        <v>379</v>
      </c>
      <c r="D515" t="s">
        <v>140</v>
      </c>
      <c r="E515" s="9">
        <v>90</v>
      </c>
    </row>
    <row r="516" spans="1:5" x14ac:dyDescent="0.2">
      <c r="A516">
        <v>111</v>
      </c>
      <c r="B516">
        <v>111</v>
      </c>
      <c r="C516" t="s">
        <v>376</v>
      </c>
      <c r="D516" t="s">
        <v>140</v>
      </c>
      <c r="E516" s="9">
        <v>5</v>
      </c>
    </row>
    <row r="517" spans="1:5" x14ac:dyDescent="0.2">
      <c r="A517">
        <v>111</v>
      </c>
      <c r="B517">
        <v>111</v>
      </c>
      <c r="C517" t="s">
        <v>377</v>
      </c>
      <c r="D517" t="s">
        <v>140</v>
      </c>
      <c r="E517" s="9">
        <v>91</v>
      </c>
    </row>
    <row r="518" spans="1:5" x14ac:dyDescent="0.2">
      <c r="A518">
        <v>112</v>
      </c>
      <c r="B518">
        <v>112</v>
      </c>
      <c r="C518" t="s">
        <v>381</v>
      </c>
      <c r="D518" t="s">
        <v>55</v>
      </c>
      <c r="E518" s="9">
        <v>52</v>
      </c>
    </row>
    <row r="519" spans="1:5" x14ac:dyDescent="0.2">
      <c r="A519">
        <v>112</v>
      </c>
      <c r="B519">
        <v>112</v>
      </c>
      <c r="C519" t="s">
        <v>380</v>
      </c>
      <c r="D519" t="s">
        <v>55</v>
      </c>
      <c r="E519" s="9">
        <v>97</v>
      </c>
    </row>
    <row r="520" spans="1:5" x14ac:dyDescent="0.2">
      <c r="A520">
        <v>112</v>
      </c>
      <c r="B520">
        <v>112</v>
      </c>
      <c r="C520" t="s">
        <v>378</v>
      </c>
      <c r="D520" t="s">
        <v>55</v>
      </c>
      <c r="E520" s="9">
        <v>95</v>
      </c>
    </row>
    <row r="521" spans="1:5" x14ac:dyDescent="0.2">
      <c r="A521">
        <v>112</v>
      </c>
      <c r="B521">
        <v>112</v>
      </c>
      <c r="C521" t="s">
        <v>379</v>
      </c>
      <c r="D521" t="s">
        <v>55</v>
      </c>
      <c r="E521" s="9">
        <v>98</v>
      </c>
    </row>
    <row r="522" spans="1:5" x14ac:dyDescent="0.2">
      <c r="A522">
        <v>112</v>
      </c>
      <c r="B522">
        <v>112</v>
      </c>
      <c r="C522" t="s">
        <v>376</v>
      </c>
      <c r="D522" t="s">
        <v>55</v>
      </c>
      <c r="E522" s="9">
        <v>70</v>
      </c>
    </row>
    <row r="523" spans="1:5" x14ac:dyDescent="0.2">
      <c r="A523">
        <v>112</v>
      </c>
      <c r="B523">
        <v>112</v>
      </c>
      <c r="C523" t="s">
        <v>377</v>
      </c>
      <c r="D523" t="s">
        <v>55</v>
      </c>
      <c r="E523" s="9">
        <v>64</v>
      </c>
    </row>
    <row r="524" spans="1:5" x14ac:dyDescent="0.2">
      <c r="A524">
        <v>114</v>
      </c>
      <c r="B524">
        <v>114</v>
      </c>
      <c r="C524" t="s">
        <v>381</v>
      </c>
      <c r="D524" t="s">
        <v>55</v>
      </c>
      <c r="E524" s="9">
        <v>65</v>
      </c>
    </row>
    <row r="525" spans="1:5" x14ac:dyDescent="0.2">
      <c r="A525">
        <v>114</v>
      </c>
      <c r="B525">
        <v>114</v>
      </c>
      <c r="C525" t="s">
        <v>380</v>
      </c>
      <c r="D525" t="s">
        <v>55</v>
      </c>
      <c r="E525" s="9">
        <v>92</v>
      </c>
    </row>
    <row r="526" spans="1:5" x14ac:dyDescent="0.2">
      <c r="A526">
        <v>114</v>
      </c>
      <c r="B526">
        <v>114</v>
      </c>
      <c r="C526" t="s">
        <v>378</v>
      </c>
      <c r="D526" t="s">
        <v>55</v>
      </c>
      <c r="E526" s="9">
        <v>78</v>
      </c>
    </row>
    <row r="527" spans="1:5" x14ac:dyDescent="0.2">
      <c r="A527">
        <v>114</v>
      </c>
      <c r="B527">
        <v>114</v>
      </c>
      <c r="C527" t="s">
        <v>379</v>
      </c>
      <c r="D527" t="s">
        <v>55</v>
      </c>
      <c r="E527" s="9">
        <v>59</v>
      </c>
    </row>
    <row r="528" spans="1:5" x14ac:dyDescent="0.2">
      <c r="A528">
        <v>114</v>
      </c>
      <c r="B528">
        <v>114</v>
      </c>
      <c r="C528" t="s">
        <v>376</v>
      </c>
      <c r="D528" t="s">
        <v>55</v>
      </c>
      <c r="E528" s="9">
        <v>100</v>
      </c>
    </row>
    <row r="529" spans="1:5" x14ac:dyDescent="0.2">
      <c r="A529">
        <v>114</v>
      </c>
      <c r="B529">
        <v>114</v>
      </c>
      <c r="C529" t="s">
        <v>377</v>
      </c>
      <c r="D529" t="s">
        <v>55</v>
      </c>
      <c r="E529" s="9">
        <v>87</v>
      </c>
    </row>
    <row r="530" spans="1:5" x14ac:dyDescent="0.2">
      <c r="A530">
        <v>115</v>
      </c>
      <c r="B530">
        <v>115</v>
      </c>
      <c r="C530" t="s">
        <v>381</v>
      </c>
      <c r="D530" t="s">
        <v>12</v>
      </c>
      <c r="E530" s="9">
        <v>41</v>
      </c>
    </row>
    <row r="531" spans="1:5" x14ac:dyDescent="0.2">
      <c r="A531">
        <v>115</v>
      </c>
      <c r="B531">
        <v>115</v>
      </c>
      <c r="C531" t="s">
        <v>380</v>
      </c>
      <c r="D531" t="s">
        <v>12</v>
      </c>
      <c r="E531" s="9">
        <v>100</v>
      </c>
    </row>
    <row r="532" spans="1:5" x14ac:dyDescent="0.2">
      <c r="A532">
        <v>115</v>
      </c>
      <c r="B532">
        <v>115</v>
      </c>
      <c r="C532" t="s">
        <v>378</v>
      </c>
      <c r="D532" t="s">
        <v>12</v>
      </c>
      <c r="E532" s="9">
        <v>100</v>
      </c>
    </row>
    <row r="533" spans="1:5" x14ac:dyDescent="0.2">
      <c r="A533">
        <v>115</v>
      </c>
      <c r="B533">
        <v>115</v>
      </c>
      <c r="C533" t="s">
        <v>379</v>
      </c>
      <c r="D533" t="s">
        <v>12</v>
      </c>
      <c r="E533" s="9">
        <v>88</v>
      </c>
    </row>
    <row r="534" spans="1:5" x14ac:dyDescent="0.2">
      <c r="A534">
        <v>115</v>
      </c>
      <c r="B534">
        <v>115</v>
      </c>
      <c r="C534" t="s">
        <v>376</v>
      </c>
      <c r="D534" t="s">
        <v>12</v>
      </c>
      <c r="E534" s="9">
        <v>42</v>
      </c>
    </row>
    <row r="535" spans="1:5" x14ac:dyDescent="0.2">
      <c r="A535">
        <v>115</v>
      </c>
      <c r="B535">
        <v>115</v>
      </c>
      <c r="C535" t="s">
        <v>377</v>
      </c>
      <c r="D535" t="s">
        <v>12</v>
      </c>
      <c r="E535" s="9">
        <v>90</v>
      </c>
    </row>
    <row r="536" spans="1:5" x14ac:dyDescent="0.2">
      <c r="A536">
        <v>116</v>
      </c>
      <c r="B536">
        <v>116</v>
      </c>
      <c r="C536" t="s">
        <v>381</v>
      </c>
      <c r="D536" t="s">
        <v>15</v>
      </c>
      <c r="E536" s="9">
        <v>70</v>
      </c>
    </row>
    <row r="537" spans="1:5" x14ac:dyDescent="0.2">
      <c r="A537">
        <v>116</v>
      </c>
      <c r="B537">
        <v>116</v>
      </c>
      <c r="C537" t="s">
        <v>380</v>
      </c>
      <c r="D537" t="s">
        <v>15</v>
      </c>
      <c r="E537" s="9">
        <v>100</v>
      </c>
    </row>
    <row r="538" spans="1:5" x14ac:dyDescent="0.2">
      <c r="A538">
        <v>116</v>
      </c>
      <c r="B538">
        <v>116</v>
      </c>
      <c r="C538" t="s">
        <v>378</v>
      </c>
      <c r="D538" t="s">
        <v>15</v>
      </c>
      <c r="E538" s="9">
        <v>99</v>
      </c>
    </row>
    <row r="539" spans="1:5" x14ac:dyDescent="0.2">
      <c r="A539">
        <v>116</v>
      </c>
      <c r="B539">
        <v>116</v>
      </c>
      <c r="C539" t="s">
        <v>379</v>
      </c>
      <c r="D539" t="s">
        <v>15</v>
      </c>
      <c r="E539" s="9">
        <v>86</v>
      </c>
    </row>
    <row r="540" spans="1:5" x14ac:dyDescent="0.2">
      <c r="A540">
        <v>116</v>
      </c>
      <c r="B540">
        <v>116</v>
      </c>
      <c r="C540" t="s">
        <v>376</v>
      </c>
      <c r="D540" t="s">
        <v>15</v>
      </c>
      <c r="E540" s="9">
        <v>0</v>
      </c>
    </row>
    <row r="541" spans="1:5" x14ac:dyDescent="0.2">
      <c r="A541">
        <v>116</v>
      </c>
      <c r="B541">
        <v>116</v>
      </c>
      <c r="C541" t="s">
        <v>377</v>
      </c>
      <c r="D541" t="s">
        <v>15</v>
      </c>
      <c r="E541" s="9">
        <v>74</v>
      </c>
    </row>
    <row r="542" spans="1:5" x14ac:dyDescent="0.2">
      <c r="A542">
        <v>117</v>
      </c>
      <c r="B542">
        <v>117</v>
      </c>
      <c r="C542" t="s">
        <v>381</v>
      </c>
      <c r="D542" t="s">
        <v>55</v>
      </c>
      <c r="E542" s="9">
        <v>48</v>
      </c>
    </row>
    <row r="543" spans="1:5" x14ac:dyDescent="0.2">
      <c r="A543">
        <v>117</v>
      </c>
      <c r="B543">
        <v>117</v>
      </c>
      <c r="C543" t="s">
        <v>380</v>
      </c>
      <c r="D543" t="s">
        <v>55</v>
      </c>
      <c r="E543" s="9">
        <v>74</v>
      </c>
    </row>
    <row r="544" spans="1:5" x14ac:dyDescent="0.2">
      <c r="A544">
        <v>117</v>
      </c>
      <c r="B544">
        <v>117</v>
      </c>
      <c r="C544" t="s">
        <v>378</v>
      </c>
      <c r="D544" t="s">
        <v>55</v>
      </c>
      <c r="E544" s="9">
        <v>95</v>
      </c>
    </row>
    <row r="545" spans="1:5" x14ac:dyDescent="0.2">
      <c r="A545">
        <v>117</v>
      </c>
      <c r="B545">
        <v>117</v>
      </c>
      <c r="C545" t="s">
        <v>379</v>
      </c>
      <c r="D545" t="s">
        <v>55</v>
      </c>
      <c r="E545" s="9">
        <v>88</v>
      </c>
    </row>
    <row r="546" spans="1:5" x14ac:dyDescent="0.2">
      <c r="A546">
        <v>117</v>
      </c>
      <c r="B546">
        <v>117</v>
      </c>
      <c r="C546" t="s">
        <v>376</v>
      </c>
      <c r="D546" t="s">
        <v>55</v>
      </c>
      <c r="E546" s="9">
        <v>12</v>
      </c>
    </row>
    <row r="547" spans="1:5" x14ac:dyDescent="0.2">
      <c r="A547">
        <v>117</v>
      </c>
      <c r="B547">
        <v>117</v>
      </c>
      <c r="C547" t="s">
        <v>377</v>
      </c>
      <c r="D547" t="s">
        <v>55</v>
      </c>
      <c r="E547" s="9">
        <v>78</v>
      </c>
    </row>
    <row r="548" spans="1:5" x14ac:dyDescent="0.2">
      <c r="A548">
        <v>118</v>
      </c>
      <c r="B548">
        <v>118</v>
      </c>
      <c r="C548" t="s">
        <v>381</v>
      </c>
      <c r="D548" t="s">
        <v>23</v>
      </c>
      <c r="E548" s="9">
        <v>8</v>
      </c>
    </row>
    <row r="549" spans="1:5" x14ac:dyDescent="0.2">
      <c r="A549">
        <v>118</v>
      </c>
      <c r="B549">
        <v>118</v>
      </c>
      <c r="C549" t="s">
        <v>380</v>
      </c>
      <c r="D549" t="s">
        <v>23</v>
      </c>
      <c r="E549" s="9">
        <v>91</v>
      </c>
    </row>
    <row r="550" spans="1:5" x14ac:dyDescent="0.2">
      <c r="A550">
        <v>118</v>
      </c>
      <c r="B550">
        <v>118</v>
      </c>
      <c r="C550" t="s">
        <v>378</v>
      </c>
      <c r="D550" t="s">
        <v>23</v>
      </c>
      <c r="E550" s="9">
        <v>100</v>
      </c>
    </row>
    <row r="551" spans="1:5" x14ac:dyDescent="0.2">
      <c r="A551">
        <v>118</v>
      </c>
      <c r="B551">
        <v>118</v>
      </c>
      <c r="C551" t="s">
        <v>379</v>
      </c>
      <c r="D551" t="s">
        <v>23</v>
      </c>
      <c r="E551" s="9">
        <v>65</v>
      </c>
    </row>
    <row r="552" spans="1:5" x14ac:dyDescent="0.2">
      <c r="A552">
        <v>118</v>
      </c>
      <c r="B552">
        <v>118</v>
      </c>
      <c r="C552" t="s">
        <v>376</v>
      </c>
      <c r="D552" t="s">
        <v>23</v>
      </c>
      <c r="E552" s="9">
        <v>0</v>
      </c>
    </row>
    <row r="553" spans="1:5" x14ac:dyDescent="0.2">
      <c r="A553">
        <v>118</v>
      </c>
      <c r="B553">
        <v>118</v>
      </c>
      <c r="C553" t="s">
        <v>377</v>
      </c>
      <c r="D553" t="s">
        <v>23</v>
      </c>
      <c r="E553" s="9">
        <v>84</v>
      </c>
    </row>
    <row r="554" spans="1:5" x14ac:dyDescent="0.2">
      <c r="A554">
        <v>119</v>
      </c>
      <c r="B554">
        <v>119</v>
      </c>
      <c r="C554" t="s">
        <v>381</v>
      </c>
      <c r="D554" t="s">
        <v>4</v>
      </c>
      <c r="E554" s="9">
        <v>37</v>
      </c>
    </row>
    <row r="555" spans="1:5" x14ac:dyDescent="0.2">
      <c r="A555">
        <v>119</v>
      </c>
      <c r="B555">
        <v>119</v>
      </c>
      <c r="C555" t="s">
        <v>380</v>
      </c>
      <c r="D555" t="s">
        <v>4</v>
      </c>
      <c r="E555" s="9">
        <v>52</v>
      </c>
    </row>
    <row r="556" spans="1:5" x14ac:dyDescent="0.2">
      <c r="A556">
        <v>119</v>
      </c>
      <c r="B556">
        <v>119</v>
      </c>
      <c r="C556" t="s">
        <v>378</v>
      </c>
      <c r="D556" t="s">
        <v>4</v>
      </c>
      <c r="E556" s="9">
        <v>0</v>
      </c>
    </row>
    <row r="557" spans="1:5" x14ac:dyDescent="0.2">
      <c r="A557">
        <v>119</v>
      </c>
      <c r="B557">
        <v>119</v>
      </c>
      <c r="C557" t="s">
        <v>379</v>
      </c>
      <c r="D557" t="s">
        <v>4</v>
      </c>
      <c r="E557" s="9">
        <v>47</v>
      </c>
    </row>
    <row r="558" spans="1:5" x14ac:dyDescent="0.2">
      <c r="A558">
        <v>119</v>
      </c>
      <c r="B558">
        <v>119</v>
      </c>
      <c r="C558" t="s">
        <v>376</v>
      </c>
      <c r="D558" t="s">
        <v>4</v>
      </c>
      <c r="E558" s="9">
        <v>35</v>
      </c>
    </row>
    <row r="559" spans="1:5" x14ac:dyDescent="0.2">
      <c r="A559">
        <v>119</v>
      </c>
      <c r="B559">
        <v>119</v>
      </c>
      <c r="C559" t="s">
        <v>377</v>
      </c>
      <c r="D559" t="s">
        <v>4</v>
      </c>
      <c r="E559" s="9">
        <v>74</v>
      </c>
    </row>
    <row r="560" spans="1:5" x14ac:dyDescent="0.2">
      <c r="A560">
        <v>122</v>
      </c>
      <c r="B560">
        <v>122</v>
      </c>
      <c r="C560" t="s">
        <v>381</v>
      </c>
      <c r="D560" t="s">
        <v>7</v>
      </c>
      <c r="E560" s="9">
        <v>25</v>
      </c>
    </row>
    <row r="561" spans="1:5" x14ac:dyDescent="0.2">
      <c r="A561">
        <v>122</v>
      </c>
      <c r="B561">
        <v>122</v>
      </c>
      <c r="C561" t="s">
        <v>380</v>
      </c>
      <c r="D561" t="s">
        <v>7</v>
      </c>
      <c r="E561" s="9">
        <v>100</v>
      </c>
    </row>
    <row r="562" spans="1:5" x14ac:dyDescent="0.2">
      <c r="A562">
        <v>122</v>
      </c>
      <c r="B562">
        <v>122</v>
      </c>
      <c r="C562" t="s">
        <v>378</v>
      </c>
      <c r="D562" t="s">
        <v>7</v>
      </c>
      <c r="E562" s="9">
        <v>75</v>
      </c>
    </row>
    <row r="563" spans="1:5" x14ac:dyDescent="0.2">
      <c r="A563">
        <v>122</v>
      </c>
      <c r="B563">
        <v>122</v>
      </c>
      <c r="C563" t="s">
        <v>379</v>
      </c>
      <c r="D563" t="s">
        <v>7</v>
      </c>
      <c r="E563" s="9">
        <v>100</v>
      </c>
    </row>
    <row r="564" spans="1:5" x14ac:dyDescent="0.2">
      <c r="A564">
        <v>122</v>
      </c>
      <c r="B564">
        <v>122</v>
      </c>
      <c r="C564" t="s">
        <v>376</v>
      </c>
      <c r="D564" t="s">
        <v>7</v>
      </c>
      <c r="E564" s="9">
        <v>83</v>
      </c>
    </row>
    <row r="565" spans="1:5" x14ac:dyDescent="0.2">
      <c r="A565">
        <v>122</v>
      </c>
      <c r="B565">
        <v>122</v>
      </c>
      <c r="C565" t="s">
        <v>377</v>
      </c>
      <c r="D565" t="s">
        <v>7</v>
      </c>
      <c r="E565" s="9">
        <v>86</v>
      </c>
    </row>
    <row r="566" spans="1:5" x14ac:dyDescent="0.2">
      <c r="A566">
        <v>123</v>
      </c>
      <c r="B566">
        <v>123</v>
      </c>
      <c r="C566" t="s">
        <v>381</v>
      </c>
      <c r="D566" t="s">
        <v>55</v>
      </c>
      <c r="E566" s="9">
        <v>33</v>
      </c>
    </row>
    <row r="567" spans="1:5" x14ac:dyDescent="0.2">
      <c r="A567">
        <v>123</v>
      </c>
      <c r="B567">
        <v>123</v>
      </c>
      <c r="C567" t="s">
        <v>380</v>
      </c>
      <c r="D567" t="s">
        <v>55</v>
      </c>
      <c r="E567" s="9">
        <v>84</v>
      </c>
    </row>
    <row r="568" spans="1:5" x14ac:dyDescent="0.2">
      <c r="A568">
        <v>123</v>
      </c>
      <c r="B568">
        <v>123</v>
      </c>
      <c r="C568" t="s">
        <v>378</v>
      </c>
      <c r="D568" t="s">
        <v>55</v>
      </c>
      <c r="E568" s="9">
        <v>83</v>
      </c>
    </row>
    <row r="569" spans="1:5" x14ac:dyDescent="0.2">
      <c r="A569">
        <v>123</v>
      </c>
      <c r="B569">
        <v>123</v>
      </c>
      <c r="C569" t="s">
        <v>379</v>
      </c>
      <c r="D569" t="s">
        <v>55</v>
      </c>
      <c r="E569" s="9">
        <v>100</v>
      </c>
    </row>
    <row r="570" spans="1:5" x14ac:dyDescent="0.2">
      <c r="A570">
        <v>123</v>
      </c>
      <c r="B570">
        <v>123</v>
      </c>
      <c r="C570" t="s">
        <v>376</v>
      </c>
      <c r="D570" t="s">
        <v>55</v>
      </c>
      <c r="E570" s="9">
        <v>4</v>
      </c>
    </row>
    <row r="571" spans="1:5" x14ac:dyDescent="0.2">
      <c r="A571">
        <v>123</v>
      </c>
      <c r="B571">
        <v>123</v>
      </c>
      <c r="C571" t="s">
        <v>377</v>
      </c>
      <c r="D571" t="s">
        <v>55</v>
      </c>
      <c r="E571" s="9">
        <v>80</v>
      </c>
    </row>
    <row r="572" spans="1:5" x14ac:dyDescent="0.2">
      <c r="A572">
        <v>125</v>
      </c>
      <c r="B572">
        <v>125</v>
      </c>
      <c r="C572" t="s">
        <v>381</v>
      </c>
      <c r="D572" t="s">
        <v>7</v>
      </c>
      <c r="E572" s="9">
        <v>36</v>
      </c>
    </row>
    <row r="573" spans="1:5" x14ac:dyDescent="0.2">
      <c r="A573">
        <v>125</v>
      </c>
      <c r="B573">
        <v>125</v>
      </c>
      <c r="C573" t="s">
        <v>380</v>
      </c>
      <c r="D573" t="s">
        <v>7</v>
      </c>
      <c r="E573" s="9">
        <v>62</v>
      </c>
    </row>
    <row r="574" spans="1:5" x14ac:dyDescent="0.2">
      <c r="A574">
        <v>125</v>
      </c>
      <c r="B574">
        <v>125</v>
      </c>
      <c r="C574" t="s">
        <v>378</v>
      </c>
      <c r="D574" t="s">
        <v>7</v>
      </c>
      <c r="E574" s="9">
        <v>0</v>
      </c>
    </row>
    <row r="575" spans="1:5" x14ac:dyDescent="0.2">
      <c r="A575">
        <v>125</v>
      </c>
      <c r="B575">
        <v>125</v>
      </c>
      <c r="C575" t="s">
        <v>379</v>
      </c>
      <c r="D575" t="s">
        <v>7</v>
      </c>
      <c r="E575" s="9">
        <v>86</v>
      </c>
    </row>
    <row r="576" spans="1:5" x14ac:dyDescent="0.2">
      <c r="A576">
        <v>125</v>
      </c>
      <c r="B576">
        <v>125</v>
      </c>
      <c r="C576" t="s">
        <v>376</v>
      </c>
      <c r="D576" t="s">
        <v>7</v>
      </c>
      <c r="E576" s="9">
        <v>75</v>
      </c>
    </row>
    <row r="577" spans="1:5" x14ac:dyDescent="0.2">
      <c r="A577">
        <v>125</v>
      </c>
      <c r="B577">
        <v>125</v>
      </c>
      <c r="C577" t="s">
        <v>377</v>
      </c>
      <c r="D577" t="s">
        <v>7</v>
      </c>
      <c r="E577" s="9">
        <v>87</v>
      </c>
    </row>
    <row r="578" spans="1:5" x14ac:dyDescent="0.2">
      <c r="A578">
        <v>126</v>
      </c>
      <c r="B578">
        <v>126</v>
      </c>
      <c r="C578" t="s">
        <v>381</v>
      </c>
      <c r="D578" t="s">
        <v>9</v>
      </c>
      <c r="E578" s="9">
        <v>29</v>
      </c>
    </row>
    <row r="579" spans="1:5" x14ac:dyDescent="0.2">
      <c r="A579">
        <v>126</v>
      </c>
      <c r="B579">
        <v>126</v>
      </c>
      <c r="C579" t="s">
        <v>380</v>
      </c>
      <c r="D579" t="s">
        <v>9</v>
      </c>
      <c r="E579" s="9">
        <v>95</v>
      </c>
    </row>
    <row r="580" spans="1:5" x14ac:dyDescent="0.2">
      <c r="A580">
        <v>126</v>
      </c>
      <c r="B580">
        <v>126</v>
      </c>
      <c r="C580" t="s">
        <v>378</v>
      </c>
      <c r="D580" t="s">
        <v>9</v>
      </c>
      <c r="E580" s="9">
        <v>100</v>
      </c>
    </row>
    <row r="581" spans="1:5" x14ac:dyDescent="0.2">
      <c r="A581">
        <v>126</v>
      </c>
      <c r="B581">
        <v>126</v>
      </c>
      <c r="C581" t="s">
        <v>379</v>
      </c>
      <c r="D581" t="s">
        <v>9</v>
      </c>
      <c r="E581" s="9">
        <v>71</v>
      </c>
    </row>
    <row r="582" spans="1:5" x14ac:dyDescent="0.2">
      <c r="A582">
        <v>126</v>
      </c>
      <c r="B582">
        <v>126</v>
      </c>
      <c r="C582" t="s">
        <v>376</v>
      </c>
      <c r="D582" t="s">
        <v>9</v>
      </c>
      <c r="E582" s="9">
        <v>20</v>
      </c>
    </row>
    <row r="583" spans="1:5" x14ac:dyDescent="0.2">
      <c r="A583">
        <v>126</v>
      </c>
      <c r="B583">
        <v>126</v>
      </c>
      <c r="C583" t="s">
        <v>377</v>
      </c>
      <c r="D583" t="s">
        <v>9</v>
      </c>
      <c r="E583" s="9">
        <v>54</v>
      </c>
    </row>
    <row r="584" spans="1:5" x14ac:dyDescent="0.2">
      <c r="A584">
        <v>127</v>
      </c>
      <c r="B584">
        <v>127</v>
      </c>
      <c r="C584" t="s">
        <v>381</v>
      </c>
      <c r="D584" t="s">
        <v>33</v>
      </c>
      <c r="E584" s="9">
        <v>64</v>
      </c>
    </row>
    <row r="585" spans="1:5" x14ac:dyDescent="0.2">
      <c r="A585">
        <v>127</v>
      </c>
      <c r="B585">
        <v>127</v>
      </c>
      <c r="C585" t="s">
        <v>380</v>
      </c>
      <c r="D585" t="s">
        <v>33</v>
      </c>
      <c r="E585" s="9">
        <v>20</v>
      </c>
    </row>
    <row r="586" spans="1:5" x14ac:dyDescent="0.2">
      <c r="A586">
        <v>127</v>
      </c>
      <c r="B586">
        <v>127</v>
      </c>
      <c r="C586" t="s">
        <v>378</v>
      </c>
      <c r="D586" t="s">
        <v>33</v>
      </c>
      <c r="E586" s="9">
        <v>79</v>
      </c>
    </row>
    <row r="587" spans="1:5" x14ac:dyDescent="0.2">
      <c r="A587">
        <v>127</v>
      </c>
      <c r="B587">
        <v>127</v>
      </c>
      <c r="C587" t="s">
        <v>379</v>
      </c>
      <c r="D587" t="s">
        <v>33</v>
      </c>
      <c r="E587" s="9">
        <v>47</v>
      </c>
    </row>
    <row r="588" spans="1:5" x14ac:dyDescent="0.2">
      <c r="A588">
        <v>127</v>
      </c>
      <c r="B588">
        <v>127</v>
      </c>
      <c r="C588" t="s">
        <v>376</v>
      </c>
      <c r="D588" t="s">
        <v>33</v>
      </c>
      <c r="E588" s="9">
        <v>17</v>
      </c>
    </row>
    <row r="589" spans="1:5" x14ac:dyDescent="0.2">
      <c r="A589">
        <v>127</v>
      </c>
      <c r="B589">
        <v>127</v>
      </c>
      <c r="C589" t="s">
        <v>377</v>
      </c>
      <c r="D589" t="s">
        <v>33</v>
      </c>
      <c r="E589" s="9">
        <v>81</v>
      </c>
    </row>
    <row r="590" spans="1:5" x14ac:dyDescent="0.2">
      <c r="A590">
        <v>128</v>
      </c>
      <c r="B590">
        <v>128</v>
      </c>
      <c r="C590" t="s">
        <v>381</v>
      </c>
      <c r="D590" t="s">
        <v>4</v>
      </c>
      <c r="E590" s="9">
        <v>33</v>
      </c>
    </row>
    <row r="591" spans="1:5" x14ac:dyDescent="0.2">
      <c r="A591">
        <v>128</v>
      </c>
      <c r="B591">
        <v>128</v>
      </c>
      <c r="C591" t="s">
        <v>380</v>
      </c>
      <c r="D591" t="s">
        <v>4</v>
      </c>
      <c r="E591" s="9">
        <v>100</v>
      </c>
    </row>
    <row r="592" spans="1:5" x14ac:dyDescent="0.2">
      <c r="A592">
        <v>128</v>
      </c>
      <c r="B592">
        <v>128</v>
      </c>
      <c r="C592" t="s">
        <v>378</v>
      </c>
      <c r="D592" t="s">
        <v>4</v>
      </c>
      <c r="E592" s="9">
        <v>100</v>
      </c>
    </row>
    <row r="593" spans="1:5" x14ac:dyDescent="0.2">
      <c r="A593">
        <v>128</v>
      </c>
      <c r="B593">
        <v>128</v>
      </c>
      <c r="C593" t="s">
        <v>379</v>
      </c>
      <c r="D593" t="s">
        <v>4</v>
      </c>
      <c r="E593" s="9">
        <v>92</v>
      </c>
    </row>
    <row r="594" spans="1:5" x14ac:dyDescent="0.2">
      <c r="A594">
        <v>128</v>
      </c>
      <c r="B594">
        <v>128</v>
      </c>
      <c r="C594" t="s">
        <v>376</v>
      </c>
      <c r="D594" t="s">
        <v>4</v>
      </c>
      <c r="E594" s="9">
        <v>11</v>
      </c>
    </row>
    <row r="595" spans="1:5" x14ac:dyDescent="0.2">
      <c r="A595">
        <v>128</v>
      </c>
      <c r="B595">
        <v>128</v>
      </c>
      <c r="C595" t="s">
        <v>377</v>
      </c>
      <c r="D595" t="s">
        <v>4</v>
      </c>
      <c r="E595" s="9">
        <v>81</v>
      </c>
    </row>
    <row r="596" spans="1:5" x14ac:dyDescent="0.2">
      <c r="A596">
        <v>129</v>
      </c>
      <c r="B596">
        <v>129</v>
      </c>
      <c r="C596" t="s">
        <v>376</v>
      </c>
      <c r="D596" t="s">
        <v>15</v>
      </c>
      <c r="E596" s="9">
        <v>0</v>
      </c>
    </row>
    <row r="597" spans="1:5" x14ac:dyDescent="0.2">
      <c r="A597">
        <v>129</v>
      </c>
      <c r="B597">
        <v>129</v>
      </c>
      <c r="C597" t="s">
        <v>377</v>
      </c>
      <c r="D597" t="s">
        <v>15</v>
      </c>
      <c r="E597" s="9">
        <v>69</v>
      </c>
    </row>
    <row r="598" spans="1:5" x14ac:dyDescent="0.2">
      <c r="A598">
        <v>129</v>
      </c>
      <c r="B598">
        <v>129</v>
      </c>
      <c r="C598" t="s">
        <v>379</v>
      </c>
      <c r="D598" t="s">
        <v>15</v>
      </c>
      <c r="E598" s="9">
        <v>78</v>
      </c>
    </row>
    <row r="599" spans="1:5" x14ac:dyDescent="0.2">
      <c r="A599">
        <v>129</v>
      </c>
      <c r="B599">
        <v>129</v>
      </c>
      <c r="C599" t="s">
        <v>378</v>
      </c>
      <c r="D599" t="s">
        <v>15</v>
      </c>
      <c r="E599" s="9">
        <v>0</v>
      </c>
    </row>
    <row r="600" spans="1:5" x14ac:dyDescent="0.2">
      <c r="A600">
        <v>129</v>
      </c>
      <c r="B600">
        <v>129</v>
      </c>
      <c r="C600" t="s">
        <v>381</v>
      </c>
      <c r="D600" t="s">
        <v>15</v>
      </c>
      <c r="E600" s="9">
        <v>37</v>
      </c>
    </row>
    <row r="601" spans="1:5" x14ac:dyDescent="0.2">
      <c r="A601">
        <v>129</v>
      </c>
      <c r="B601">
        <v>129</v>
      </c>
      <c r="C601" t="s">
        <v>380</v>
      </c>
      <c r="D601" t="s">
        <v>15</v>
      </c>
      <c r="E601" s="9">
        <v>95</v>
      </c>
    </row>
    <row r="602" spans="1:5" x14ac:dyDescent="0.2">
      <c r="A602">
        <v>130</v>
      </c>
      <c r="B602">
        <v>130</v>
      </c>
      <c r="C602" t="s">
        <v>381</v>
      </c>
      <c r="D602" t="s">
        <v>7</v>
      </c>
      <c r="E602" s="9">
        <v>52</v>
      </c>
    </row>
    <row r="603" spans="1:5" x14ac:dyDescent="0.2">
      <c r="A603">
        <v>130</v>
      </c>
      <c r="B603">
        <v>130</v>
      </c>
      <c r="C603" t="s">
        <v>380</v>
      </c>
      <c r="D603" t="s">
        <v>7</v>
      </c>
      <c r="E603" s="9">
        <v>93</v>
      </c>
    </row>
    <row r="604" spans="1:5" x14ac:dyDescent="0.2">
      <c r="A604">
        <v>130</v>
      </c>
      <c r="B604">
        <v>130</v>
      </c>
      <c r="C604" t="s">
        <v>378</v>
      </c>
      <c r="D604" t="s">
        <v>7</v>
      </c>
      <c r="E604" s="9">
        <v>80</v>
      </c>
    </row>
    <row r="605" spans="1:5" x14ac:dyDescent="0.2">
      <c r="A605">
        <v>130</v>
      </c>
      <c r="B605">
        <v>130</v>
      </c>
      <c r="C605" t="s">
        <v>379</v>
      </c>
      <c r="D605" t="s">
        <v>7</v>
      </c>
      <c r="E605" s="9">
        <v>98</v>
      </c>
    </row>
    <row r="606" spans="1:5" x14ac:dyDescent="0.2">
      <c r="A606">
        <v>130</v>
      </c>
      <c r="B606">
        <v>130</v>
      </c>
      <c r="C606" t="s">
        <v>376</v>
      </c>
      <c r="D606" t="s">
        <v>7</v>
      </c>
      <c r="E606" s="9">
        <v>57</v>
      </c>
    </row>
    <row r="607" spans="1:5" x14ac:dyDescent="0.2">
      <c r="A607">
        <v>130</v>
      </c>
      <c r="B607">
        <v>130</v>
      </c>
      <c r="C607" t="s">
        <v>377</v>
      </c>
      <c r="D607" t="s">
        <v>7</v>
      </c>
      <c r="E607" s="9">
        <v>77</v>
      </c>
    </row>
    <row r="608" spans="1:5" x14ac:dyDescent="0.2">
      <c r="A608">
        <v>131</v>
      </c>
      <c r="B608">
        <v>131</v>
      </c>
      <c r="C608" t="s">
        <v>376</v>
      </c>
      <c r="D608" t="s">
        <v>252</v>
      </c>
      <c r="E608" s="8">
        <v>73</v>
      </c>
    </row>
    <row r="609" spans="1:5" x14ac:dyDescent="0.2">
      <c r="A609">
        <v>131</v>
      </c>
      <c r="B609">
        <v>131</v>
      </c>
      <c r="C609" t="s">
        <v>377</v>
      </c>
      <c r="D609" t="s">
        <v>252</v>
      </c>
      <c r="E609" s="8">
        <v>48</v>
      </c>
    </row>
    <row r="610" spans="1:5" x14ac:dyDescent="0.2">
      <c r="A610">
        <v>131</v>
      </c>
      <c r="B610">
        <v>131</v>
      </c>
      <c r="C610" t="s">
        <v>379</v>
      </c>
      <c r="D610" t="s">
        <v>252</v>
      </c>
      <c r="E610" s="8">
        <v>95</v>
      </c>
    </row>
    <row r="611" spans="1:5" x14ac:dyDescent="0.2">
      <c r="A611">
        <v>131</v>
      </c>
      <c r="B611">
        <v>131</v>
      </c>
      <c r="C611" t="s">
        <v>378</v>
      </c>
      <c r="D611" t="s">
        <v>252</v>
      </c>
      <c r="E611" s="8">
        <v>98</v>
      </c>
    </row>
    <row r="612" spans="1:5" x14ac:dyDescent="0.2">
      <c r="A612">
        <v>131</v>
      </c>
      <c r="B612">
        <v>131</v>
      </c>
      <c r="C612" t="s">
        <v>381</v>
      </c>
      <c r="D612" t="s">
        <v>252</v>
      </c>
      <c r="E612" s="8">
        <v>70</v>
      </c>
    </row>
    <row r="613" spans="1:5" x14ac:dyDescent="0.2">
      <c r="A613">
        <v>131</v>
      </c>
      <c r="B613">
        <v>131</v>
      </c>
      <c r="C613" t="s">
        <v>380</v>
      </c>
      <c r="D613" t="s">
        <v>252</v>
      </c>
      <c r="E613" s="8">
        <v>64</v>
      </c>
    </row>
    <row r="614" spans="1:5" x14ac:dyDescent="0.2">
      <c r="A614">
        <v>132</v>
      </c>
      <c r="B614">
        <v>132</v>
      </c>
      <c r="C614" t="s">
        <v>376</v>
      </c>
      <c r="D614" t="s">
        <v>258</v>
      </c>
      <c r="E614" s="8">
        <v>100</v>
      </c>
    </row>
    <row r="615" spans="1:5" x14ac:dyDescent="0.2">
      <c r="A615">
        <v>132</v>
      </c>
      <c r="B615">
        <v>132</v>
      </c>
      <c r="C615" t="s">
        <v>377</v>
      </c>
      <c r="D615" t="s">
        <v>258</v>
      </c>
      <c r="E615" s="8">
        <v>99</v>
      </c>
    </row>
    <row r="616" spans="1:5" x14ac:dyDescent="0.2">
      <c r="A616">
        <v>132</v>
      </c>
      <c r="B616">
        <v>132</v>
      </c>
      <c r="C616" t="s">
        <v>379</v>
      </c>
      <c r="D616" t="s">
        <v>258</v>
      </c>
      <c r="E616" s="8">
        <v>86</v>
      </c>
    </row>
    <row r="617" spans="1:5" x14ac:dyDescent="0.2">
      <c r="A617">
        <v>132</v>
      </c>
      <c r="B617">
        <v>132</v>
      </c>
      <c r="C617" t="s">
        <v>378</v>
      </c>
      <c r="D617" t="s">
        <v>258</v>
      </c>
      <c r="E617" s="8">
        <v>51</v>
      </c>
    </row>
    <row r="618" spans="1:5" x14ac:dyDescent="0.2">
      <c r="A618">
        <v>132</v>
      </c>
      <c r="B618">
        <v>132</v>
      </c>
      <c r="C618" t="s">
        <v>381</v>
      </c>
      <c r="D618" t="s">
        <v>258</v>
      </c>
      <c r="E618" s="8">
        <v>85</v>
      </c>
    </row>
    <row r="619" spans="1:5" x14ac:dyDescent="0.2">
      <c r="A619">
        <v>132</v>
      </c>
      <c r="B619">
        <v>132</v>
      </c>
      <c r="C619" t="s">
        <v>380</v>
      </c>
      <c r="D619" t="s">
        <v>258</v>
      </c>
      <c r="E619" s="8">
        <v>68</v>
      </c>
    </row>
    <row r="620" spans="1:5" x14ac:dyDescent="0.2">
      <c r="A620">
        <v>133</v>
      </c>
      <c r="B620">
        <v>133</v>
      </c>
      <c r="C620" t="s">
        <v>376</v>
      </c>
      <c r="D620" t="s">
        <v>259</v>
      </c>
      <c r="E620" s="8">
        <v>28</v>
      </c>
    </row>
    <row r="621" spans="1:5" x14ac:dyDescent="0.2">
      <c r="A621">
        <v>133</v>
      </c>
      <c r="B621">
        <v>133</v>
      </c>
      <c r="C621" t="s">
        <v>377</v>
      </c>
      <c r="D621" t="s">
        <v>259</v>
      </c>
      <c r="E621" s="8">
        <v>82</v>
      </c>
    </row>
    <row r="622" spans="1:5" x14ac:dyDescent="0.2">
      <c r="A622">
        <v>133</v>
      </c>
      <c r="B622">
        <v>133</v>
      </c>
      <c r="C622" t="s">
        <v>379</v>
      </c>
      <c r="D622" t="s">
        <v>259</v>
      </c>
      <c r="E622" s="8">
        <v>100</v>
      </c>
    </row>
    <row r="623" spans="1:5" x14ac:dyDescent="0.2">
      <c r="A623">
        <v>133</v>
      </c>
      <c r="B623">
        <v>133</v>
      </c>
      <c r="C623" t="s">
        <v>378</v>
      </c>
      <c r="D623" t="s">
        <v>259</v>
      </c>
      <c r="E623" s="8">
        <v>0</v>
      </c>
    </row>
    <row r="624" spans="1:5" x14ac:dyDescent="0.2">
      <c r="A624">
        <v>133</v>
      </c>
      <c r="B624">
        <v>133</v>
      </c>
      <c r="C624" t="s">
        <v>381</v>
      </c>
      <c r="D624" t="s">
        <v>259</v>
      </c>
      <c r="E624" s="8">
        <v>65</v>
      </c>
    </row>
    <row r="625" spans="1:5" x14ac:dyDescent="0.2">
      <c r="A625">
        <v>133</v>
      </c>
      <c r="B625">
        <v>133</v>
      </c>
      <c r="C625" t="s">
        <v>380</v>
      </c>
      <c r="D625" t="s">
        <v>259</v>
      </c>
      <c r="E625" s="8">
        <v>83</v>
      </c>
    </row>
    <row r="626" spans="1:5" x14ac:dyDescent="0.2">
      <c r="A626">
        <v>134</v>
      </c>
      <c r="B626">
        <v>134</v>
      </c>
      <c r="C626" t="s">
        <v>376</v>
      </c>
      <c r="D626" t="s">
        <v>257</v>
      </c>
      <c r="E626" s="8">
        <v>20</v>
      </c>
    </row>
    <row r="627" spans="1:5" x14ac:dyDescent="0.2">
      <c r="A627">
        <v>134</v>
      </c>
      <c r="B627">
        <v>134</v>
      </c>
      <c r="C627" t="s">
        <v>377</v>
      </c>
      <c r="D627" t="s">
        <v>257</v>
      </c>
      <c r="E627" s="8">
        <v>85</v>
      </c>
    </row>
    <row r="628" spans="1:5" x14ac:dyDescent="0.2">
      <c r="A628">
        <v>134</v>
      </c>
      <c r="B628">
        <v>134</v>
      </c>
      <c r="C628" t="s">
        <v>379</v>
      </c>
      <c r="D628" t="s">
        <v>257</v>
      </c>
      <c r="E628" s="8">
        <v>100</v>
      </c>
    </row>
    <row r="629" spans="1:5" x14ac:dyDescent="0.2">
      <c r="A629">
        <v>134</v>
      </c>
      <c r="B629">
        <v>134</v>
      </c>
      <c r="C629" t="s">
        <v>378</v>
      </c>
      <c r="D629" t="s">
        <v>257</v>
      </c>
      <c r="E629" s="8">
        <v>73</v>
      </c>
    </row>
    <row r="630" spans="1:5" x14ac:dyDescent="0.2">
      <c r="A630">
        <v>134</v>
      </c>
      <c r="B630">
        <v>134</v>
      </c>
      <c r="C630" t="s">
        <v>381</v>
      </c>
      <c r="D630" t="s">
        <v>257</v>
      </c>
      <c r="E630" s="8">
        <v>68</v>
      </c>
    </row>
    <row r="631" spans="1:5" x14ac:dyDescent="0.2">
      <c r="A631">
        <v>134</v>
      </c>
      <c r="B631">
        <v>134</v>
      </c>
      <c r="C631" t="s">
        <v>380</v>
      </c>
      <c r="D631" t="s">
        <v>257</v>
      </c>
      <c r="E631" s="8">
        <v>100</v>
      </c>
    </row>
    <row r="632" spans="1:5" x14ac:dyDescent="0.2">
      <c r="A632">
        <v>135</v>
      </c>
      <c r="B632">
        <v>135</v>
      </c>
      <c r="C632" t="s">
        <v>376</v>
      </c>
      <c r="D632" t="s">
        <v>256</v>
      </c>
      <c r="E632" s="8">
        <v>1</v>
      </c>
    </row>
    <row r="633" spans="1:5" x14ac:dyDescent="0.2">
      <c r="A633">
        <v>135</v>
      </c>
      <c r="B633">
        <v>135</v>
      </c>
      <c r="C633" t="s">
        <v>377</v>
      </c>
      <c r="D633" t="s">
        <v>256</v>
      </c>
      <c r="E633" s="8">
        <v>94</v>
      </c>
    </row>
    <row r="634" spans="1:5" x14ac:dyDescent="0.2">
      <c r="A634">
        <v>135</v>
      </c>
      <c r="B634">
        <v>135</v>
      </c>
      <c r="C634" t="s">
        <v>379</v>
      </c>
      <c r="D634" t="s">
        <v>256</v>
      </c>
      <c r="E634" s="8">
        <v>94</v>
      </c>
    </row>
    <row r="635" spans="1:5" x14ac:dyDescent="0.2">
      <c r="A635">
        <v>135</v>
      </c>
      <c r="B635">
        <v>135</v>
      </c>
      <c r="C635" t="s">
        <v>378</v>
      </c>
      <c r="D635" t="s">
        <v>256</v>
      </c>
      <c r="E635" s="8">
        <v>33</v>
      </c>
    </row>
    <row r="636" spans="1:5" x14ac:dyDescent="0.2">
      <c r="A636">
        <v>135</v>
      </c>
      <c r="B636">
        <v>135</v>
      </c>
      <c r="C636" t="s">
        <v>381</v>
      </c>
      <c r="D636" t="s">
        <v>256</v>
      </c>
      <c r="E636" s="8">
        <v>58</v>
      </c>
    </row>
    <row r="637" spans="1:5" x14ac:dyDescent="0.2">
      <c r="A637">
        <v>135</v>
      </c>
      <c r="B637">
        <v>135</v>
      </c>
      <c r="C637" t="s">
        <v>380</v>
      </c>
      <c r="D637" t="s">
        <v>256</v>
      </c>
      <c r="E637" s="8">
        <v>97</v>
      </c>
    </row>
    <row r="638" spans="1:5" x14ac:dyDescent="0.2">
      <c r="A638">
        <v>136</v>
      </c>
      <c r="B638">
        <v>136</v>
      </c>
      <c r="C638" t="s">
        <v>376</v>
      </c>
      <c r="D638" t="s">
        <v>260</v>
      </c>
      <c r="E638" s="8">
        <v>0</v>
      </c>
    </row>
    <row r="639" spans="1:5" x14ac:dyDescent="0.2">
      <c r="A639">
        <v>136</v>
      </c>
      <c r="B639">
        <v>136</v>
      </c>
      <c r="C639" t="s">
        <v>377</v>
      </c>
      <c r="D639" t="s">
        <v>260</v>
      </c>
      <c r="E639" s="8">
        <v>47</v>
      </c>
    </row>
    <row r="640" spans="1:5" x14ac:dyDescent="0.2">
      <c r="A640">
        <v>136</v>
      </c>
      <c r="B640">
        <v>136</v>
      </c>
      <c r="C640" t="s">
        <v>379</v>
      </c>
      <c r="D640" t="s">
        <v>260</v>
      </c>
      <c r="E640" s="8">
        <v>0</v>
      </c>
    </row>
    <row r="641" spans="1:5" x14ac:dyDescent="0.2">
      <c r="A641">
        <v>136</v>
      </c>
      <c r="B641">
        <v>136</v>
      </c>
      <c r="C641" t="s">
        <v>378</v>
      </c>
      <c r="D641" t="s">
        <v>260</v>
      </c>
      <c r="E641" s="8">
        <v>0</v>
      </c>
    </row>
    <row r="642" spans="1:5" x14ac:dyDescent="0.2">
      <c r="A642">
        <v>136</v>
      </c>
      <c r="B642">
        <v>136</v>
      </c>
      <c r="C642" t="s">
        <v>381</v>
      </c>
      <c r="D642" t="s">
        <v>260</v>
      </c>
      <c r="E642" s="8">
        <v>48</v>
      </c>
    </row>
    <row r="643" spans="1:5" x14ac:dyDescent="0.2">
      <c r="A643">
        <v>136</v>
      </c>
      <c r="B643">
        <v>136</v>
      </c>
      <c r="C643" t="s">
        <v>380</v>
      </c>
      <c r="D643" t="s">
        <v>260</v>
      </c>
      <c r="E643" s="8">
        <v>0</v>
      </c>
    </row>
    <row r="644" spans="1:5" x14ac:dyDescent="0.2">
      <c r="A644">
        <v>137</v>
      </c>
      <c r="B644">
        <v>137</v>
      </c>
      <c r="C644" t="s">
        <v>376</v>
      </c>
      <c r="D644" t="s">
        <v>259</v>
      </c>
      <c r="E644" s="8">
        <v>76</v>
      </c>
    </row>
    <row r="645" spans="1:5" x14ac:dyDescent="0.2">
      <c r="A645">
        <v>137</v>
      </c>
      <c r="B645">
        <v>137</v>
      </c>
      <c r="C645" t="s">
        <v>377</v>
      </c>
      <c r="D645" t="s">
        <v>259</v>
      </c>
      <c r="E645" s="8">
        <v>88</v>
      </c>
    </row>
    <row r="646" spans="1:5" x14ac:dyDescent="0.2">
      <c r="A646">
        <v>137</v>
      </c>
      <c r="B646">
        <v>137</v>
      </c>
      <c r="C646" t="s">
        <v>379</v>
      </c>
      <c r="D646" t="s">
        <v>259</v>
      </c>
      <c r="E646" s="8">
        <v>100</v>
      </c>
    </row>
    <row r="647" spans="1:5" x14ac:dyDescent="0.2">
      <c r="A647">
        <v>137</v>
      </c>
      <c r="B647">
        <v>137</v>
      </c>
      <c r="C647" t="s">
        <v>378</v>
      </c>
      <c r="D647" t="s">
        <v>259</v>
      </c>
      <c r="E647" s="8">
        <v>45</v>
      </c>
    </row>
    <row r="648" spans="1:5" x14ac:dyDescent="0.2">
      <c r="A648">
        <v>137</v>
      </c>
      <c r="B648">
        <v>137</v>
      </c>
      <c r="C648" t="s">
        <v>381</v>
      </c>
      <c r="D648" t="s">
        <v>259</v>
      </c>
      <c r="E648" s="8">
        <v>76</v>
      </c>
    </row>
    <row r="649" spans="1:5" x14ac:dyDescent="0.2">
      <c r="A649">
        <v>137</v>
      </c>
      <c r="B649">
        <v>137</v>
      </c>
      <c r="C649" t="s">
        <v>380</v>
      </c>
      <c r="D649" t="s">
        <v>259</v>
      </c>
      <c r="E649" s="8">
        <v>100</v>
      </c>
    </row>
    <row r="650" spans="1:5" x14ac:dyDescent="0.2">
      <c r="A650">
        <v>138</v>
      </c>
      <c r="B650">
        <v>138</v>
      </c>
      <c r="C650" t="s">
        <v>376</v>
      </c>
      <c r="D650" t="s">
        <v>261</v>
      </c>
      <c r="E650" s="8">
        <v>5</v>
      </c>
    </row>
    <row r="651" spans="1:5" x14ac:dyDescent="0.2">
      <c r="A651">
        <v>138</v>
      </c>
      <c r="B651">
        <v>138</v>
      </c>
      <c r="C651" t="s">
        <v>377</v>
      </c>
      <c r="D651" t="s">
        <v>261</v>
      </c>
      <c r="E651" s="8">
        <v>75</v>
      </c>
    </row>
    <row r="652" spans="1:5" x14ac:dyDescent="0.2">
      <c r="A652">
        <v>138</v>
      </c>
      <c r="B652">
        <v>138</v>
      </c>
      <c r="C652" t="s">
        <v>379</v>
      </c>
      <c r="D652" t="s">
        <v>261</v>
      </c>
      <c r="E652" s="8">
        <v>100</v>
      </c>
    </row>
    <row r="653" spans="1:5" x14ac:dyDescent="0.2">
      <c r="A653">
        <v>138</v>
      </c>
      <c r="B653">
        <v>138</v>
      </c>
      <c r="C653" t="s">
        <v>378</v>
      </c>
      <c r="D653" t="s">
        <v>261</v>
      </c>
      <c r="E653" s="8">
        <v>0</v>
      </c>
    </row>
    <row r="654" spans="1:5" x14ac:dyDescent="0.2">
      <c r="A654">
        <v>138</v>
      </c>
      <c r="B654">
        <v>138</v>
      </c>
      <c r="C654" t="s">
        <v>381</v>
      </c>
      <c r="D654" t="s">
        <v>261</v>
      </c>
      <c r="E654" s="8">
        <v>60</v>
      </c>
    </row>
    <row r="655" spans="1:5" x14ac:dyDescent="0.2">
      <c r="A655">
        <v>138</v>
      </c>
      <c r="B655">
        <v>138</v>
      </c>
      <c r="C655" t="s">
        <v>380</v>
      </c>
      <c r="D655" t="s">
        <v>261</v>
      </c>
      <c r="E655" s="8">
        <v>76</v>
      </c>
    </row>
    <row r="656" spans="1:5" x14ac:dyDescent="0.2">
      <c r="A656">
        <v>139</v>
      </c>
      <c r="B656">
        <v>139</v>
      </c>
      <c r="C656" t="s">
        <v>376</v>
      </c>
      <c r="D656" t="s">
        <v>253</v>
      </c>
      <c r="E656" s="8">
        <v>77</v>
      </c>
    </row>
    <row r="657" spans="1:5" x14ac:dyDescent="0.2">
      <c r="A657">
        <v>139</v>
      </c>
      <c r="B657">
        <v>139</v>
      </c>
      <c r="C657" t="s">
        <v>377</v>
      </c>
      <c r="D657" t="s">
        <v>253</v>
      </c>
      <c r="E657" s="8">
        <v>91</v>
      </c>
    </row>
    <row r="658" spans="1:5" x14ac:dyDescent="0.2">
      <c r="A658">
        <v>139</v>
      </c>
      <c r="B658">
        <v>139</v>
      </c>
      <c r="C658" t="s">
        <v>379</v>
      </c>
      <c r="D658" t="s">
        <v>253</v>
      </c>
      <c r="E658" s="8">
        <v>61</v>
      </c>
    </row>
    <row r="659" spans="1:5" x14ac:dyDescent="0.2">
      <c r="A659">
        <v>139</v>
      </c>
      <c r="B659">
        <v>139</v>
      </c>
      <c r="C659" t="s">
        <v>378</v>
      </c>
      <c r="D659" t="s">
        <v>253</v>
      </c>
      <c r="E659" s="8">
        <v>45</v>
      </c>
    </row>
    <row r="660" spans="1:5" x14ac:dyDescent="0.2">
      <c r="A660">
        <v>139</v>
      </c>
      <c r="B660">
        <v>139</v>
      </c>
      <c r="C660" t="s">
        <v>381</v>
      </c>
      <c r="D660" t="s">
        <v>253</v>
      </c>
      <c r="E660" s="8">
        <v>60</v>
      </c>
    </row>
    <row r="661" spans="1:5" x14ac:dyDescent="0.2">
      <c r="A661">
        <v>139</v>
      </c>
      <c r="B661">
        <v>139</v>
      </c>
      <c r="C661" t="s">
        <v>380</v>
      </c>
      <c r="D661" t="s">
        <v>253</v>
      </c>
      <c r="E661" s="8">
        <v>92</v>
      </c>
    </row>
    <row r="662" spans="1:5" x14ac:dyDescent="0.2">
      <c r="A662">
        <v>140</v>
      </c>
      <c r="B662">
        <v>140</v>
      </c>
      <c r="C662" t="s">
        <v>376</v>
      </c>
      <c r="D662" t="s">
        <v>254</v>
      </c>
      <c r="E662" s="8">
        <v>92</v>
      </c>
    </row>
    <row r="663" spans="1:5" x14ac:dyDescent="0.2">
      <c r="A663">
        <v>140</v>
      </c>
      <c r="B663">
        <v>140</v>
      </c>
      <c r="C663" t="s">
        <v>377</v>
      </c>
      <c r="D663" t="s">
        <v>254</v>
      </c>
      <c r="E663" s="8">
        <v>100</v>
      </c>
    </row>
    <row r="664" spans="1:5" x14ac:dyDescent="0.2">
      <c r="A664">
        <v>140</v>
      </c>
      <c r="B664">
        <v>140</v>
      </c>
      <c r="C664" t="s">
        <v>379</v>
      </c>
      <c r="D664" t="s">
        <v>254</v>
      </c>
      <c r="E664" s="8">
        <v>100</v>
      </c>
    </row>
    <row r="665" spans="1:5" x14ac:dyDescent="0.2">
      <c r="A665">
        <v>140</v>
      </c>
      <c r="B665">
        <v>140</v>
      </c>
      <c r="C665" t="s">
        <v>378</v>
      </c>
      <c r="D665" t="s">
        <v>254</v>
      </c>
      <c r="E665" s="8">
        <v>100</v>
      </c>
    </row>
    <row r="666" spans="1:5" x14ac:dyDescent="0.2">
      <c r="A666">
        <v>140</v>
      </c>
      <c r="B666">
        <v>140</v>
      </c>
      <c r="C666" t="s">
        <v>381</v>
      </c>
      <c r="D666" t="s">
        <v>254</v>
      </c>
      <c r="E666" s="8">
        <v>73</v>
      </c>
    </row>
    <row r="667" spans="1:5" x14ac:dyDescent="0.2">
      <c r="A667">
        <v>140</v>
      </c>
      <c r="B667">
        <v>140</v>
      </c>
      <c r="C667" t="s">
        <v>380</v>
      </c>
      <c r="D667" t="s">
        <v>254</v>
      </c>
      <c r="E667" s="8">
        <v>100</v>
      </c>
    </row>
    <row r="668" spans="1:5" x14ac:dyDescent="0.2">
      <c r="A668">
        <v>141</v>
      </c>
      <c r="B668">
        <v>141</v>
      </c>
      <c r="C668" t="s">
        <v>376</v>
      </c>
      <c r="D668" t="s">
        <v>263</v>
      </c>
      <c r="E668" s="8">
        <v>0</v>
      </c>
    </row>
    <row r="669" spans="1:5" x14ac:dyDescent="0.2">
      <c r="A669">
        <v>141</v>
      </c>
      <c r="B669">
        <v>141</v>
      </c>
      <c r="C669" t="s">
        <v>377</v>
      </c>
      <c r="D669" t="s">
        <v>263</v>
      </c>
      <c r="E669" s="8">
        <v>88</v>
      </c>
    </row>
    <row r="670" spans="1:5" x14ac:dyDescent="0.2">
      <c r="A670">
        <v>141</v>
      </c>
      <c r="B670">
        <v>141</v>
      </c>
      <c r="C670" t="s">
        <v>379</v>
      </c>
      <c r="D670" t="s">
        <v>263</v>
      </c>
      <c r="E670" s="8">
        <v>51</v>
      </c>
    </row>
    <row r="671" spans="1:5" x14ac:dyDescent="0.2">
      <c r="A671">
        <v>141</v>
      </c>
      <c r="B671">
        <v>141</v>
      </c>
      <c r="C671" t="s">
        <v>378</v>
      </c>
      <c r="D671" t="s">
        <v>263</v>
      </c>
      <c r="E671" s="8">
        <v>0</v>
      </c>
    </row>
    <row r="672" spans="1:5" x14ac:dyDescent="0.2">
      <c r="A672">
        <v>141</v>
      </c>
      <c r="B672">
        <v>141</v>
      </c>
      <c r="C672" t="s">
        <v>381</v>
      </c>
      <c r="D672" t="s">
        <v>263</v>
      </c>
      <c r="E672" s="8">
        <v>58</v>
      </c>
    </row>
    <row r="673" spans="1:5" x14ac:dyDescent="0.2">
      <c r="A673">
        <v>141</v>
      </c>
      <c r="B673">
        <v>141</v>
      </c>
      <c r="C673" t="s">
        <v>380</v>
      </c>
      <c r="D673" t="s">
        <v>263</v>
      </c>
      <c r="E673" s="8">
        <v>99</v>
      </c>
    </row>
    <row r="674" spans="1:5" x14ac:dyDescent="0.2">
      <c r="A674">
        <v>142</v>
      </c>
      <c r="B674">
        <v>142</v>
      </c>
      <c r="C674" t="s">
        <v>376</v>
      </c>
      <c r="D674" t="s">
        <v>255</v>
      </c>
      <c r="E674" s="8">
        <v>50</v>
      </c>
    </row>
    <row r="675" spans="1:5" x14ac:dyDescent="0.2">
      <c r="A675">
        <v>142</v>
      </c>
      <c r="B675">
        <v>142</v>
      </c>
      <c r="C675" t="s">
        <v>377</v>
      </c>
      <c r="D675" t="s">
        <v>255</v>
      </c>
      <c r="E675" s="8">
        <v>72</v>
      </c>
    </row>
    <row r="676" spans="1:5" x14ac:dyDescent="0.2">
      <c r="A676">
        <v>142</v>
      </c>
      <c r="B676">
        <v>142</v>
      </c>
      <c r="C676" t="s">
        <v>379</v>
      </c>
      <c r="D676" t="s">
        <v>255</v>
      </c>
      <c r="E676" s="8">
        <v>100</v>
      </c>
    </row>
    <row r="677" spans="1:5" x14ac:dyDescent="0.2">
      <c r="A677">
        <v>142</v>
      </c>
      <c r="B677">
        <v>142</v>
      </c>
      <c r="C677" t="s">
        <v>378</v>
      </c>
      <c r="D677" t="s">
        <v>255</v>
      </c>
      <c r="E677" s="8">
        <v>0</v>
      </c>
    </row>
    <row r="678" spans="1:5" x14ac:dyDescent="0.2">
      <c r="A678">
        <v>142</v>
      </c>
      <c r="B678">
        <v>142</v>
      </c>
      <c r="C678" t="s">
        <v>381</v>
      </c>
      <c r="D678" t="s">
        <v>255</v>
      </c>
      <c r="E678" s="8">
        <v>92</v>
      </c>
    </row>
    <row r="679" spans="1:5" x14ac:dyDescent="0.2">
      <c r="A679">
        <v>142</v>
      </c>
      <c r="B679">
        <v>142</v>
      </c>
      <c r="C679" t="s">
        <v>380</v>
      </c>
      <c r="D679" t="s">
        <v>255</v>
      </c>
      <c r="E679" s="8">
        <v>95</v>
      </c>
    </row>
    <row r="680" spans="1:5" x14ac:dyDescent="0.2">
      <c r="A680">
        <v>143</v>
      </c>
      <c r="B680">
        <v>143</v>
      </c>
      <c r="C680" t="s">
        <v>376</v>
      </c>
      <c r="D680" t="s">
        <v>261</v>
      </c>
      <c r="E680" s="8">
        <v>2</v>
      </c>
    </row>
    <row r="681" spans="1:5" x14ac:dyDescent="0.2">
      <c r="A681">
        <v>143</v>
      </c>
      <c r="B681">
        <v>143</v>
      </c>
      <c r="C681" t="s">
        <v>377</v>
      </c>
      <c r="D681" t="s">
        <v>261</v>
      </c>
      <c r="E681" s="8">
        <v>53</v>
      </c>
    </row>
    <row r="682" spans="1:5" x14ac:dyDescent="0.2">
      <c r="A682">
        <v>143</v>
      </c>
      <c r="B682">
        <v>143</v>
      </c>
      <c r="C682" t="s">
        <v>379</v>
      </c>
      <c r="D682" t="s">
        <v>261</v>
      </c>
      <c r="E682" s="8">
        <v>84</v>
      </c>
    </row>
    <row r="683" spans="1:5" x14ac:dyDescent="0.2">
      <c r="A683">
        <v>143</v>
      </c>
      <c r="B683">
        <v>143</v>
      </c>
      <c r="C683" t="s">
        <v>378</v>
      </c>
      <c r="D683" t="s">
        <v>261</v>
      </c>
      <c r="E683" s="8">
        <v>25</v>
      </c>
    </row>
    <row r="684" spans="1:5" x14ac:dyDescent="0.2">
      <c r="A684">
        <v>143</v>
      </c>
      <c r="B684">
        <v>143</v>
      </c>
      <c r="C684" t="s">
        <v>381</v>
      </c>
      <c r="D684" t="s">
        <v>261</v>
      </c>
      <c r="E684" s="8">
        <v>59</v>
      </c>
    </row>
    <row r="685" spans="1:5" x14ac:dyDescent="0.2">
      <c r="A685">
        <v>143</v>
      </c>
      <c r="B685">
        <v>143</v>
      </c>
      <c r="C685" t="s">
        <v>380</v>
      </c>
      <c r="D685" t="s">
        <v>261</v>
      </c>
      <c r="E685" s="8">
        <v>72</v>
      </c>
    </row>
    <row r="686" spans="1:5" x14ac:dyDescent="0.2">
      <c r="A686">
        <v>144</v>
      </c>
      <c r="B686">
        <v>144</v>
      </c>
      <c r="C686" t="s">
        <v>376</v>
      </c>
      <c r="D686" t="s">
        <v>262</v>
      </c>
      <c r="E686" s="8">
        <v>84</v>
      </c>
    </row>
    <row r="687" spans="1:5" x14ac:dyDescent="0.2">
      <c r="A687">
        <v>144</v>
      </c>
      <c r="B687">
        <v>144</v>
      </c>
      <c r="C687" t="s">
        <v>377</v>
      </c>
      <c r="D687" t="s">
        <v>262</v>
      </c>
      <c r="E687" s="8">
        <v>28</v>
      </c>
    </row>
    <row r="688" spans="1:5" x14ac:dyDescent="0.2">
      <c r="A688">
        <v>144</v>
      </c>
      <c r="B688">
        <v>144</v>
      </c>
      <c r="C688" t="s">
        <v>379</v>
      </c>
      <c r="D688" t="s">
        <v>262</v>
      </c>
      <c r="E688" s="8">
        <v>100</v>
      </c>
    </row>
    <row r="689" spans="1:5" x14ac:dyDescent="0.2">
      <c r="A689">
        <v>144</v>
      </c>
      <c r="B689">
        <v>144</v>
      </c>
      <c r="C689" t="s">
        <v>378</v>
      </c>
      <c r="D689" t="s">
        <v>262</v>
      </c>
      <c r="E689" s="8">
        <v>0</v>
      </c>
    </row>
    <row r="690" spans="1:5" x14ac:dyDescent="0.2">
      <c r="A690">
        <v>144</v>
      </c>
      <c r="B690">
        <v>144</v>
      </c>
      <c r="C690" t="s">
        <v>381</v>
      </c>
      <c r="D690" t="s">
        <v>262</v>
      </c>
      <c r="E690" s="8">
        <v>28</v>
      </c>
    </row>
    <row r="691" spans="1:5" x14ac:dyDescent="0.2">
      <c r="A691">
        <v>145</v>
      </c>
      <c r="B691">
        <v>145</v>
      </c>
      <c r="C691" t="s">
        <v>376</v>
      </c>
      <c r="D691" t="s">
        <v>264</v>
      </c>
      <c r="E691" s="8">
        <v>0</v>
      </c>
    </row>
    <row r="692" spans="1:5" x14ac:dyDescent="0.2">
      <c r="A692">
        <v>145</v>
      </c>
      <c r="B692">
        <v>145</v>
      </c>
      <c r="C692" t="s">
        <v>377</v>
      </c>
      <c r="D692" t="s">
        <v>264</v>
      </c>
      <c r="E692" s="8">
        <v>66</v>
      </c>
    </row>
    <row r="693" spans="1:5" x14ac:dyDescent="0.2">
      <c r="A693">
        <v>145</v>
      </c>
      <c r="B693">
        <v>145</v>
      </c>
      <c r="C693" t="s">
        <v>379</v>
      </c>
      <c r="D693" t="s">
        <v>264</v>
      </c>
      <c r="E693" s="8">
        <v>100</v>
      </c>
    </row>
    <row r="694" spans="1:5" x14ac:dyDescent="0.2">
      <c r="A694">
        <v>145</v>
      </c>
      <c r="B694">
        <v>145</v>
      </c>
      <c r="C694" t="s">
        <v>378</v>
      </c>
      <c r="D694" t="s">
        <v>264</v>
      </c>
      <c r="E694" s="8">
        <v>0</v>
      </c>
    </row>
    <row r="695" spans="1:5" x14ac:dyDescent="0.2">
      <c r="A695">
        <v>145</v>
      </c>
      <c r="B695">
        <v>145</v>
      </c>
      <c r="C695" t="s">
        <v>381</v>
      </c>
      <c r="D695" t="s">
        <v>264</v>
      </c>
      <c r="E695" s="8">
        <v>49</v>
      </c>
    </row>
    <row r="696" spans="1:5" x14ac:dyDescent="0.2">
      <c r="A696">
        <v>145</v>
      </c>
      <c r="B696">
        <v>145</v>
      </c>
      <c r="C696" t="s">
        <v>380</v>
      </c>
      <c r="D696" t="s">
        <v>264</v>
      </c>
      <c r="E696" s="8">
        <v>0</v>
      </c>
    </row>
    <row r="697" spans="1:5" x14ac:dyDescent="0.2">
      <c r="A697">
        <v>146</v>
      </c>
      <c r="B697">
        <v>146</v>
      </c>
      <c r="C697" t="s">
        <v>376</v>
      </c>
      <c r="D697" t="s">
        <v>262</v>
      </c>
      <c r="E697" s="8">
        <v>47</v>
      </c>
    </row>
    <row r="698" spans="1:5" x14ac:dyDescent="0.2">
      <c r="A698">
        <v>146</v>
      </c>
      <c r="B698">
        <v>146</v>
      </c>
      <c r="C698" t="s">
        <v>377</v>
      </c>
      <c r="D698" t="s">
        <v>262</v>
      </c>
      <c r="E698" s="8">
        <v>61</v>
      </c>
    </row>
    <row r="699" spans="1:5" x14ac:dyDescent="0.2">
      <c r="A699">
        <v>146</v>
      </c>
      <c r="B699">
        <v>146</v>
      </c>
      <c r="C699" t="s">
        <v>379</v>
      </c>
      <c r="D699" t="s">
        <v>262</v>
      </c>
      <c r="E699" s="8">
        <v>80</v>
      </c>
    </row>
    <row r="700" spans="1:5" x14ac:dyDescent="0.2">
      <c r="A700">
        <v>146</v>
      </c>
      <c r="B700">
        <v>146</v>
      </c>
      <c r="C700" t="s">
        <v>378</v>
      </c>
      <c r="D700" t="s">
        <v>262</v>
      </c>
      <c r="E700" s="8">
        <v>0</v>
      </c>
    </row>
    <row r="701" spans="1:5" x14ac:dyDescent="0.2">
      <c r="A701">
        <v>146</v>
      </c>
      <c r="B701">
        <v>146</v>
      </c>
      <c r="C701" t="s">
        <v>381</v>
      </c>
      <c r="D701" t="s">
        <v>262</v>
      </c>
      <c r="E701" s="8">
        <v>70</v>
      </c>
    </row>
    <row r="702" spans="1:5" x14ac:dyDescent="0.2">
      <c r="A702">
        <v>146</v>
      </c>
      <c r="B702">
        <v>146</v>
      </c>
      <c r="C702" t="s">
        <v>380</v>
      </c>
      <c r="D702" t="s">
        <v>262</v>
      </c>
      <c r="E702" s="8">
        <v>25</v>
      </c>
    </row>
    <row r="703" spans="1:5" x14ac:dyDescent="0.2">
      <c r="A703">
        <v>147</v>
      </c>
      <c r="B703">
        <v>147</v>
      </c>
      <c r="C703" t="s">
        <v>376</v>
      </c>
      <c r="D703" t="s">
        <v>263</v>
      </c>
      <c r="E703" s="8">
        <v>0</v>
      </c>
    </row>
    <row r="704" spans="1:5" x14ac:dyDescent="0.2">
      <c r="A704">
        <v>147</v>
      </c>
      <c r="B704">
        <v>147</v>
      </c>
      <c r="C704" t="s">
        <v>377</v>
      </c>
      <c r="D704" t="s">
        <v>263</v>
      </c>
      <c r="E704" s="8">
        <v>49</v>
      </c>
    </row>
    <row r="705" spans="1:5" x14ac:dyDescent="0.2">
      <c r="A705">
        <v>147</v>
      </c>
      <c r="B705">
        <v>147</v>
      </c>
      <c r="C705" t="s">
        <v>379</v>
      </c>
      <c r="D705" t="s">
        <v>263</v>
      </c>
      <c r="E705" s="8">
        <v>8</v>
      </c>
    </row>
    <row r="706" spans="1:5" x14ac:dyDescent="0.2">
      <c r="A706">
        <v>147</v>
      </c>
      <c r="B706">
        <v>147</v>
      </c>
      <c r="C706" t="s">
        <v>378</v>
      </c>
      <c r="D706" t="s">
        <v>263</v>
      </c>
      <c r="E706" s="8">
        <v>0</v>
      </c>
    </row>
    <row r="707" spans="1:5" x14ac:dyDescent="0.2">
      <c r="A707">
        <v>147</v>
      </c>
      <c r="B707">
        <v>147</v>
      </c>
      <c r="C707" t="s">
        <v>381</v>
      </c>
      <c r="D707" t="s">
        <v>263</v>
      </c>
      <c r="E707" s="8">
        <v>61</v>
      </c>
    </row>
    <row r="708" spans="1:5" x14ac:dyDescent="0.2">
      <c r="A708">
        <v>148</v>
      </c>
      <c r="B708">
        <v>148</v>
      </c>
      <c r="C708" t="s">
        <v>376</v>
      </c>
      <c r="D708" t="s">
        <v>261</v>
      </c>
      <c r="E708" s="8">
        <v>43</v>
      </c>
    </row>
    <row r="709" spans="1:5" x14ac:dyDescent="0.2">
      <c r="A709">
        <v>148</v>
      </c>
      <c r="B709">
        <v>148</v>
      </c>
      <c r="C709" t="s">
        <v>377</v>
      </c>
      <c r="D709" t="s">
        <v>261</v>
      </c>
      <c r="E709" s="8">
        <v>84</v>
      </c>
    </row>
    <row r="710" spans="1:5" x14ac:dyDescent="0.2">
      <c r="A710">
        <v>148</v>
      </c>
      <c r="B710">
        <v>148</v>
      </c>
      <c r="C710" t="s">
        <v>379</v>
      </c>
      <c r="D710" t="s">
        <v>261</v>
      </c>
      <c r="E710" s="8">
        <v>7</v>
      </c>
    </row>
    <row r="711" spans="1:5" x14ac:dyDescent="0.2">
      <c r="A711">
        <v>148</v>
      </c>
      <c r="B711">
        <v>148</v>
      </c>
      <c r="C711" t="s">
        <v>378</v>
      </c>
      <c r="D711" t="s">
        <v>261</v>
      </c>
      <c r="E711" s="8">
        <v>0</v>
      </c>
    </row>
    <row r="712" spans="1:5" x14ac:dyDescent="0.2">
      <c r="A712">
        <v>148</v>
      </c>
      <c r="B712">
        <v>148</v>
      </c>
      <c r="C712" t="s">
        <v>381</v>
      </c>
      <c r="D712" t="s">
        <v>261</v>
      </c>
      <c r="E712" s="8">
        <v>64</v>
      </c>
    </row>
    <row r="713" spans="1:5" x14ac:dyDescent="0.2">
      <c r="A713">
        <v>148</v>
      </c>
      <c r="B713">
        <v>148</v>
      </c>
      <c r="C713" t="s">
        <v>380</v>
      </c>
      <c r="D713" t="s">
        <v>261</v>
      </c>
      <c r="E713" s="8">
        <v>100</v>
      </c>
    </row>
    <row r="714" spans="1:5" x14ac:dyDescent="0.2">
      <c r="A714">
        <v>149</v>
      </c>
      <c r="B714">
        <v>149</v>
      </c>
      <c r="C714" t="s">
        <v>376</v>
      </c>
      <c r="D714" t="s">
        <v>262</v>
      </c>
      <c r="E714" s="8">
        <v>16</v>
      </c>
    </row>
    <row r="715" spans="1:5" x14ac:dyDescent="0.2">
      <c r="A715">
        <v>149</v>
      </c>
      <c r="B715">
        <v>149</v>
      </c>
      <c r="C715" t="s">
        <v>377</v>
      </c>
      <c r="D715" t="s">
        <v>262</v>
      </c>
      <c r="E715" s="8">
        <v>99</v>
      </c>
    </row>
    <row r="716" spans="1:5" x14ac:dyDescent="0.2">
      <c r="A716">
        <v>149</v>
      </c>
      <c r="B716">
        <v>149</v>
      </c>
      <c r="C716" t="s">
        <v>379</v>
      </c>
      <c r="D716" t="s">
        <v>262</v>
      </c>
      <c r="E716" s="8">
        <v>100</v>
      </c>
    </row>
    <row r="717" spans="1:5" x14ac:dyDescent="0.2">
      <c r="A717">
        <v>149</v>
      </c>
      <c r="B717">
        <v>149</v>
      </c>
      <c r="C717" t="s">
        <v>378</v>
      </c>
      <c r="D717" t="s">
        <v>262</v>
      </c>
      <c r="E717" s="8">
        <v>0</v>
      </c>
    </row>
    <row r="718" spans="1:5" x14ac:dyDescent="0.2">
      <c r="A718">
        <v>149</v>
      </c>
      <c r="B718">
        <v>149</v>
      </c>
      <c r="C718" t="s">
        <v>381</v>
      </c>
      <c r="D718" t="s">
        <v>262</v>
      </c>
      <c r="E718" s="8">
        <v>79</v>
      </c>
    </row>
    <row r="719" spans="1:5" x14ac:dyDescent="0.2">
      <c r="A719">
        <v>149</v>
      </c>
      <c r="B719">
        <v>149</v>
      </c>
      <c r="C719" t="s">
        <v>380</v>
      </c>
      <c r="D719" t="s">
        <v>262</v>
      </c>
      <c r="E719" s="8">
        <v>50</v>
      </c>
    </row>
    <row r="720" spans="1:5" x14ac:dyDescent="0.2">
      <c r="A720">
        <v>150</v>
      </c>
      <c r="B720">
        <v>150</v>
      </c>
      <c r="C720" t="s">
        <v>376</v>
      </c>
      <c r="D720" t="s">
        <v>262</v>
      </c>
      <c r="E720" s="8">
        <v>88</v>
      </c>
    </row>
    <row r="721" spans="1:5" x14ac:dyDescent="0.2">
      <c r="A721">
        <v>150</v>
      </c>
      <c r="B721">
        <v>150</v>
      </c>
      <c r="C721" t="s">
        <v>377</v>
      </c>
      <c r="D721" t="s">
        <v>262</v>
      </c>
      <c r="E721" s="8">
        <v>49</v>
      </c>
    </row>
    <row r="722" spans="1:5" x14ac:dyDescent="0.2">
      <c r="A722">
        <v>150</v>
      </c>
      <c r="B722">
        <v>150</v>
      </c>
      <c r="C722" t="s">
        <v>379</v>
      </c>
      <c r="D722" t="s">
        <v>262</v>
      </c>
      <c r="E722" s="8">
        <v>5</v>
      </c>
    </row>
    <row r="723" spans="1:5" x14ac:dyDescent="0.2">
      <c r="A723">
        <v>150</v>
      </c>
      <c r="B723">
        <v>150</v>
      </c>
      <c r="C723" t="s">
        <v>378</v>
      </c>
      <c r="D723" t="s">
        <v>262</v>
      </c>
      <c r="E723" s="8">
        <v>0</v>
      </c>
    </row>
    <row r="724" spans="1:5" x14ac:dyDescent="0.2">
      <c r="A724">
        <v>150</v>
      </c>
      <c r="B724">
        <v>150</v>
      </c>
      <c r="C724" t="s">
        <v>381</v>
      </c>
      <c r="D724" t="s">
        <v>262</v>
      </c>
      <c r="E724" s="8">
        <v>72</v>
      </c>
    </row>
    <row r="725" spans="1:5" x14ac:dyDescent="0.2">
      <c r="A725">
        <v>150</v>
      </c>
      <c r="B725">
        <v>150</v>
      </c>
      <c r="C725" t="s">
        <v>380</v>
      </c>
      <c r="D725" t="s">
        <v>262</v>
      </c>
      <c r="E725" s="8">
        <v>100</v>
      </c>
    </row>
    <row r="726" spans="1:5" x14ac:dyDescent="0.2">
      <c r="A726">
        <v>32</v>
      </c>
      <c r="B726">
        <v>32</v>
      </c>
      <c r="C726" t="s">
        <v>376</v>
      </c>
      <c r="D726" t="s">
        <v>267</v>
      </c>
      <c r="E726" s="9">
        <v>94</v>
      </c>
    </row>
    <row r="727" spans="1:5" x14ac:dyDescent="0.2">
      <c r="A727">
        <v>32</v>
      </c>
      <c r="B727">
        <v>32</v>
      </c>
      <c r="C727" t="s">
        <v>377</v>
      </c>
      <c r="D727" t="s">
        <v>267</v>
      </c>
      <c r="E727" s="9">
        <v>83</v>
      </c>
    </row>
    <row r="728" spans="1:5" x14ac:dyDescent="0.2">
      <c r="A728">
        <v>32</v>
      </c>
      <c r="B728">
        <v>32</v>
      </c>
      <c r="C728" t="s">
        <v>379</v>
      </c>
      <c r="D728" t="s">
        <v>267</v>
      </c>
      <c r="E728" s="9">
        <v>90</v>
      </c>
    </row>
    <row r="729" spans="1:5" x14ac:dyDescent="0.2">
      <c r="A729">
        <v>32</v>
      </c>
      <c r="B729">
        <v>32</v>
      </c>
      <c r="C729" t="s">
        <v>378</v>
      </c>
      <c r="D729" t="s">
        <v>267</v>
      </c>
      <c r="E729" s="9">
        <v>100</v>
      </c>
    </row>
    <row r="730" spans="1:5" x14ac:dyDescent="0.2">
      <c r="A730">
        <v>32</v>
      </c>
      <c r="B730">
        <v>32</v>
      </c>
      <c r="C730" t="s">
        <v>381</v>
      </c>
      <c r="D730" t="s">
        <v>267</v>
      </c>
      <c r="E730" s="9">
        <v>68</v>
      </c>
    </row>
    <row r="731" spans="1:5" x14ac:dyDescent="0.2">
      <c r="A731">
        <v>32</v>
      </c>
      <c r="B731">
        <v>32</v>
      </c>
      <c r="C731" t="s">
        <v>380</v>
      </c>
      <c r="D731" t="s">
        <v>267</v>
      </c>
      <c r="E731" s="9">
        <v>80</v>
      </c>
    </row>
    <row r="732" spans="1:5" x14ac:dyDescent="0.2">
      <c r="A732">
        <v>37</v>
      </c>
      <c r="B732">
        <v>37</v>
      </c>
      <c r="C732" t="s">
        <v>376</v>
      </c>
      <c r="D732" t="s">
        <v>63</v>
      </c>
      <c r="E732" s="9">
        <v>0</v>
      </c>
    </row>
    <row r="733" spans="1:5" x14ac:dyDescent="0.2">
      <c r="A733">
        <v>37</v>
      </c>
      <c r="B733">
        <v>37</v>
      </c>
      <c r="C733" t="s">
        <v>377</v>
      </c>
      <c r="D733" t="s">
        <v>63</v>
      </c>
      <c r="E733" s="9">
        <v>7</v>
      </c>
    </row>
    <row r="734" spans="1:5" x14ac:dyDescent="0.2">
      <c r="A734">
        <v>37</v>
      </c>
      <c r="B734">
        <v>37</v>
      </c>
      <c r="C734" t="s">
        <v>379</v>
      </c>
      <c r="D734" t="s">
        <v>63</v>
      </c>
      <c r="E734" s="9">
        <v>20</v>
      </c>
    </row>
    <row r="735" spans="1:5" x14ac:dyDescent="0.2">
      <c r="A735">
        <v>37</v>
      </c>
      <c r="B735">
        <v>37</v>
      </c>
      <c r="C735" t="s">
        <v>378</v>
      </c>
      <c r="D735" t="s">
        <v>63</v>
      </c>
      <c r="E735" s="9">
        <v>100</v>
      </c>
    </row>
    <row r="736" spans="1:5" x14ac:dyDescent="0.2">
      <c r="A736">
        <v>37</v>
      </c>
      <c r="B736">
        <v>37</v>
      </c>
      <c r="C736" t="s">
        <v>381</v>
      </c>
      <c r="D736" t="s">
        <v>63</v>
      </c>
      <c r="E736" s="9">
        <v>29</v>
      </c>
    </row>
    <row r="737" spans="1:5" x14ac:dyDescent="0.2">
      <c r="A737">
        <v>37</v>
      </c>
      <c r="B737">
        <v>37</v>
      </c>
      <c r="C737" t="s">
        <v>380</v>
      </c>
      <c r="D737" t="s">
        <v>63</v>
      </c>
      <c r="E737" s="9">
        <v>75</v>
      </c>
    </row>
    <row r="738" spans="1:5" x14ac:dyDescent="0.2">
      <c r="A738">
        <v>56</v>
      </c>
      <c r="B738">
        <v>56</v>
      </c>
      <c r="C738" t="s">
        <v>376</v>
      </c>
      <c r="D738" t="s">
        <v>267</v>
      </c>
      <c r="E738" s="9">
        <v>96</v>
      </c>
    </row>
    <row r="739" spans="1:5" x14ac:dyDescent="0.2">
      <c r="A739">
        <v>56</v>
      </c>
      <c r="B739">
        <v>56</v>
      </c>
      <c r="C739" t="s">
        <v>377</v>
      </c>
      <c r="D739" t="s">
        <v>267</v>
      </c>
      <c r="E739" s="9">
        <v>81</v>
      </c>
    </row>
    <row r="740" spans="1:5" x14ac:dyDescent="0.2">
      <c r="A740">
        <v>56</v>
      </c>
      <c r="B740">
        <v>56</v>
      </c>
      <c r="C740" t="s">
        <v>379</v>
      </c>
      <c r="D740" t="s">
        <v>267</v>
      </c>
      <c r="E740" s="9">
        <v>60</v>
      </c>
    </row>
    <row r="741" spans="1:5" x14ac:dyDescent="0.2">
      <c r="A741">
        <v>56</v>
      </c>
      <c r="B741">
        <v>56</v>
      </c>
      <c r="C741" t="s">
        <v>378</v>
      </c>
      <c r="D741" t="s">
        <v>267</v>
      </c>
      <c r="E741" s="9">
        <v>100</v>
      </c>
    </row>
    <row r="742" spans="1:5" x14ac:dyDescent="0.2">
      <c r="A742">
        <v>56</v>
      </c>
      <c r="B742">
        <v>56</v>
      </c>
      <c r="C742" t="s">
        <v>381</v>
      </c>
      <c r="D742" t="s">
        <v>267</v>
      </c>
      <c r="E742" s="9">
        <v>39</v>
      </c>
    </row>
    <row r="743" spans="1:5" x14ac:dyDescent="0.2">
      <c r="A743">
        <v>56</v>
      </c>
      <c r="B743">
        <v>56</v>
      </c>
      <c r="C743" t="s">
        <v>380</v>
      </c>
      <c r="D743" t="s">
        <v>267</v>
      </c>
      <c r="E743" s="9">
        <v>80</v>
      </c>
    </row>
    <row r="744" spans="1:5" x14ac:dyDescent="0.2">
      <c r="A744">
        <v>59</v>
      </c>
      <c r="B744">
        <v>59</v>
      </c>
      <c r="C744" t="s">
        <v>376</v>
      </c>
      <c r="D744" t="s">
        <v>63</v>
      </c>
      <c r="E744" s="9">
        <v>24</v>
      </c>
    </row>
    <row r="745" spans="1:5" x14ac:dyDescent="0.2">
      <c r="A745">
        <v>59</v>
      </c>
      <c r="B745">
        <v>59</v>
      </c>
      <c r="C745" t="s">
        <v>377</v>
      </c>
      <c r="D745" t="s">
        <v>63</v>
      </c>
      <c r="E745" s="9">
        <v>12</v>
      </c>
    </row>
    <row r="746" spans="1:5" x14ac:dyDescent="0.2">
      <c r="A746">
        <v>59</v>
      </c>
      <c r="B746">
        <v>59</v>
      </c>
      <c r="C746" t="s">
        <v>379</v>
      </c>
      <c r="D746" t="s">
        <v>63</v>
      </c>
      <c r="E746" s="9">
        <v>50</v>
      </c>
    </row>
    <row r="747" spans="1:5" x14ac:dyDescent="0.2">
      <c r="A747">
        <v>59</v>
      </c>
      <c r="B747">
        <v>59</v>
      </c>
      <c r="C747" t="s">
        <v>378</v>
      </c>
      <c r="D747" t="s">
        <v>63</v>
      </c>
      <c r="E747" s="9">
        <v>0</v>
      </c>
    </row>
    <row r="748" spans="1:5" x14ac:dyDescent="0.2">
      <c r="A748">
        <v>59</v>
      </c>
      <c r="B748">
        <v>59</v>
      </c>
      <c r="C748" t="s">
        <v>381</v>
      </c>
      <c r="D748" t="s">
        <v>63</v>
      </c>
      <c r="E748" s="9">
        <v>61</v>
      </c>
    </row>
    <row r="749" spans="1:5" x14ac:dyDescent="0.2">
      <c r="A749">
        <v>59</v>
      </c>
      <c r="B749">
        <v>59</v>
      </c>
      <c r="C749" t="s">
        <v>380</v>
      </c>
      <c r="D749" t="s">
        <v>63</v>
      </c>
      <c r="E749" s="9">
        <v>70</v>
      </c>
    </row>
    <row r="750" spans="1:5" x14ac:dyDescent="0.2">
      <c r="A750">
        <v>67</v>
      </c>
      <c r="B750">
        <v>67</v>
      </c>
      <c r="C750" t="s">
        <v>376</v>
      </c>
      <c r="D750" t="s">
        <v>267</v>
      </c>
      <c r="E750" s="9">
        <v>0</v>
      </c>
    </row>
    <row r="751" spans="1:5" x14ac:dyDescent="0.2">
      <c r="A751">
        <v>67</v>
      </c>
      <c r="B751">
        <v>67</v>
      </c>
      <c r="C751" t="s">
        <v>377</v>
      </c>
      <c r="D751" t="s">
        <v>267</v>
      </c>
      <c r="E751" s="9">
        <v>82</v>
      </c>
    </row>
    <row r="752" spans="1:5" x14ac:dyDescent="0.2">
      <c r="A752">
        <v>67</v>
      </c>
      <c r="B752">
        <v>67</v>
      </c>
      <c r="C752" t="s">
        <v>379</v>
      </c>
      <c r="D752" t="s">
        <v>267</v>
      </c>
      <c r="E752" s="9">
        <v>90</v>
      </c>
    </row>
    <row r="753" spans="1:5" x14ac:dyDescent="0.2">
      <c r="A753">
        <v>67</v>
      </c>
      <c r="B753">
        <v>67</v>
      </c>
      <c r="C753" t="s">
        <v>378</v>
      </c>
      <c r="D753" t="s">
        <v>267</v>
      </c>
      <c r="E753" s="9">
        <v>100</v>
      </c>
    </row>
    <row r="754" spans="1:5" x14ac:dyDescent="0.2">
      <c r="A754">
        <v>67</v>
      </c>
      <c r="B754">
        <v>67</v>
      </c>
      <c r="C754" t="s">
        <v>381</v>
      </c>
      <c r="D754" t="s">
        <v>267</v>
      </c>
      <c r="E754" s="9">
        <v>27</v>
      </c>
    </row>
    <row r="755" spans="1:5" x14ac:dyDescent="0.2">
      <c r="A755">
        <v>67</v>
      </c>
      <c r="B755">
        <v>67</v>
      </c>
      <c r="C755" t="s">
        <v>380</v>
      </c>
      <c r="D755" t="s">
        <v>267</v>
      </c>
      <c r="E755" s="9">
        <v>80</v>
      </c>
    </row>
    <row r="756" spans="1:5" x14ac:dyDescent="0.2">
      <c r="A756">
        <v>74</v>
      </c>
      <c r="B756">
        <v>74</v>
      </c>
      <c r="C756" t="s">
        <v>376</v>
      </c>
      <c r="D756" t="s">
        <v>63</v>
      </c>
      <c r="E756" s="9">
        <v>97</v>
      </c>
    </row>
    <row r="757" spans="1:5" x14ac:dyDescent="0.2">
      <c r="A757">
        <v>74</v>
      </c>
      <c r="B757">
        <v>74</v>
      </c>
      <c r="C757" t="s">
        <v>377</v>
      </c>
      <c r="D757" t="s">
        <v>63</v>
      </c>
      <c r="E757" s="9">
        <v>97</v>
      </c>
    </row>
    <row r="758" spans="1:5" x14ac:dyDescent="0.2">
      <c r="A758">
        <v>74</v>
      </c>
      <c r="B758">
        <v>74</v>
      </c>
      <c r="C758" t="s">
        <v>379</v>
      </c>
      <c r="D758" t="s">
        <v>63</v>
      </c>
      <c r="E758" s="9">
        <v>90</v>
      </c>
    </row>
    <row r="759" spans="1:5" x14ac:dyDescent="0.2">
      <c r="A759">
        <v>74</v>
      </c>
      <c r="B759">
        <v>74</v>
      </c>
      <c r="C759" t="s">
        <v>378</v>
      </c>
      <c r="D759" t="s">
        <v>63</v>
      </c>
      <c r="E759" s="9">
        <v>97</v>
      </c>
    </row>
    <row r="760" spans="1:5" x14ac:dyDescent="0.2">
      <c r="A760">
        <v>74</v>
      </c>
      <c r="B760">
        <v>74</v>
      </c>
      <c r="C760" t="s">
        <v>381</v>
      </c>
      <c r="D760" t="s">
        <v>63</v>
      </c>
      <c r="E760" s="9">
        <v>50</v>
      </c>
    </row>
    <row r="761" spans="1:5" x14ac:dyDescent="0.2">
      <c r="A761">
        <v>74</v>
      </c>
      <c r="B761">
        <v>74</v>
      </c>
      <c r="C761" t="s">
        <v>380</v>
      </c>
      <c r="D761" t="s">
        <v>63</v>
      </c>
      <c r="E761" s="9">
        <v>90</v>
      </c>
    </row>
    <row r="762" spans="1:5" x14ac:dyDescent="0.2">
      <c r="A762">
        <v>82</v>
      </c>
      <c r="B762">
        <v>82</v>
      </c>
      <c r="C762" t="s">
        <v>376</v>
      </c>
      <c r="D762" t="s">
        <v>63</v>
      </c>
      <c r="E762" s="9">
        <v>15</v>
      </c>
    </row>
    <row r="763" spans="1:5" x14ac:dyDescent="0.2">
      <c r="A763">
        <v>82</v>
      </c>
      <c r="B763">
        <v>82</v>
      </c>
      <c r="C763" t="s">
        <v>377</v>
      </c>
      <c r="D763" t="s">
        <v>63</v>
      </c>
      <c r="E763" s="9">
        <v>15</v>
      </c>
    </row>
    <row r="764" spans="1:5" x14ac:dyDescent="0.2">
      <c r="A764">
        <v>82</v>
      </c>
      <c r="B764">
        <v>82</v>
      </c>
      <c r="C764" t="s">
        <v>379</v>
      </c>
      <c r="D764" t="s">
        <v>63</v>
      </c>
      <c r="E764" s="9">
        <v>25</v>
      </c>
    </row>
    <row r="765" spans="1:5" x14ac:dyDescent="0.2">
      <c r="A765">
        <v>82</v>
      </c>
      <c r="B765">
        <v>82</v>
      </c>
      <c r="C765" t="s">
        <v>378</v>
      </c>
      <c r="D765" t="s">
        <v>63</v>
      </c>
      <c r="E765" s="9">
        <v>100</v>
      </c>
    </row>
    <row r="766" spans="1:5" x14ac:dyDescent="0.2">
      <c r="A766">
        <v>82</v>
      </c>
      <c r="B766">
        <v>82</v>
      </c>
      <c r="C766" t="s">
        <v>381</v>
      </c>
      <c r="D766" t="s">
        <v>63</v>
      </c>
      <c r="E766" s="9">
        <v>43</v>
      </c>
    </row>
    <row r="767" spans="1:5" x14ac:dyDescent="0.2">
      <c r="A767">
        <v>82</v>
      </c>
      <c r="B767">
        <v>82</v>
      </c>
      <c r="C767" t="s">
        <v>380</v>
      </c>
      <c r="D767" t="s">
        <v>63</v>
      </c>
      <c r="E767" s="9">
        <v>75</v>
      </c>
    </row>
    <row r="768" spans="1:5" x14ac:dyDescent="0.2">
      <c r="A768">
        <v>96</v>
      </c>
      <c r="B768">
        <v>96</v>
      </c>
      <c r="C768" t="s">
        <v>376</v>
      </c>
      <c r="D768" t="s">
        <v>20</v>
      </c>
      <c r="E768" s="9">
        <v>2</v>
      </c>
    </row>
    <row r="769" spans="1:5" x14ac:dyDescent="0.2">
      <c r="A769">
        <v>96</v>
      </c>
      <c r="B769">
        <v>96</v>
      </c>
      <c r="C769" t="s">
        <v>377</v>
      </c>
      <c r="D769" t="s">
        <v>20</v>
      </c>
      <c r="E769" s="9">
        <v>95</v>
      </c>
    </row>
    <row r="770" spans="1:5" x14ac:dyDescent="0.2">
      <c r="A770">
        <v>96</v>
      </c>
      <c r="B770">
        <v>96</v>
      </c>
      <c r="C770" t="s">
        <v>379</v>
      </c>
      <c r="D770" t="s">
        <v>20</v>
      </c>
      <c r="E770" s="9">
        <v>92</v>
      </c>
    </row>
    <row r="771" spans="1:5" x14ac:dyDescent="0.2">
      <c r="A771">
        <v>96</v>
      </c>
      <c r="B771">
        <v>96</v>
      </c>
      <c r="C771" t="s">
        <v>378</v>
      </c>
      <c r="D771" t="s">
        <v>20</v>
      </c>
      <c r="E771" s="9">
        <v>60</v>
      </c>
    </row>
    <row r="772" spans="1:5" x14ac:dyDescent="0.2">
      <c r="A772">
        <v>96</v>
      </c>
      <c r="B772">
        <v>96</v>
      </c>
      <c r="C772" t="s">
        <v>381</v>
      </c>
      <c r="D772" t="s">
        <v>20</v>
      </c>
      <c r="E772" s="9">
        <v>40</v>
      </c>
    </row>
    <row r="773" spans="1:5" x14ac:dyDescent="0.2">
      <c r="A773">
        <v>96</v>
      </c>
      <c r="B773">
        <v>96</v>
      </c>
      <c r="C773" t="s">
        <v>380</v>
      </c>
      <c r="D773" t="s">
        <v>20</v>
      </c>
      <c r="E773" s="9">
        <v>80</v>
      </c>
    </row>
    <row r="774" spans="1:5" x14ac:dyDescent="0.2">
      <c r="A774">
        <v>109</v>
      </c>
      <c r="B774">
        <v>109</v>
      </c>
      <c r="C774" t="s">
        <v>376</v>
      </c>
      <c r="D774" t="s">
        <v>63</v>
      </c>
      <c r="E774" s="9">
        <v>0</v>
      </c>
    </row>
    <row r="775" spans="1:5" x14ac:dyDescent="0.2">
      <c r="A775">
        <v>109</v>
      </c>
      <c r="B775">
        <v>109</v>
      </c>
      <c r="C775" t="s">
        <v>377</v>
      </c>
      <c r="D775" t="s">
        <v>63</v>
      </c>
      <c r="E775" s="9">
        <v>11</v>
      </c>
    </row>
    <row r="776" spans="1:5" x14ac:dyDescent="0.2">
      <c r="A776">
        <v>109</v>
      </c>
      <c r="B776">
        <v>109</v>
      </c>
      <c r="C776" t="s">
        <v>379</v>
      </c>
      <c r="D776" t="s">
        <v>63</v>
      </c>
      <c r="E776" s="9">
        <v>20</v>
      </c>
    </row>
    <row r="777" spans="1:5" x14ac:dyDescent="0.2">
      <c r="A777">
        <v>109</v>
      </c>
      <c r="B777">
        <v>109</v>
      </c>
      <c r="C777" t="s">
        <v>378</v>
      </c>
      <c r="D777" t="s">
        <v>63</v>
      </c>
      <c r="E777" s="9">
        <v>0</v>
      </c>
    </row>
    <row r="778" spans="1:5" x14ac:dyDescent="0.2">
      <c r="A778">
        <v>109</v>
      </c>
      <c r="B778">
        <v>109</v>
      </c>
      <c r="C778" t="s">
        <v>381</v>
      </c>
      <c r="D778" t="s">
        <v>63</v>
      </c>
      <c r="E778" s="9">
        <v>30</v>
      </c>
    </row>
    <row r="779" spans="1:5" x14ac:dyDescent="0.2">
      <c r="A779">
        <v>109</v>
      </c>
      <c r="B779">
        <v>109</v>
      </c>
      <c r="C779" t="s">
        <v>380</v>
      </c>
      <c r="D779" t="s">
        <v>63</v>
      </c>
      <c r="E779" s="9">
        <v>60</v>
      </c>
    </row>
    <row r="780" spans="1:5" x14ac:dyDescent="0.2">
      <c r="A780">
        <v>121</v>
      </c>
      <c r="B780">
        <v>121</v>
      </c>
      <c r="C780" t="s">
        <v>376</v>
      </c>
      <c r="D780" t="s">
        <v>267</v>
      </c>
      <c r="E780" s="9">
        <v>5</v>
      </c>
    </row>
    <row r="781" spans="1:5" x14ac:dyDescent="0.2">
      <c r="A781">
        <v>121</v>
      </c>
      <c r="B781">
        <v>121</v>
      </c>
      <c r="C781" t="s">
        <v>377</v>
      </c>
      <c r="D781" t="s">
        <v>267</v>
      </c>
      <c r="E781" s="9">
        <v>88</v>
      </c>
    </row>
    <row r="782" spans="1:5" x14ac:dyDescent="0.2">
      <c r="A782">
        <v>121</v>
      </c>
      <c r="B782">
        <v>121</v>
      </c>
      <c r="C782" t="s">
        <v>379</v>
      </c>
      <c r="D782" t="s">
        <v>267</v>
      </c>
      <c r="E782" s="9">
        <v>93</v>
      </c>
    </row>
    <row r="783" spans="1:5" x14ac:dyDescent="0.2">
      <c r="A783">
        <v>121</v>
      </c>
      <c r="B783">
        <v>121</v>
      </c>
      <c r="C783" t="s">
        <v>378</v>
      </c>
      <c r="D783" t="s">
        <v>267</v>
      </c>
      <c r="E783" s="9">
        <v>0</v>
      </c>
    </row>
    <row r="784" spans="1:5" x14ac:dyDescent="0.2">
      <c r="A784">
        <v>121</v>
      </c>
      <c r="B784">
        <v>121</v>
      </c>
      <c r="C784" t="s">
        <v>381</v>
      </c>
      <c r="D784" t="s">
        <v>267</v>
      </c>
      <c r="E784" s="9">
        <v>34</v>
      </c>
    </row>
    <row r="785" spans="1:5" x14ac:dyDescent="0.2">
      <c r="A785">
        <v>121</v>
      </c>
      <c r="B785">
        <v>121</v>
      </c>
      <c r="C785" t="s">
        <v>380</v>
      </c>
      <c r="D785" t="s">
        <v>267</v>
      </c>
      <c r="E785" s="9">
        <v>75</v>
      </c>
    </row>
    <row r="786" spans="1:5" x14ac:dyDescent="0.2">
      <c r="A786">
        <v>124</v>
      </c>
      <c r="B786">
        <v>124</v>
      </c>
      <c r="C786" t="s">
        <v>376</v>
      </c>
      <c r="D786" t="s">
        <v>268</v>
      </c>
      <c r="E786" s="9">
        <v>30</v>
      </c>
    </row>
    <row r="787" spans="1:5" x14ac:dyDescent="0.2">
      <c r="A787">
        <v>124</v>
      </c>
      <c r="B787">
        <v>124</v>
      </c>
      <c r="C787" t="s">
        <v>377</v>
      </c>
      <c r="D787" t="s">
        <v>268</v>
      </c>
      <c r="E787" s="9">
        <v>20</v>
      </c>
    </row>
    <row r="788" spans="1:5" x14ac:dyDescent="0.2">
      <c r="A788">
        <v>124</v>
      </c>
      <c r="B788">
        <v>124</v>
      </c>
      <c r="C788" t="s">
        <v>379</v>
      </c>
      <c r="D788" t="s">
        <v>268</v>
      </c>
      <c r="E788" s="9">
        <v>20</v>
      </c>
    </row>
    <row r="789" spans="1:5" x14ac:dyDescent="0.2">
      <c r="A789">
        <v>124</v>
      </c>
      <c r="B789">
        <v>124</v>
      </c>
      <c r="C789" t="s">
        <v>378</v>
      </c>
      <c r="D789" t="s">
        <v>268</v>
      </c>
      <c r="E789" s="9">
        <v>0</v>
      </c>
    </row>
    <row r="790" spans="1:5" x14ac:dyDescent="0.2">
      <c r="A790">
        <v>124</v>
      </c>
      <c r="B790">
        <v>124</v>
      </c>
      <c r="C790" t="s">
        <v>381</v>
      </c>
      <c r="D790" t="s">
        <v>268</v>
      </c>
      <c r="E790" s="9">
        <v>42</v>
      </c>
    </row>
    <row r="791" spans="1:5" x14ac:dyDescent="0.2">
      <c r="A791">
        <v>124</v>
      </c>
      <c r="B791">
        <v>124</v>
      </c>
      <c r="C791" t="s">
        <v>380</v>
      </c>
      <c r="D791" t="s">
        <v>268</v>
      </c>
      <c r="E791" s="9">
        <v>80</v>
      </c>
    </row>
    <row r="792" spans="1:5" x14ac:dyDescent="0.2">
      <c r="A792">
        <v>57</v>
      </c>
      <c r="B792">
        <v>57</v>
      </c>
      <c r="C792" t="s">
        <v>376</v>
      </c>
      <c r="D792" t="s">
        <v>267</v>
      </c>
      <c r="E792" s="9">
        <v>4</v>
      </c>
    </row>
    <row r="793" spans="1:5" x14ac:dyDescent="0.2">
      <c r="A793">
        <v>57</v>
      </c>
      <c r="B793">
        <v>57</v>
      </c>
      <c r="C793" t="s">
        <v>377</v>
      </c>
      <c r="D793" t="s">
        <v>267</v>
      </c>
      <c r="E793" s="9">
        <v>80</v>
      </c>
    </row>
    <row r="794" spans="1:5" x14ac:dyDescent="0.2">
      <c r="A794">
        <v>57</v>
      </c>
      <c r="B794">
        <v>57</v>
      </c>
      <c r="C794" t="s">
        <v>379</v>
      </c>
      <c r="D794" t="s">
        <v>267</v>
      </c>
      <c r="E794" s="9">
        <v>33</v>
      </c>
    </row>
    <row r="795" spans="1:5" x14ac:dyDescent="0.2">
      <c r="A795">
        <v>57</v>
      </c>
      <c r="B795">
        <v>57</v>
      </c>
      <c r="C795" t="s">
        <v>378</v>
      </c>
      <c r="D795" t="s">
        <v>267</v>
      </c>
      <c r="E795" s="9">
        <v>8</v>
      </c>
    </row>
    <row r="796" spans="1:5" x14ac:dyDescent="0.2">
      <c r="A796">
        <v>57</v>
      </c>
      <c r="B796">
        <v>57</v>
      </c>
      <c r="C796" t="s">
        <v>381</v>
      </c>
      <c r="D796" t="s">
        <v>267</v>
      </c>
      <c r="E796" s="9">
        <v>39</v>
      </c>
    </row>
    <row r="797" spans="1:5" x14ac:dyDescent="0.2">
      <c r="A797">
        <v>57</v>
      </c>
      <c r="B797">
        <v>57</v>
      </c>
      <c r="C797" t="s">
        <v>380</v>
      </c>
      <c r="D797" t="s">
        <v>267</v>
      </c>
      <c r="E797" s="9">
        <v>80</v>
      </c>
    </row>
    <row r="798" spans="1:5" x14ac:dyDescent="0.2">
      <c r="A798">
        <v>84</v>
      </c>
      <c r="B798">
        <v>84</v>
      </c>
      <c r="C798" t="s">
        <v>376</v>
      </c>
      <c r="D798" t="s">
        <v>63</v>
      </c>
      <c r="E798" s="9">
        <v>2</v>
      </c>
    </row>
    <row r="799" spans="1:5" x14ac:dyDescent="0.2">
      <c r="A799">
        <v>84</v>
      </c>
      <c r="B799">
        <v>84</v>
      </c>
      <c r="C799" t="s">
        <v>377</v>
      </c>
      <c r="D799" t="s">
        <v>63</v>
      </c>
      <c r="E799" s="9">
        <v>8</v>
      </c>
    </row>
    <row r="800" spans="1:5" x14ac:dyDescent="0.2">
      <c r="A800">
        <v>84</v>
      </c>
      <c r="B800">
        <v>84</v>
      </c>
      <c r="C800" t="s">
        <v>379</v>
      </c>
      <c r="D800" t="s">
        <v>63</v>
      </c>
      <c r="E800" s="9">
        <v>20</v>
      </c>
    </row>
    <row r="801" spans="1:5" x14ac:dyDescent="0.2">
      <c r="A801">
        <v>84</v>
      </c>
      <c r="B801">
        <v>84</v>
      </c>
      <c r="C801" t="s">
        <v>378</v>
      </c>
      <c r="D801" t="s">
        <v>63</v>
      </c>
      <c r="E801" s="9">
        <v>0</v>
      </c>
    </row>
    <row r="802" spans="1:5" x14ac:dyDescent="0.2">
      <c r="A802">
        <v>84</v>
      </c>
      <c r="B802">
        <v>84</v>
      </c>
      <c r="C802" t="s">
        <v>381</v>
      </c>
      <c r="D802" t="s">
        <v>63</v>
      </c>
      <c r="E802" s="9">
        <v>56</v>
      </c>
    </row>
    <row r="803" spans="1:5" x14ac:dyDescent="0.2">
      <c r="A803">
        <v>84</v>
      </c>
      <c r="B803">
        <v>84</v>
      </c>
      <c r="C803" t="s">
        <v>380</v>
      </c>
      <c r="D803" t="s">
        <v>63</v>
      </c>
      <c r="E803" s="9">
        <v>75</v>
      </c>
    </row>
    <row r="804" spans="1:5" x14ac:dyDescent="0.2">
      <c r="A804">
        <v>103</v>
      </c>
      <c r="B804">
        <v>103</v>
      </c>
      <c r="C804" t="s">
        <v>376</v>
      </c>
      <c r="D804" t="s">
        <v>33</v>
      </c>
      <c r="E804" s="9">
        <v>61</v>
      </c>
    </row>
    <row r="805" spans="1:5" x14ac:dyDescent="0.2">
      <c r="A805">
        <v>103</v>
      </c>
      <c r="B805">
        <v>103</v>
      </c>
      <c r="C805" t="s">
        <v>377</v>
      </c>
      <c r="D805" t="s">
        <v>33</v>
      </c>
      <c r="E805" s="9">
        <v>70</v>
      </c>
    </row>
    <row r="806" spans="1:5" x14ac:dyDescent="0.2">
      <c r="A806">
        <v>103</v>
      </c>
      <c r="B806">
        <v>103</v>
      </c>
      <c r="C806" t="s">
        <v>379</v>
      </c>
      <c r="D806" t="s">
        <v>33</v>
      </c>
      <c r="E806" s="9">
        <v>80</v>
      </c>
    </row>
    <row r="807" spans="1:5" x14ac:dyDescent="0.2">
      <c r="A807">
        <v>103</v>
      </c>
      <c r="B807">
        <v>103</v>
      </c>
      <c r="C807" t="s">
        <v>378</v>
      </c>
      <c r="D807" t="s">
        <v>33</v>
      </c>
      <c r="E807" s="9">
        <v>50</v>
      </c>
    </row>
    <row r="808" spans="1:5" x14ac:dyDescent="0.2">
      <c r="A808">
        <v>103</v>
      </c>
      <c r="B808">
        <v>103</v>
      </c>
      <c r="C808" t="s">
        <v>381</v>
      </c>
      <c r="D808" t="s">
        <v>33</v>
      </c>
      <c r="E808" s="9">
        <v>24</v>
      </c>
    </row>
    <row r="809" spans="1:5" x14ac:dyDescent="0.2">
      <c r="A809">
        <v>103</v>
      </c>
      <c r="B809">
        <v>103</v>
      </c>
      <c r="C809" t="s">
        <v>380</v>
      </c>
      <c r="D809" t="s">
        <v>33</v>
      </c>
      <c r="E809" s="9">
        <v>85</v>
      </c>
    </row>
    <row r="810" spans="1:5" x14ac:dyDescent="0.2">
      <c r="A810">
        <v>69</v>
      </c>
      <c r="B810">
        <v>69</v>
      </c>
      <c r="C810" t="s">
        <v>376</v>
      </c>
      <c r="D810" t="s">
        <v>268</v>
      </c>
      <c r="E810" s="9">
        <v>0</v>
      </c>
    </row>
    <row r="811" spans="1:5" x14ac:dyDescent="0.2">
      <c r="A811">
        <v>69</v>
      </c>
      <c r="B811">
        <v>69</v>
      </c>
      <c r="C811" t="s">
        <v>377</v>
      </c>
      <c r="D811" t="s">
        <v>268</v>
      </c>
      <c r="E811" s="9">
        <v>98</v>
      </c>
    </row>
    <row r="812" spans="1:5" x14ac:dyDescent="0.2">
      <c r="A812">
        <v>69</v>
      </c>
      <c r="B812">
        <v>69</v>
      </c>
      <c r="C812" t="s">
        <v>379</v>
      </c>
      <c r="D812" t="s">
        <v>268</v>
      </c>
      <c r="E812" s="9">
        <v>50</v>
      </c>
    </row>
    <row r="813" spans="1:5" x14ac:dyDescent="0.2">
      <c r="A813">
        <v>69</v>
      </c>
      <c r="B813">
        <v>69</v>
      </c>
      <c r="C813" t="s">
        <v>378</v>
      </c>
      <c r="D813" t="s">
        <v>268</v>
      </c>
      <c r="E813" s="9">
        <v>0</v>
      </c>
    </row>
    <row r="814" spans="1:5" x14ac:dyDescent="0.2">
      <c r="A814">
        <v>69</v>
      </c>
      <c r="B814">
        <v>69</v>
      </c>
      <c r="C814" t="s">
        <v>381</v>
      </c>
      <c r="D814" t="s">
        <v>268</v>
      </c>
      <c r="E814" s="9">
        <v>16</v>
      </c>
    </row>
    <row r="815" spans="1:5" x14ac:dyDescent="0.2">
      <c r="A815">
        <v>69</v>
      </c>
      <c r="B815">
        <v>69</v>
      </c>
      <c r="C815" t="s">
        <v>380</v>
      </c>
      <c r="D815" t="s">
        <v>268</v>
      </c>
      <c r="E815" s="9">
        <v>92</v>
      </c>
    </row>
    <row r="816" spans="1:5" x14ac:dyDescent="0.2">
      <c r="A816">
        <v>81</v>
      </c>
      <c r="B816">
        <v>81</v>
      </c>
      <c r="C816" t="s">
        <v>376</v>
      </c>
      <c r="D816" t="s">
        <v>267</v>
      </c>
      <c r="E816" s="9">
        <v>20</v>
      </c>
    </row>
    <row r="817" spans="1:5" x14ac:dyDescent="0.2">
      <c r="A817">
        <v>81</v>
      </c>
      <c r="B817">
        <v>81</v>
      </c>
      <c r="C817" t="s">
        <v>377</v>
      </c>
      <c r="D817" t="s">
        <v>267</v>
      </c>
      <c r="E817" s="9">
        <v>95</v>
      </c>
    </row>
    <row r="818" spans="1:5" x14ac:dyDescent="0.2">
      <c r="A818">
        <v>81</v>
      </c>
      <c r="B818">
        <v>81</v>
      </c>
      <c r="C818" t="s">
        <v>379</v>
      </c>
      <c r="D818" t="s">
        <v>267</v>
      </c>
      <c r="E818" s="9">
        <v>90</v>
      </c>
    </row>
    <row r="819" spans="1:5" x14ac:dyDescent="0.2">
      <c r="A819">
        <v>81</v>
      </c>
      <c r="B819">
        <v>81</v>
      </c>
      <c r="C819" t="s">
        <v>378</v>
      </c>
      <c r="D819" t="s">
        <v>267</v>
      </c>
      <c r="E819" s="9">
        <v>0</v>
      </c>
    </row>
    <row r="820" spans="1:5" x14ac:dyDescent="0.2">
      <c r="A820">
        <v>81</v>
      </c>
      <c r="B820">
        <v>81</v>
      </c>
      <c r="C820" t="s">
        <v>381</v>
      </c>
      <c r="D820" t="s">
        <v>267</v>
      </c>
      <c r="E820" s="9">
        <v>33</v>
      </c>
    </row>
    <row r="821" spans="1:5" x14ac:dyDescent="0.2">
      <c r="A821">
        <v>81</v>
      </c>
      <c r="B821">
        <v>81</v>
      </c>
      <c r="C821" t="s">
        <v>380</v>
      </c>
      <c r="D821" t="s">
        <v>267</v>
      </c>
      <c r="E821" s="9">
        <v>90</v>
      </c>
    </row>
    <row r="822" spans="1:5" x14ac:dyDescent="0.2">
      <c r="A822">
        <v>113</v>
      </c>
      <c r="B822">
        <v>113</v>
      </c>
      <c r="C822" t="s">
        <v>376</v>
      </c>
      <c r="D822" t="s">
        <v>268</v>
      </c>
      <c r="E822" s="9">
        <v>10</v>
      </c>
    </row>
    <row r="823" spans="1:5" x14ac:dyDescent="0.2">
      <c r="A823">
        <v>113</v>
      </c>
      <c r="B823">
        <v>113</v>
      </c>
      <c r="C823" t="s">
        <v>377</v>
      </c>
      <c r="D823" t="s">
        <v>268</v>
      </c>
      <c r="E823" s="9">
        <v>5</v>
      </c>
    </row>
    <row r="824" spans="1:5" x14ac:dyDescent="0.2">
      <c r="A824">
        <v>113</v>
      </c>
      <c r="B824">
        <v>113</v>
      </c>
      <c r="C824" t="s">
        <v>379</v>
      </c>
      <c r="D824" t="s">
        <v>268</v>
      </c>
      <c r="E824" s="9">
        <v>70</v>
      </c>
    </row>
    <row r="825" spans="1:5" x14ac:dyDescent="0.2">
      <c r="A825">
        <v>113</v>
      </c>
      <c r="B825">
        <v>113</v>
      </c>
      <c r="C825" t="s">
        <v>378</v>
      </c>
      <c r="D825" t="s">
        <v>268</v>
      </c>
      <c r="E825" s="9">
        <v>0</v>
      </c>
    </row>
    <row r="826" spans="1:5" x14ac:dyDescent="0.2">
      <c r="A826">
        <v>113</v>
      </c>
      <c r="B826">
        <v>113</v>
      </c>
      <c r="C826" t="s">
        <v>381</v>
      </c>
      <c r="D826" t="s">
        <v>268</v>
      </c>
      <c r="E826" s="9">
        <v>39</v>
      </c>
    </row>
    <row r="827" spans="1:5" x14ac:dyDescent="0.2">
      <c r="A827">
        <v>113</v>
      </c>
      <c r="B827">
        <v>113</v>
      </c>
      <c r="C827" t="s">
        <v>380</v>
      </c>
      <c r="D827" t="s">
        <v>268</v>
      </c>
      <c r="E827" s="9">
        <v>85</v>
      </c>
    </row>
    <row r="828" spans="1:5" x14ac:dyDescent="0.2">
      <c r="A828">
        <v>107</v>
      </c>
      <c r="B828">
        <v>107</v>
      </c>
      <c r="C828" t="s">
        <v>376</v>
      </c>
      <c r="D828" t="s">
        <v>20</v>
      </c>
      <c r="E828" s="9">
        <v>0</v>
      </c>
    </row>
    <row r="829" spans="1:5" x14ac:dyDescent="0.2">
      <c r="A829">
        <v>107</v>
      </c>
      <c r="B829">
        <v>107</v>
      </c>
      <c r="C829" t="s">
        <v>377</v>
      </c>
      <c r="D829" t="s">
        <v>20</v>
      </c>
      <c r="E829" s="9">
        <v>39</v>
      </c>
    </row>
    <row r="830" spans="1:5" x14ac:dyDescent="0.2">
      <c r="A830">
        <v>107</v>
      </c>
      <c r="B830">
        <v>107</v>
      </c>
      <c r="C830" t="s">
        <v>379</v>
      </c>
      <c r="D830" t="s">
        <v>20</v>
      </c>
      <c r="E830" s="9">
        <v>46</v>
      </c>
    </row>
    <row r="831" spans="1:5" x14ac:dyDescent="0.2">
      <c r="A831">
        <v>107</v>
      </c>
      <c r="B831">
        <v>107</v>
      </c>
      <c r="C831" t="s">
        <v>378</v>
      </c>
      <c r="D831" t="s">
        <v>20</v>
      </c>
      <c r="E831" s="9">
        <v>0</v>
      </c>
    </row>
    <row r="832" spans="1:5" x14ac:dyDescent="0.2">
      <c r="A832">
        <v>107</v>
      </c>
      <c r="B832">
        <v>107</v>
      </c>
      <c r="C832" t="s">
        <v>381</v>
      </c>
      <c r="D832" t="s">
        <v>20</v>
      </c>
      <c r="E832" s="9">
        <v>40</v>
      </c>
    </row>
    <row r="833" spans="1:5" x14ac:dyDescent="0.2">
      <c r="A833">
        <v>107</v>
      </c>
      <c r="B833">
        <v>107</v>
      </c>
      <c r="C833" t="s">
        <v>380</v>
      </c>
      <c r="D833" t="s">
        <v>20</v>
      </c>
      <c r="E833" s="9">
        <v>80</v>
      </c>
    </row>
    <row r="834" spans="1:5" x14ac:dyDescent="0.2">
      <c r="A834">
        <v>36</v>
      </c>
      <c r="B834">
        <v>36</v>
      </c>
      <c r="C834" t="s">
        <v>376</v>
      </c>
      <c r="D834" t="s">
        <v>268</v>
      </c>
      <c r="E834" s="9">
        <v>0</v>
      </c>
    </row>
    <row r="835" spans="1:5" x14ac:dyDescent="0.2">
      <c r="A835">
        <v>36</v>
      </c>
      <c r="B835">
        <v>36</v>
      </c>
      <c r="C835" t="s">
        <v>377</v>
      </c>
      <c r="D835" t="s">
        <v>268</v>
      </c>
      <c r="E835" s="9">
        <v>99</v>
      </c>
    </row>
    <row r="836" spans="1:5" x14ac:dyDescent="0.2">
      <c r="A836">
        <v>36</v>
      </c>
      <c r="B836">
        <v>36</v>
      </c>
      <c r="C836" t="s">
        <v>379</v>
      </c>
      <c r="D836" t="s">
        <v>268</v>
      </c>
      <c r="E836" s="9">
        <v>80</v>
      </c>
    </row>
    <row r="837" spans="1:5" x14ac:dyDescent="0.2">
      <c r="A837">
        <v>36</v>
      </c>
      <c r="B837">
        <v>36</v>
      </c>
      <c r="C837" t="s">
        <v>378</v>
      </c>
      <c r="D837" t="s">
        <v>268</v>
      </c>
      <c r="E837" s="9">
        <v>0</v>
      </c>
    </row>
    <row r="838" spans="1:5" x14ac:dyDescent="0.2">
      <c r="A838">
        <v>36</v>
      </c>
      <c r="B838">
        <v>36</v>
      </c>
      <c r="C838" t="s">
        <v>381</v>
      </c>
      <c r="D838" t="s">
        <v>268</v>
      </c>
      <c r="E838" s="9">
        <v>28</v>
      </c>
    </row>
    <row r="839" spans="1:5" x14ac:dyDescent="0.2">
      <c r="A839">
        <v>36</v>
      </c>
      <c r="B839">
        <v>36</v>
      </c>
      <c r="C839" t="s">
        <v>380</v>
      </c>
      <c r="D839" t="s">
        <v>268</v>
      </c>
      <c r="E839" s="9">
        <v>85</v>
      </c>
    </row>
    <row r="840" spans="1:5" x14ac:dyDescent="0.2">
      <c r="A840">
        <v>35</v>
      </c>
      <c r="B840">
        <v>35</v>
      </c>
      <c r="C840" t="s">
        <v>376</v>
      </c>
      <c r="D840" t="s">
        <v>63</v>
      </c>
      <c r="E840" s="9">
        <v>96</v>
      </c>
    </row>
    <row r="841" spans="1:5" x14ac:dyDescent="0.2">
      <c r="A841">
        <v>35</v>
      </c>
      <c r="B841">
        <v>35</v>
      </c>
      <c r="C841" t="s">
        <v>377</v>
      </c>
      <c r="D841" t="s">
        <v>63</v>
      </c>
      <c r="E841" s="9">
        <v>100</v>
      </c>
    </row>
    <row r="842" spans="1:5" x14ac:dyDescent="0.2">
      <c r="A842">
        <v>35</v>
      </c>
      <c r="B842">
        <v>35</v>
      </c>
      <c r="C842" t="s">
        <v>379</v>
      </c>
      <c r="D842" t="s">
        <v>63</v>
      </c>
      <c r="E842" s="9">
        <v>6</v>
      </c>
    </row>
    <row r="843" spans="1:5" x14ac:dyDescent="0.2">
      <c r="A843">
        <v>35</v>
      </c>
      <c r="B843">
        <v>35</v>
      </c>
      <c r="C843" t="s">
        <v>378</v>
      </c>
      <c r="D843" t="s">
        <v>63</v>
      </c>
      <c r="E843" s="9">
        <v>0</v>
      </c>
    </row>
    <row r="844" spans="1:5" x14ac:dyDescent="0.2">
      <c r="A844">
        <v>35</v>
      </c>
      <c r="B844">
        <v>35</v>
      </c>
      <c r="C844" t="s">
        <v>381</v>
      </c>
      <c r="D844" t="s">
        <v>63</v>
      </c>
      <c r="E844" s="9">
        <v>24</v>
      </c>
    </row>
    <row r="845" spans="1:5" x14ac:dyDescent="0.2">
      <c r="A845">
        <v>35</v>
      </c>
      <c r="B845">
        <v>35</v>
      </c>
      <c r="C845" t="s">
        <v>380</v>
      </c>
      <c r="D845" t="s">
        <v>63</v>
      </c>
      <c r="E845" s="9">
        <v>90</v>
      </c>
    </row>
    <row r="846" spans="1:5" x14ac:dyDescent="0.2">
      <c r="A846">
        <v>80</v>
      </c>
      <c r="B846">
        <v>80</v>
      </c>
      <c r="C846" t="s">
        <v>376</v>
      </c>
      <c r="D846" t="s">
        <v>63</v>
      </c>
      <c r="E846" s="9">
        <v>94</v>
      </c>
    </row>
    <row r="847" spans="1:5" x14ac:dyDescent="0.2">
      <c r="A847">
        <v>80</v>
      </c>
      <c r="B847">
        <v>80</v>
      </c>
      <c r="C847" t="s">
        <v>377</v>
      </c>
      <c r="D847" t="s">
        <v>63</v>
      </c>
      <c r="E847" s="9">
        <v>99</v>
      </c>
    </row>
    <row r="848" spans="1:5" x14ac:dyDescent="0.2">
      <c r="A848">
        <v>80</v>
      </c>
      <c r="B848">
        <v>80</v>
      </c>
      <c r="C848" t="s">
        <v>379</v>
      </c>
      <c r="D848" t="s">
        <v>63</v>
      </c>
      <c r="E848" s="9">
        <v>85</v>
      </c>
    </row>
    <row r="849" spans="1:5" x14ac:dyDescent="0.2">
      <c r="A849">
        <v>80</v>
      </c>
      <c r="B849">
        <v>80</v>
      </c>
      <c r="C849" t="s">
        <v>378</v>
      </c>
      <c r="D849" t="s">
        <v>63</v>
      </c>
      <c r="E849" s="9">
        <v>9</v>
      </c>
    </row>
    <row r="850" spans="1:5" x14ac:dyDescent="0.2">
      <c r="A850">
        <v>80</v>
      </c>
      <c r="B850">
        <v>80</v>
      </c>
      <c r="C850" t="s">
        <v>381</v>
      </c>
      <c r="D850" t="s">
        <v>63</v>
      </c>
      <c r="E850" s="9">
        <v>32</v>
      </c>
    </row>
    <row r="851" spans="1:5" x14ac:dyDescent="0.2">
      <c r="A851">
        <v>80</v>
      </c>
      <c r="B851">
        <v>80</v>
      </c>
      <c r="C851" t="s">
        <v>380</v>
      </c>
      <c r="D851" t="s">
        <v>63</v>
      </c>
      <c r="E851" s="9">
        <v>95</v>
      </c>
    </row>
    <row r="852" spans="1:5" x14ac:dyDescent="0.2">
      <c r="A852">
        <v>39</v>
      </c>
      <c r="B852">
        <v>39</v>
      </c>
      <c r="C852" t="s">
        <v>376</v>
      </c>
      <c r="D852" t="s">
        <v>63</v>
      </c>
      <c r="E852" s="9">
        <v>94</v>
      </c>
    </row>
    <row r="853" spans="1:5" x14ac:dyDescent="0.2">
      <c r="A853">
        <v>39</v>
      </c>
      <c r="B853">
        <v>39</v>
      </c>
      <c r="C853" t="s">
        <v>377</v>
      </c>
      <c r="D853" t="s">
        <v>63</v>
      </c>
      <c r="E853" s="9">
        <v>2</v>
      </c>
    </row>
    <row r="854" spans="1:5" x14ac:dyDescent="0.2">
      <c r="A854">
        <v>39</v>
      </c>
      <c r="B854">
        <v>39</v>
      </c>
      <c r="C854" t="s">
        <v>379</v>
      </c>
      <c r="D854" t="s">
        <v>63</v>
      </c>
      <c r="E854" s="9">
        <v>27</v>
      </c>
    </row>
    <row r="855" spans="1:5" x14ac:dyDescent="0.2">
      <c r="A855">
        <v>39</v>
      </c>
      <c r="B855">
        <v>39</v>
      </c>
      <c r="C855" t="s">
        <v>378</v>
      </c>
      <c r="D855" t="s">
        <v>63</v>
      </c>
      <c r="E855" s="9">
        <v>20</v>
      </c>
    </row>
    <row r="856" spans="1:5" x14ac:dyDescent="0.2">
      <c r="A856">
        <v>39</v>
      </c>
      <c r="B856">
        <v>39</v>
      </c>
      <c r="C856" t="s">
        <v>381</v>
      </c>
      <c r="D856" t="s">
        <v>63</v>
      </c>
      <c r="E856" s="9">
        <v>51</v>
      </c>
    </row>
    <row r="857" spans="1:5" x14ac:dyDescent="0.2">
      <c r="A857">
        <v>39</v>
      </c>
      <c r="B857">
        <v>39</v>
      </c>
      <c r="C857" t="s">
        <v>380</v>
      </c>
      <c r="D857" t="s">
        <v>63</v>
      </c>
      <c r="E857" s="9">
        <v>95</v>
      </c>
    </row>
    <row r="858" spans="1:5" x14ac:dyDescent="0.2">
      <c r="A858">
        <v>72</v>
      </c>
      <c r="B858">
        <v>72</v>
      </c>
      <c r="C858" t="s">
        <v>376</v>
      </c>
      <c r="D858" t="s">
        <v>268</v>
      </c>
      <c r="E858" s="9">
        <v>1</v>
      </c>
    </row>
    <row r="859" spans="1:5" x14ac:dyDescent="0.2">
      <c r="A859">
        <v>72</v>
      </c>
      <c r="B859">
        <v>72</v>
      </c>
      <c r="C859" t="s">
        <v>377</v>
      </c>
      <c r="D859" t="s">
        <v>268</v>
      </c>
      <c r="E859" s="9">
        <v>92</v>
      </c>
    </row>
    <row r="860" spans="1:5" x14ac:dyDescent="0.2">
      <c r="A860">
        <v>72</v>
      </c>
      <c r="B860">
        <v>72</v>
      </c>
      <c r="C860" t="s">
        <v>379</v>
      </c>
      <c r="D860" t="s">
        <v>268</v>
      </c>
      <c r="E860" s="9">
        <v>88</v>
      </c>
    </row>
    <row r="861" spans="1:5" x14ac:dyDescent="0.2">
      <c r="A861">
        <v>72</v>
      </c>
      <c r="B861">
        <v>72</v>
      </c>
      <c r="C861" t="s">
        <v>378</v>
      </c>
      <c r="D861" t="s">
        <v>268</v>
      </c>
      <c r="E861" s="9">
        <v>0</v>
      </c>
    </row>
    <row r="862" spans="1:5" x14ac:dyDescent="0.2">
      <c r="A862">
        <v>72</v>
      </c>
      <c r="B862">
        <v>72</v>
      </c>
      <c r="C862" t="s">
        <v>381</v>
      </c>
      <c r="D862" t="s">
        <v>268</v>
      </c>
      <c r="E862" s="9">
        <v>27</v>
      </c>
    </row>
    <row r="863" spans="1:5" x14ac:dyDescent="0.2">
      <c r="A863">
        <v>72</v>
      </c>
      <c r="B863">
        <v>72</v>
      </c>
      <c r="C863" t="s">
        <v>380</v>
      </c>
      <c r="D863" t="s">
        <v>268</v>
      </c>
      <c r="E863" s="9">
        <v>95</v>
      </c>
    </row>
    <row r="864" spans="1:5" x14ac:dyDescent="0.2">
      <c r="A864">
        <v>68</v>
      </c>
      <c r="B864">
        <v>68</v>
      </c>
      <c r="C864" t="s">
        <v>376</v>
      </c>
      <c r="D864" t="s">
        <v>63</v>
      </c>
      <c r="E864" s="9">
        <v>97</v>
      </c>
    </row>
    <row r="865" spans="1:5" x14ac:dyDescent="0.2">
      <c r="A865">
        <v>68</v>
      </c>
      <c r="B865">
        <v>68</v>
      </c>
      <c r="C865" t="s">
        <v>377</v>
      </c>
      <c r="D865" t="s">
        <v>63</v>
      </c>
      <c r="E865" s="9">
        <v>97</v>
      </c>
    </row>
    <row r="866" spans="1:5" x14ac:dyDescent="0.2">
      <c r="A866">
        <v>68</v>
      </c>
      <c r="B866">
        <v>68</v>
      </c>
      <c r="C866" t="s">
        <v>379</v>
      </c>
      <c r="D866" t="s">
        <v>63</v>
      </c>
      <c r="E866" s="9">
        <v>82</v>
      </c>
    </row>
    <row r="867" spans="1:5" x14ac:dyDescent="0.2">
      <c r="A867">
        <v>68</v>
      </c>
      <c r="B867">
        <v>68</v>
      </c>
      <c r="C867" t="s">
        <v>378</v>
      </c>
      <c r="D867" t="s">
        <v>63</v>
      </c>
      <c r="E867" s="9">
        <v>100</v>
      </c>
    </row>
    <row r="868" spans="1:5" x14ac:dyDescent="0.2">
      <c r="A868">
        <v>68</v>
      </c>
      <c r="B868">
        <v>68</v>
      </c>
      <c r="C868" t="s">
        <v>381</v>
      </c>
      <c r="D868" t="s">
        <v>63</v>
      </c>
      <c r="E868" s="9">
        <v>36</v>
      </c>
    </row>
    <row r="869" spans="1:5" x14ac:dyDescent="0.2">
      <c r="A869">
        <v>68</v>
      </c>
      <c r="B869">
        <v>68</v>
      </c>
      <c r="C869" t="s">
        <v>380</v>
      </c>
      <c r="D869" t="s">
        <v>63</v>
      </c>
      <c r="E869" s="9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9D41-9086-442C-B0E5-42EED9AA36CF}">
  <dimension ref="A1:Y151"/>
  <sheetViews>
    <sheetView zoomScale="90" zoomScaleNormal="90" workbookViewId="0">
      <selection activeCell="L8" sqref="L8"/>
    </sheetView>
  </sheetViews>
  <sheetFormatPr baseColWidth="10" defaultColWidth="11.5" defaultRowHeight="15" x14ac:dyDescent="0.2"/>
  <cols>
    <col min="1" max="1" width="12.1640625" bestFit="1" customWidth="1"/>
    <col min="2" max="2" width="45.83203125" bestFit="1" customWidth="1"/>
    <col min="3" max="3" width="12.5" customWidth="1"/>
    <col min="4" max="4" width="18" customWidth="1"/>
    <col min="5" max="6" width="11.6640625" customWidth="1"/>
    <col min="7" max="7" width="16.6640625" customWidth="1"/>
    <col min="8" max="8" width="20" customWidth="1"/>
    <col min="9" max="9" width="13.5" customWidth="1"/>
    <col min="10" max="10" width="19" customWidth="1"/>
    <col min="11" max="11" width="28" bestFit="1" customWidth="1"/>
    <col min="12" max="12" width="24.5" customWidth="1"/>
    <col min="13" max="13" width="21" customWidth="1"/>
    <col min="14" max="14" width="16.33203125" customWidth="1"/>
    <col min="15" max="15" width="18" customWidth="1"/>
    <col min="16" max="16" width="25.5" bestFit="1" customWidth="1"/>
    <col min="17" max="17" width="21" customWidth="1"/>
    <col min="18" max="18" width="19.5" customWidth="1"/>
    <col min="19" max="19" width="23.33203125" customWidth="1"/>
    <col min="20" max="20" width="20.33203125" customWidth="1"/>
    <col min="21" max="21" width="18.33203125" bestFit="1" customWidth="1"/>
    <col min="22" max="22" width="17.83203125" bestFit="1" customWidth="1"/>
    <col min="23" max="23" width="17.83203125" customWidth="1"/>
    <col min="24" max="24" width="16.1640625" bestFit="1" customWidth="1"/>
    <col min="25" max="25" width="23.5" bestFit="1" customWidth="1"/>
  </cols>
  <sheetData>
    <row r="1" spans="1:25" x14ac:dyDescent="0.2">
      <c r="A1" t="s">
        <v>0</v>
      </c>
      <c r="B1" t="s">
        <v>1</v>
      </c>
      <c r="C1" t="s">
        <v>202</v>
      </c>
      <c r="D1" t="s">
        <v>216</v>
      </c>
      <c r="E1" t="s">
        <v>438</v>
      </c>
      <c r="F1" t="s">
        <v>582</v>
      </c>
      <c r="G1" t="s">
        <v>2</v>
      </c>
      <c r="H1" t="s">
        <v>388</v>
      </c>
      <c r="I1" t="s">
        <v>427</v>
      </c>
      <c r="J1" t="s">
        <v>428</v>
      </c>
      <c r="K1" s="28" t="s">
        <v>604</v>
      </c>
      <c r="L1" t="s">
        <v>510</v>
      </c>
      <c r="M1" t="s">
        <v>511</v>
      </c>
      <c r="N1" t="s">
        <v>512</v>
      </c>
      <c r="O1" t="s">
        <v>513</v>
      </c>
      <c r="P1" s="28" t="s">
        <v>605</v>
      </c>
      <c r="Q1" t="s">
        <v>539</v>
      </c>
      <c r="R1" t="s">
        <v>540</v>
      </c>
      <c r="S1" t="s">
        <v>541</v>
      </c>
      <c r="T1" t="s">
        <v>542</v>
      </c>
      <c r="U1" s="28" t="s">
        <v>606</v>
      </c>
      <c r="V1" t="s">
        <v>588</v>
      </c>
      <c r="W1" t="s">
        <v>600</v>
      </c>
      <c r="X1" t="s">
        <v>589</v>
      </c>
      <c r="Y1" t="s">
        <v>590</v>
      </c>
    </row>
    <row r="2" spans="1:25" x14ac:dyDescent="0.2">
      <c r="A2">
        <v>35</v>
      </c>
      <c r="B2" t="s">
        <v>60</v>
      </c>
      <c r="C2" t="s">
        <v>214</v>
      </c>
      <c r="D2" t="s">
        <v>327</v>
      </c>
      <c r="E2">
        <v>70</v>
      </c>
      <c r="F2" t="s">
        <v>431</v>
      </c>
      <c r="G2" t="s">
        <v>327</v>
      </c>
      <c r="H2" t="s">
        <v>385</v>
      </c>
      <c r="I2">
        <v>2.0833333333333335</v>
      </c>
      <c r="J2">
        <v>52.666666666666664</v>
      </c>
      <c r="K2">
        <f>Client[[#This Row],[ZT_AVERAGE]]*2.5*Client[[#This Row],[PROTECTION_SCORE]]/100</f>
        <v>2.7430555555555558</v>
      </c>
      <c r="L2">
        <f>VLOOKUP(Client[[#This Row],[SECTOR]],Tableau2[#All],4,FALSE)</f>
        <v>0.65</v>
      </c>
      <c r="M2">
        <f>VLOOKUP(Client[[#This Row],[ID_BUSINESS_MODEL]],Tableau13[#All],8,FALSE)</f>
        <v>0.75</v>
      </c>
      <c r="N2">
        <f>VLOOKUP(Client[[#This Row],[SIZE_RANGE]],Tableau216[#All],4,FALSE)</f>
        <v>0.2</v>
      </c>
      <c r="O2">
        <f>VLOOKUP(Client[[#This Row],[REGION]],Tableau21617[#All],4,FALSE)</f>
        <v>0.97530000000000006</v>
      </c>
      <c r="P2">
        <f>Client[[#This Row],[INDUSTRY_VULNERABILITY]]*0.25+Client[[#This Row],[DIGITAL_DEPENDENCY]]*0.4+Client[[#This Row],[DECISION_SPEED]]*0.2+Client[[#This Row],[GEOGRAPHIC_RISK]]*0.15</f>
        <v>0.64879500000000001</v>
      </c>
      <c r="Q2">
        <f>IF(Client[[#This Row],[PROTECTION_SCORE]]&gt;80,0.8,IF(Client[[#This Row],[PROTECTION_SCORE]]&gt;60,0.6,IF(Client[[#This Row],[PROTECTION_SCORE]]&gt;40,0.4,0.2)))</f>
        <v>0.4</v>
      </c>
      <c r="R2">
        <f>IF(Client[[#This Row],[ZT_AVERAGE]]&gt;3.5,0.9,IF(Client[[#This Row],[ZT_AVERAGE]]&gt;2.5,0.7,IF(Client[[#This Row],[ZT_AVERAGE]]&gt;4,0.5,0.3)))</f>
        <v>0.3</v>
      </c>
      <c r="S2">
        <f>IF(Client[[#This Row],[SECTOR]]="Financial",0.8,IF(Client[[#This Row],[USERS_SIZE]]&gt;5000,0.8,IF(Client[[#This Row],[USERS_SIZE]]&gt;10000,0.7,IF(Client[[#This Row],[DIGITAL_DEPENDENCY]]&lt;0.8,0.4,0.3))))</f>
        <v>0.4</v>
      </c>
      <c r="T2">
        <f>IF(Client[[#This Row],[PROTECTION_EFFECTIVENESS]]&gt;7,0.8,IF(Client[[#This Row],[PROTECTION_EFFECTIVENESS]]&gt;6,0.6,IF(Client[[#This Row],[PROTECTION_EFFECTIVENESS]]&gt;4,0.4,0.2)))</f>
        <v>0.2</v>
      </c>
      <c r="U2">
        <f>Client[[#This Row],[RECOVERY_READINESS]]*0.35+Client[[#This Row],[PROCESS_MATURITY]]*0.3+Client[[#This Row],[INVESTMENT_ADEQUACY]]*0.2+Client[[#This Row],[ADAPTIVE_LEARNING]]*0.15</f>
        <v>0.33999999999999997</v>
      </c>
      <c r="V2">
        <f>Client[[#This Row],[ZT_AVERAGE]]/4*0.4+Client[[#This Row],[PROTECTION_SCORE]]/100*0.6*(1+(1-Client[[#This Row],[OPERATIONAL_RESILIENCE]]*0.5)*Client[[#This Row],[RECOVERY_SPEED]])*10</f>
        <v>4.0942006593333327</v>
      </c>
      <c r="W2">
        <f>_xlfn.PERCENTRANK.INC(Client[IMMUNITY_SCORE],Client[[#This Row],[IMMUNITY_SCORE]],2)</f>
        <v>0.32</v>
      </c>
      <c r="X2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2" t="s">
        <v>395</v>
      </c>
    </row>
    <row r="3" spans="1:25" x14ac:dyDescent="0.2">
      <c r="A3">
        <v>36</v>
      </c>
      <c r="B3" t="s">
        <v>61</v>
      </c>
      <c r="C3" t="s">
        <v>210</v>
      </c>
      <c r="D3" t="s">
        <v>327</v>
      </c>
      <c r="E3">
        <v>2457</v>
      </c>
      <c r="F3" t="s">
        <v>434</v>
      </c>
      <c r="G3" t="s">
        <v>327</v>
      </c>
      <c r="H3" t="s">
        <v>386</v>
      </c>
      <c r="I3">
        <v>1.4722222222222223</v>
      </c>
      <c r="J3">
        <v>48.666666666666664</v>
      </c>
      <c r="K3">
        <f>Client[[#This Row],[ZT_AVERAGE]]*2.5*Client[[#This Row],[PROTECTION_SCORE]]/100</f>
        <v>1.7912037037037039</v>
      </c>
      <c r="L3">
        <f>VLOOKUP(Client[[#This Row],[SECTOR]],Tableau2[#All],4,FALSE)</f>
        <v>0.5</v>
      </c>
      <c r="M3">
        <f>VLOOKUP(Client[[#This Row],[ID_BUSINESS_MODEL]],Tableau13[#All],8,FALSE)</f>
        <v>0.78</v>
      </c>
      <c r="N3">
        <f>VLOOKUP(Client[[#This Row],[SIZE_RANGE]],Tableau216[#All],4,FALSE)</f>
        <v>0.65</v>
      </c>
      <c r="O3">
        <f>VLOOKUP(Client[[#This Row],[REGION]],Tableau21617[#All],4,FALSE)</f>
        <v>0.97530000000000006</v>
      </c>
      <c r="P3">
        <f>Client[[#This Row],[INDUSTRY_VULNERABILITY]]*0.25+Client[[#This Row],[DIGITAL_DEPENDENCY]]*0.4+Client[[#This Row],[DECISION_SPEED]]*0.2+Client[[#This Row],[GEOGRAPHIC_RISK]]*0.15</f>
        <v>0.71329500000000001</v>
      </c>
      <c r="Q3">
        <f>IF(Client[[#This Row],[PROTECTION_SCORE]]&gt;80,0.8,IF(Client[[#This Row],[PROTECTION_SCORE]]&gt;60,0.6,IF(Client[[#This Row],[PROTECTION_SCORE]]&gt;40,0.4,0.2)))</f>
        <v>0.4</v>
      </c>
      <c r="R3">
        <f>IF(Client[[#This Row],[ZT_AVERAGE]]&gt;3.5,0.9,IF(Client[[#This Row],[ZT_AVERAGE]]&gt;2.5,0.7,IF(Client[[#This Row],[ZT_AVERAGE]]&gt;4,0.5,0.3)))</f>
        <v>0.3</v>
      </c>
      <c r="S3">
        <f>IF(Client[[#This Row],[SECTOR]]="Financial",0.8,IF(Client[[#This Row],[USERS_SIZE]]&gt;5000,0.8,IF(Client[[#This Row],[USERS_SIZE]]&gt;10000,0.7,IF(Client[[#This Row],[DIGITAL_DEPENDENCY]]&lt;0.8,0.4,0.3))))</f>
        <v>0.4</v>
      </c>
      <c r="T3">
        <f>IF(Client[[#This Row],[PROTECTION_EFFECTIVENESS]]&gt;7,0.8,IF(Client[[#This Row],[PROTECTION_EFFECTIVENESS]]&gt;6,0.6,IF(Client[[#This Row],[PROTECTION_EFFECTIVENESS]]&gt;4,0.4,0.2)))</f>
        <v>0.2</v>
      </c>
      <c r="U3">
        <f>Client[[#This Row],[RECOVERY_READINESS]]*0.35+Client[[#This Row],[PROCESS_MATURITY]]*0.3+Client[[#This Row],[INVESTMENT_ADEQUACY]]*0.2+Client[[#This Row],[ADAPTIVE_LEARNING]]*0.15</f>
        <v>0.33999999999999997</v>
      </c>
      <c r="V3">
        <f>Client[[#This Row],[ZT_AVERAGE]]/4*0.4+Client[[#This Row],[PROTECTION_SCORE]]/100*0.6*(1+(1-Client[[#This Row],[OPERATIONAL_RESILIENCE]]*0.5)*Client[[#This Row],[RECOVERY_SPEED]])*10</f>
        <v>3.705942584222222</v>
      </c>
      <c r="W3">
        <f>_xlfn.PERCENTRANK.INC(Client[IMMUNITY_SCORE],Client[[#This Row],[IMMUNITY_SCORE]],2)</f>
        <v>0.21</v>
      </c>
      <c r="X3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3" t="s">
        <v>395</v>
      </c>
    </row>
    <row r="4" spans="1:25" x14ac:dyDescent="0.2">
      <c r="A4">
        <v>39</v>
      </c>
      <c r="B4" t="s">
        <v>65</v>
      </c>
      <c r="C4" t="s">
        <v>209</v>
      </c>
      <c r="D4" t="s">
        <v>327</v>
      </c>
      <c r="E4">
        <v>2492</v>
      </c>
      <c r="F4" t="s">
        <v>434</v>
      </c>
      <c r="G4" t="s">
        <v>327</v>
      </c>
      <c r="H4" t="s">
        <v>386</v>
      </c>
      <c r="I4">
        <v>2.6388888888888888</v>
      </c>
      <c r="J4">
        <v>48.166666666666664</v>
      </c>
      <c r="K4">
        <f>Client[[#This Row],[ZT_AVERAGE]]*2.5*Client[[#This Row],[PROTECTION_SCORE]]/100</f>
        <v>3.1776620370370368</v>
      </c>
      <c r="L4">
        <f>VLOOKUP(Client[[#This Row],[SECTOR]],Tableau2[#All],4,FALSE)</f>
        <v>0.62</v>
      </c>
      <c r="M4">
        <f>VLOOKUP(Client[[#This Row],[ID_BUSINESS_MODEL]],Tableau13[#All],8,FALSE)</f>
        <v>0.78</v>
      </c>
      <c r="N4">
        <f>VLOOKUP(Client[[#This Row],[SIZE_RANGE]],Tableau216[#All],4,FALSE)</f>
        <v>0.65</v>
      </c>
      <c r="O4">
        <f>VLOOKUP(Client[[#This Row],[REGION]],Tableau21617[#All],4,FALSE)</f>
        <v>0.97530000000000006</v>
      </c>
      <c r="P4">
        <f>Client[[#This Row],[INDUSTRY_VULNERABILITY]]*0.25+Client[[#This Row],[DIGITAL_DEPENDENCY]]*0.4+Client[[#This Row],[DECISION_SPEED]]*0.2+Client[[#This Row],[GEOGRAPHIC_RISK]]*0.15</f>
        <v>0.74329500000000004</v>
      </c>
      <c r="Q4">
        <f>IF(Client[[#This Row],[PROTECTION_SCORE]]&gt;80,0.8,IF(Client[[#This Row],[PROTECTION_SCORE]]&gt;60,0.6,IF(Client[[#This Row],[PROTECTION_SCORE]]&gt;40,0.4,0.2)))</f>
        <v>0.4</v>
      </c>
      <c r="R4">
        <f>IF(Client[[#This Row],[ZT_AVERAGE]]&gt;3.5,0.9,IF(Client[[#This Row],[ZT_AVERAGE]]&gt;2.5,0.7,IF(Client[[#This Row],[ZT_AVERAGE]]&gt;4,0.5,0.3)))</f>
        <v>0.7</v>
      </c>
      <c r="S4">
        <f>IF(Client[[#This Row],[SECTOR]]="Financial",0.8,IF(Client[[#This Row],[USERS_SIZE]]&gt;5000,0.8,IF(Client[[#This Row],[USERS_SIZE]]&gt;10000,0.7,IF(Client[[#This Row],[DIGITAL_DEPENDENCY]]&lt;0.8,0.4,0.3))))</f>
        <v>0.4</v>
      </c>
      <c r="T4">
        <f>IF(Client[[#This Row],[PROTECTION_EFFECTIVENESS]]&gt;7,0.8,IF(Client[[#This Row],[PROTECTION_EFFECTIVENESS]]&gt;6,0.6,IF(Client[[#This Row],[PROTECTION_EFFECTIVENESS]]&gt;4,0.4,0.2)))</f>
        <v>0.2</v>
      </c>
      <c r="U4">
        <f>Client[[#This Row],[RECOVERY_READINESS]]*0.35+Client[[#This Row],[PROCESS_MATURITY]]*0.3+Client[[#This Row],[INVESTMENT_ADEQUACY]]*0.2+Client[[#This Row],[ADAPTIVE_LEARNING]]*0.15</f>
        <v>0.45999999999999996</v>
      </c>
      <c r="V4">
        <f>Client[[#This Row],[ZT_AVERAGE]]/4*0.4+Client[[#This Row],[PROTECTION_SCORE]]/100*0.6*(1+(1-Client[[#This Row],[OPERATIONAL_RESILIENCE]]*0.5)*Client[[#This Row],[RECOVERY_SPEED]])*10</f>
        <v>3.9892207023888884</v>
      </c>
      <c r="W4">
        <f>_xlfn.PERCENTRANK.INC(Client[IMMUNITY_SCORE],Client[[#This Row],[IMMUNITY_SCORE]],2)</f>
        <v>0.3</v>
      </c>
      <c r="X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4" t="s">
        <v>395</v>
      </c>
    </row>
    <row r="5" spans="1:25" x14ac:dyDescent="0.2">
      <c r="A5">
        <v>58</v>
      </c>
      <c r="B5" t="s">
        <v>84</v>
      </c>
      <c r="C5" t="s">
        <v>211</v>
      </c>
      <c r="D5" t="s">
        <v>532</v>
      </c>
      <c r="E5">
        <v>547</v>
      </c>
      <c r="F5" t="s">
        <v>433</v>
      </c>
      <c r="G5" t="s">
        <v>5</v>
      </c>
      <c r="H5" t="s">
        <v>389</v>
      </c>
      <c r="I5">
        <v>2.3611111111111112</v>
      </c>
      <c r="J5">
        <v>50</v>
      </c>
      <c r="K5">
        <f>Client[[#This Row],[ZT_AVERAGE]]*2.5*Client[[#This Row],[PROTECTION_SCORE]]/100</f>
        <v>2.9513888888888884</v>
      </c>
      <c r="L5">
        <f>VLOOKUP(Client[[#This Row],[SECTOR]],Tableau2[#All],4,FALSE)</f>
        <v>0.48</v>
      </c>
      <c r="M5">
        <f>VLOOKUP(Client[[#This Row],[ID_BUSINESS_MODEL]],Tableau13[#All],8,FALSE)</f>
        <v>0.78</v>
      </c>
      <c r="N5">
        <f>VLOOKUP(Client[[#This Row],[SIZE_RANGE]],Tableau216[#All],4,FALSE)</f>
        <v>0.5</v>
      </c>
      <c r="O5">
        <f>VLOOKUP(Client[[#This Row],[REGION]],Tableau21617[#All],4,FALSE)</f>
        <v>0.57240000000000002</v>
      </c>
      <c r="P5">
        <f>Client[[#This Row],[INDUSTRY_VULNERABILITY]]*0.25+Client[[#This Row],[DIGITAL_DEPENDENCY]]*0.4+Client[[#This Row],[DECISION_SPEED]]*0.2+Client[[#This Row],[GEOGRAPHIC_RISK]]*0.15</f>
        <v>0.61786000000000008</v>
      </c>
      <c r="Q5">
        <f>IF(Client[[#This Row],[PROTECTION_SCORE]]&gt;80,0.8,IF(Client[[#This Row],[PROTECTION_SCORE]]&gt;60,0.6,IF(Client[[#This Row],[PROTECTION_SCORE]]&gt;40,0.4,0.2)))</f>
        <v>0.4</v>
      </c>
      <c r="R5">
        <f>IF(Client[[#This Row],[ZT_AVERAGE]]&gt;3.5,0.9,IF(Client[[#This Row],[ZT_AVERAGE]]&gt;2.5,0.7,IF(Client[[#This Row],[ZT_AVERAGE]]&gt;4,0.5,0.3)))</f>
        <v>0.3</v>
      </c>
      <c r="S5">
        <f>IF(Client[[#This Row],[SECTOR]]="Financial",0.8,IF(Client[[#This Row],[USERS_SIZE]]&gt;5000,0.8,IF(Client[[#This Row],[USERS_SIZE]]&gt;10000,0.7,IF(Client[[#This Row],[DIGITAL_DEPENDENCY]]&lt;0.8,0.4,0.3))))</f>
        <v>0.4</v>
      </c>
      <c r="T5">
        <f>IF(Client[[#This Row],[PROTECTION_EFFECTIVENESS]]&gt;7,0.8,IF(Client[[#This Row],[PROTECTION_EFFECTIVENESS]]&gt;6,0.6,IF(Client[[#This Row],[PROTECTION_EFFECTIVENESS]]&gt;4,0.4,0.2)))</f>
        <v>0.2</v>
      </c>
      <c r="U5">
        <f>Client[[#This Row],[RECOVERY_READINESS]]*0.35+Client[[#This Row],[PROCESS_MATURITY]]*0.3+Client[[#This Row],[INVESTMENT_ADEQUACY]]*0.2+Client[[#This Row],[ADAPTIVE_LEARNING]]*0.15</f>
        <v>0.33999999999999997</v>
      </c>
      <c r="V5">
        <f>Client[[#This Row],[ZT_AVERAGE]]/4*0.4+Client[[#This Row],[PROTECTION_SCORE]]/100*0.6*(1+(1-Client[[#This Row],[OPERATIONAL_RESILIENCE]]*0.5)*Client[[#This Row],[RECOVERY_SPEED]])*10</f>
        <v>3.9410025111111113</v>
      </c>
      <c r="W5">
        <f>_xlfn.PERCENTRANK.INC(Client[IMMUNITY_SCORE],Client[[#This Row],[IMMUNITY_SCORE]],2)</f>
        <v>0.28999999999999998</v>
      </c>
      <c r="X5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5" t="s">
        <v>395</v>
      </c>
    </row>
    <row r="6" spans="1:25" x14ac:dyDescent="0.2">
      <c r="A6">
        <v>62</v>
      </c>
      <c r="B6" t="s">
        <v>89</v>
      </c>
      <c r="C6" t="s">
        <v>206</v>
      </c>
      <c r="D6" t="s">
        <v>532</v>
      </c>
      <c r="E6">
        <v>504</v>
      </c>
      <c r="F6" t="s">
        <v>433</v>
      </c>
      <c r="G6" t="s">
        <v>5</v>
      </c>
      <c r="H6" t="s">
        <v>389</v>
      </c>
      <c r="I6">
        <v>3.1944444444444446</v>
      </c>
      <c r="J6">
        <v>50</v>
      </c>
      <c r="K6">
        <f>Client[[#This Row],[ZT_AVERAGE]]*2.5*Client[[#This Row],[PROTECTION_SCORE]]/100</f>
        <v>3.9930555555555558</v>
      </c>
      <c r="L6">
        <f>VLOOKUP(Client[[#This Row],[SECTOR]],Tableau2[#All],4,FALSE)</f>
        <v>0.52</v>
      </c>
      <c r="M6">
        <f>VLOOKUP(Client[[#This Row],[ID_BUSINESS_MODEL]],Tableau13[#All],8,FALSE)</f>
        <v>0.78</v>
      </c>
      <c r="N6">
        <f>VLOOKUP(Client[[#This Row],[SIZE_RANGE]],Tableau216[#All],4,FALSE)</f>
        <v>0.5</v>
      </c>
      <c r="O6">
        <f>VLOOKUP(Client[[#This Row],[REGION]],Tableau21617[#All],4,FALSE)</f>
        <v>0.57240000000000002</v>
      </c>
      <c r="P6">
        <f>Client[[#This Row],[INDUSTRY_VULNERABILITY]]*0.25+Client[[#This Row],[DIGITAL_DEPENDENCY]]*0.4+Client[[#This Row],[DECISION_SPEED]]*0.2+Client[[#This Row],[GEOGRAPHIC_RISK]]*0.15</f>
        <v>0.62786000000000008</v>
      </c>
      <c r="Q6">
        <f>IF(Client[[#This Row],[PROTECTION_SCORE]]&gt;80,0.8,IF(Client[[#This Row],[PROTECTION_SCORE]]&gt;60,0.6,IF(Client[[#This Row],[PROTECTION_SCORE]]&gt;40,0.4,0.2)))</f>
        <v>0.4</v>
      </c>
      <c r="R6">
        <f>IF(Client[[#This Row],[ZT_AVERAGE]]&gt;3.5,0.9,IF(Client[[#This Row],[ZT_AVERAGE]]&gt;2.5,0.7,IF(Client[[#This Row],[ZT_AVERAGE]]&gt;4,0.5,0.3)))</f>
        <v>0.7</v>
      </c>
      <c r="S6">
        <f>IF(Client[[#This Row],[SECTOR]]="Financial",0.8,IF(Client[[#This Row],[USERS_SIZE]]&gt;5000,0.8,IF(Client[[#This Row],[USERS_SIZE]]&gt;10000,0.7,IF(Client[[#This Row],[DIGITAL_DEPENDENCY]]&lt;0.8,0.4,0.3))))</f>
        <v>0.8</v>
      </c>
      <c r="T6">
        <f>IF(Client[[#This Row],[PROTECTION_EFFECTIVENESS]]&gt;7,0.8,IF(Client[[#This Row],[PROTECTION_EFFECTIVENESS]]&gt;6,0.6,IF(Client[[#This Row],[PROTECTION_EFFECTIVENESS]]&gt;4,0.4,0.2)))</f>
        <v>0.2</v>
      </c>
      <c r="U6">
        <f>Client[[#This Row],[RECOVERY_READINESS]]*0.35+Client[[#This Row],[PROCESS_MATURITY]]*0.3+Client[[#This Row],[INVESTMENT_ADEQUACY]]*0.2+Client[[#This Row],[ADAPTIVE_LEARNING]]*0.15</f>
        <v>0.54</v>
      </c>
      <c r="V6">
        <f>Client[[#This Row],[ZT_AVERAGE]]/4*0.4+Client[[#This Row],[PROTECTION_SCORE]]/100*0.6*(1+(1-Client[[#This Row],[OPERATIONAL_RESILIENCE]]*0.5)*Client[[#This Row],[RECOVERY_SPEED]])*10</f>
        <v>4.4308778444444439</v>
      </c>
      <c r="W6">
        <f>_xlfn.PERCENTRANK.INC(Client[IMMUNITY_SCORE],Client[[#This Row],[IMMUNITY_SCORE]],2)</f>
        <v>0.4</v>
      </c>
      <c r="X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6" t="s">
        <v>395</v>
      </c>
    </row>
    <row r="7" spans="1:25" x14ac:dyDescent="0.2">
      <c r="A7">
        <v>68</v>
      </c>
      <c r="B7" t="s">
        <v>95</v>
      </c>
      <c r="C7" t="s">
        <v>212</v>
      </c>
      <c r="D7" t="s">
        <v>532</v>
      </c>
      <c r="E7">
        <v>2395</v>
      </c>
      <c r="F7" t="s">
        <v>434</v>
      </c>
      <c r="G7" t="s">
        <v>5</v>
      </c>
      <c r="H7" t="s">
        <v>390</v>
      </c>
      <c r="I7">
        <v>2.3055555555555554</v>
      </c>
      <c r="J7">
        <v>83.666666666666671</v>
      </c>
      <c r="K7">
        <f>Client[[#This Row],[ZT_AVERAGE]]*2.5*Client[[#This Row],[PROTECTION_SCORE]]/100</f>
        <v>4.8224537037037036</v>
      </c>
      <c r="L7">
        <f>VLOOKUP(Client[[#This Row],[SECTOR]],Tableau2[#All],4,FALSE)</f>
        <v>0.68</v>
      </c>
      <c r="M7">
        <f>VLOOKUP(Client[[#This Row],[ID_BUSINESS_MODEL]],Tableau13[#All],8,FALSE)</f>
        <v>0.9</v>
      </c>
      <c r="N7">
        <f>VLOOKUP(Client[[#This Row],[SIZE_RANGE]],Tableau216[#All],4,FALSE)</f>
        <v>0.65</v>
      </c>
      <c r="O7">
        <f>VLOOKUP(Client[[#This Row],[REGION]],Tableau21617[#All],4,FALSE)</f>
        <v>0.57240000000000002</v>
      </c>
      <c r="P7">
        <f>Client[[#This Row],[INDUSTRY_VULNERABILITY]]*0.25+Client[[#This Row],[DIGITAL_DEPENDENCY]]*0.4+Client[[#This Row],[DECISION_SPEED]]*0.2+Client[[#This Row],[GEOGRAPHIC_RISK]]*0.15</f>
        <v>0.74586000000000008</v>
      </c>
      <c r="Q7">
        <f>IF(Client[[#This Row],[PROTECTION_SCORE]]&gt;80,0.8,IF(Client[[#This Row],[PROTECTION_SCORE]]&gt;60,0.6,IF(Client[[#This Row],[PROTECTION_SCORE]]&gt;40,0.4,0.2)))</f>
        <v>0.8</v>
      </c>
      <c r="R7">
        <f>IF(Client[[#This Row],[ZT_AVERAGE]]&gt;3.5,0.9,IF(Client[[#This Row],[ZT_AVERAGE]]&gt;2.5,0.7,IF(Client[[#This Row],[ZT_AVERAGE]]&gt;4,0.5,0.3)))</f>
        <v>0.3</v>
      </c>
      <c r="S7">
        <f>IF(Client[[#This Row],[SECTOR]]="Financial",0.8,IF(Client[[#This Row],[USERS_SIZE]]&gt;5000,0.8,IF(Client[[#This Row],[USERS_SIZE]]&gt;10000,0.7,IF(Client[[#This Row],[DIGITAL_DEPENDENCY]]&lt;0.8,0.4,0.3))))</f>
        <v>0.3</v>
      </c>
      <c r="T7">
        <f>IF(Client[[#This Row],[PROTECTION_EFFECTIVENESS]]&gt;7,0.8,IF(Client[[#This Row],[PROTECTION_EFFECTIVENESS]]&gt;6,0.6,IF(Client[[#This Row],[PROTECTION_EFFECTIVENESS]]&gt;4,0.4,0.2)))</f>
        <v>0.4</v>
      </c>
      <c r="U7">
        <f>Client[[#This Row],[RECOVERY_READINESS]]*0.35+Client[[#This Row],[PROCESS_MATURITY]]*0.3+Client[[#This Row],[INVESTMENT_ADEQUACY]]*0.2+Client[[#This Row],[ADAPTIVE_LEARNING]]*0.15</f>
        <v>0.49</v>
      </c>
      <c r="V7">
        <f>Client[[#This Row],[ZT_AVERAGE]]/4*0.4+Client[[#This Row],[PROTECTION_SCORE]]/100*0.6*(1+(1-Client[[#This Row],[OPERATIONAL_RESILIENCE]]*0.5)*Client[[#This Row],[RECOVERY_SPEED]])*10</f>
        <v>6.7930223415555551</v>
      </c>
      <c r="W7">
        <f>_xlfn.PERCENTRANK.INC(Client[IMMUNITY_SCORE],Client[[#This Row],[IMMUNITY_SCORE]],2)</f>
        <v>0.85</v>
      </c>
      <c r="X7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7" t="s">
        <v>592</v>
      </c>
    </row>
    <row r="8" spans="1:25" x14ac:dyDescent="0.2">
      <c r="A8">
        <v>69</v>
      </c>
      <c r="B8" t="s">
        <v>96</v>
      </c>
      <c r="C8" t="s">
        <v>209</v>
      </c>
      <c r="D8" t="s">
        <v>532</v>
      </c>
      <c r="E8">
        <v>917</v>
      </c>
      <c r="F8" t="s">
        <v>433</v>
      </c>
      <c r="G8" t="s">
        <v>41</v>
      </c>
      <c r="H8" t="s">
        <v>386</v>
      </c>
      <c r="I8">
        <v>1.6666666666666667</v>
      </c>
      <c r="J8">
        <v>42.666666666666664</v>
      </c>
      <c r="K8">
        <f>Client[[#This Row],[ZT_AVERAGE]]*2.5*Client[[#This Row],[PROTECTION_SCORE]]/100</f>
        <v>1.7777777777777777</v>
      </c>
      <c r="L8">
        <f>VLOOKUP(Client[[#This Row],[SECTOR]],Tableau2[#All],4,FALSE)</f>
        <v>0.62</v>
      </c>
      <c r="M8">
        <f>VLOOKUP(Client[[#This Row],[ID_BUSINESS_MODEL]],Tableau13[#All],8,FALSE)</f>
        <v>0.78</v>
      </c>
      <c r="N8">
        <f>VLOOKUP(Client[[#This Row],[SIZE_RANGE]],Tableau216[#All],4,FALSE)</f>
        <v>0.5</v>
      </c>
      <c r="O8">
        <f>VLOOKUP(Client[[#This Row],[REGION]],Tableau21617[#All],4,FALSE)</f>
        <v>0.57240000000000002</v>
      </c>
      <c r="P8">
        <f>Client[[#This Row],[INDUSTRY_VULNERABILITY]]*0.25+Client[[#This Row],[DIGITAL_DEPENDENCY]]*0.4+Client[[#This Row],[DECISION_SPEED]]*0.2+Client[[#This Row],[GEOGRAPHIC_RISK]]*0.15</f>
        <v>0.65286000000000011</v>
      </c>
      <c r="Q8">
        <f>IF(Client[[#This Row],[PROTECTION_SCORE]]&gt;80,0.8,IF(Client[[#This Row],[PROTECTION_SCORE]]&gt;60,0.6,IF(Client[[#This Row],[PROTECTION_SCORE]]&gt;40,0.4,0.2)))</f>
        <v>0.4</v>
      </c>
      <c r="R8">
        <f>IF(Client[[#This Row],[ZT_AVERAGE]]&gt;3.5,0.9,IF(Client[[#This Row],[ZT_AVERAGE]]&gt;2.5,0.7,IF(Client[[#This Row],[ZT_AVERAGE]]&gt;4,0.5,0.3)))</f>
        <v>0.3</v>
      </c>
      <c r="S8">
        <f>IF(Client[[#This Row],[SECTOR]]="Financial",0.8,IF(Client[[#This Row],[USERS_SIZE]]&gt;5000,0.8,IF(Client[[#This Row],[USERS_SIZE]]&gt;10000,0.7,IF(Client[[#This Row],[DIGITAL_DEPENDENCY]]&lt;0.8,0.4,0.3))))</f>
        <v>0.4</v>
      </c>
      <c r="T8">
        <f>IF(Client[[#This Row],[PROTECTION_EFFECTIVENESS]]&gt;7,0.8,IF(Client[[#This Row],[PROTECTION_EFFECTIVENESS]]&gt;6,0.6,IF(Client[[#This Row],[PROTECTION_EFFECTIVENESS]]&gt;4,0.4,0.2)))</f>
        <v>0.2</v>
      </c>
      <c r="U8">
        <f>Client[[#This Row],[RECOVERY_READINESS]]*0.35+Client[[#This Row],[PROCESS_MATURITY]]*0.3+Client[[#This Row],[INVESTMENT_ADEQUACY]]*0.2+Client[[#This Row],[ADAPTIVE_LEARNING]]*0.15</f>
        <v>0.33999999999999997</v>
      </c>
      <c r="V8">
        <f>Client[[#This Row],[ZT_AVERAGE]]/4*0.4+Client[[#This Row],[PROTECTION_SCORE]]/100*0.6*(1+(1-Client[[#This Row],[OPERATIONAL_RESILIENCE]]*0.5)*Client[[#This Row],[RECOVERY_SPEED]])*10</f>
        <v>3.3129419946666658</v>
      </c>
      <c r="W8">
        <f>_xlfn.PERCENTRANK.INC(Client[IMMUNITY_SCORE],Client[[#This Row],[IMMUNITY_SCORE]],2)</f>
        <v>0.12</v>
      </c>
      <c r="X8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8" t="s">
        <v>395</v>
      </c>
    </row>
    <row r="9" spans="1:25" x14ac:dyDescent="0.2">
      <c r="A9">
        <v>72</v>
      </c>
      <c r="B9" t="s">
        <v>99</v>
      </c>
      <c r="C9" t="s">
        <v>206</v>
      </c>
      <c r="D9" t="s">
        <v>327</v>
      </c>
      <c r="E9">
        <v>4241</v>
      </c>
      <c r="F9" t="s">
        <v>434</v>
      </c>
      <c r="G9" t="s">
        <v>327</v>
      </c>
      <c r="H9" t="s">
        <v>389</v>
      </c>
      <c r="I9">
        <v>2.1388888888888888</v>
      </c>
      <c r="J9">
        <v>50.5</v>
      </c>
      <c r="K9">
        <f>Client[[#This Row],[ZT_AVERAGE]]*2.5*Client[[#This Row],[PROTECTION_SCORE]]/100</f>
        <v>2.7003472222222222</v>
      </c>
      <c r="L9">
        <f>VLOOKUP(Client[[#This Row],[SECTOR]],Tableau2[#All],4,FALSE)</f>
        <v>0.52</v>
      </c>
      <c r="M9">
        <f>VLOOKUP(Client[[#This Row],[ID_BUSINESS_MODEL]],Tableau13[#All],8,FALSE)</f>
        <v>0.78</v>
      </c>
      <c r="N9">
        <f>VLOOKUP(Client[[#This Row],[SIZE_RANGE]],Tableau216[#All],4,FALSE)</f>
        <v>0.65</v>
      </c>
      <c r="O9">
        <f>VLOOKUP(Client[[#This Row],[REGION]],Tableau21617[#All],4,FALSE)</f>
        <v>0.97530000000000006</v>
      </c>
      <c r="P9">
        <f>Client[[#This Row],[INDUSTRY_VULNERABILITY]]*0.25+Client[[#This Row],[DIGITAL_DEPENDENCY]]*0.4+Client[[#This Row],[DECISION_SPEED]]*0.2+Client[[#This Row],[GEOGRAPHIC_RISK]]*0.15</f>
        <v>0.71829500000000013</v>
      </c>
      <c r="Q9">
        <f>IF(Client[[#This Row],[PROTECTION_SCORE]]&gt;80,0.8,IF(Client[[#This Row],[PROTECTION_SCORE]]&gt;60,0.6,IF(Client[[#This Row],[PROTECTION_SCORE]]&gt;40,0.4,0.2)))</f>
        <v>0.4</v>
      </c>
      <c r="R9">
        <f>IF(Client[[#This Row],[ZT_AVERAGE]]&gt;3.5,0.9,IF(Client[[#This Row],[ZT_AVERAGE]]&gt;2.5,0.7,IF(Client[[#This Row],[ZT_AVERAGE]]&gt;4,0.5,0.3)))</f>
        <v>0.3</v>
      </c>
      <c r="S9">
        <f>IF(Client[[#This Row],[SECTOR]]="Financial",0.8,IF(Client[[#This Row],[USERS_SIZE]]&gt;5000,0.8,IF(Client[[#This Row],[USERS_SIZE]]&gt;10000,0.7,IF(Client[[#This Row],[DIGITAL_DEPENDENCY]]&lt;0.8,0.4,0.3))))</f>
        <v>0.8</v>
      </c>
      <c r="T9">
        <f>IF(Client[[#This Row],[PROTECTION_EFFECTIVENESS]]&gt;7,0.8,IF(Client[[#This Row],[PROTECTION_EFFECTIVENESS]]&gt;6,0.6,IF(Client[[#This Row],[PROTECTION_EFFECTIVENESS]]&gt;4,0.4,0.2)))</f>
        <v>0.2</v>
      </c>
      <c r="U9">
        <f>Client[[#This Row],[RECOVERY_READINESS]]*0.35+Client[[#This Row],[PROCESS_MATURITY]]*0.3+Client[[#This Row],[INVESTMENT_ADEQUACY]]*0.2+Client[[#This Row],[ADAPTIVE_LEARNING]]*0.15</f>
        <v>0.42000000000000004</v>
      </c>
      <c r="V9">
        <f>Client[[#This Row],[ZT_AVERAGE]]/4*0.4+Client[[#This Row],[PROTECTION_SCORE]]/100*0.6*(1+(1-Client[[#This Row],[OPERATIONAL_RESILIENCE]]*0.5)*Client[[#This Row],[RECOVERY_SPEED]])*10</f>
        <v>4.0594377803888886</v>
      </c>
      <c r="W9">
        <f>_xlfn.PERCENTRANK.INC(Client[IMMUNITY_SCORE],Client[[#This Row],[IMMUNITY_SCORE]],2)</f>
        <v>0.32</v>
      </c>
      <c r="X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9" t="s">
        <v>395</v>
      </c>
    </row>
    <row r="10" spans="1:25" x14ac:dyDescent="0.2">
      <c r="A10">
        <v>80</v>
      </c>
      <c r="B10" t="s">
        <v>108</v>
      </c>
      <c r="C10" t="s">
        <v>209</v>
      </c>
      <c r="D10" t="s">
        <v>327</v>
      </c>
      <c r="E10">
        <v>2265</v>
      </c>
      <c r="F10" t="s">
        <v>434</v>
      </c>
      <c r="G10" t="s">
        <v>327</v>
      </c>
      <c r="H10" t="s">
        <v>390</v>
      </c>
      <c r="I10">
        <v>2.9166666666666665</v>
      </c>
      <c r="J10">
        <v>69</v>
      </c>
      <c r="K10">
        <f>Client[[#This Row],[ZT_AVERAGE]]*2.5*Client[[#This Row],[PROTECTION_SCORE]]/100</f>
        <v>5.0312499999999991</v>
      </c>
      <c r="L10">
        <f>VLOOKUP(Client[[#This Row],[SECTOR]],Tableau2[#All],4,FALSE)</f>
        <v>0.62</v>
      </c>
      <c r="M10">
        <f>VLOOKUP(Client[[#This Row],[ID_BUSINESS_MODEL]],Tableau13[#All],8,FALSE)</f>
        <v>0.9</v>
      </c>
      <c r="N10">
        <f>VLOOKUP(Client[[#This Row],[SIZE_RANGE]],Tableau216[#All],4,FALSE)</f>
        <v>0.65</v>
      </c>
      <c r="O10">
        <f>VLOOKUP(Client[[#This Row],[REGION]],Tableau21617[#All],4,FALSE)</f>
        <v>0.97530000000000006</v>
      </c>
      <c r="P10">
        <f>Client[[#This Row],[INDUSTRY_VULNERABILITY]]*0.25+Client[[#This Row],[DIGITAL_DEPENDENCY]]*0.4+Client[[#This Row],[DECISION_SPEED]]*0.2+Client[[#This Row],[GEOGRAPHIC_RISK]]*0.15</f>
        <v>0.79129500000000008</v>
      </c>
      <c r="Q10">
        <f>IF(Client[[#This Row],[PROTECTION_SCORE]]&gt;80,0.8,IF(Client[[#This Row],[PROTECTION_SCORE]]&gt;60,0.6,IF(Client[[#This Row],[PROTECTION_SCORE]]&gt;40,0.4,0.2)))</f>
        <v>0.6</v>
      </c>
      <c r="R10">
        <f>IF(Client[[#This Row],[ZT_AVERAGE]]&gt;3.5,0.9,IF(Client[[#This Row],[ZT_AVERAGE]]&gt;2.5,0.7,IF(Client[[#This Row],[ZT_AVERAGE]]&gt;4,0.5,0.3)))</f>
        <v>0.7</v>
      </c>
      <c r="S10">
        <f>IF(Client[[#This Row],[SECTOR]]="Financial",0.8,IF(Client[[#This Row],[USERS_SIZE]]&gt;5000,0.8,IF(Client[[#This Row],[USERS_SIZE]]&gt;10000,0.7,IF(Client[[#This Row],[DIGITAL_DEPENDENCY]]&lt;0.8,0.4,0.3))))</f>
        <v>0.3</v>
      </c>
      <c r="T10">
        <f>IF(Client[[#This Row],[PROTECTION_EFFECTIVENESS]]&gt;7,0.8,IF(Client[[#This Row],[PROTECTION_EFFECTIVENESS]]&gt;6,0.6,IF(Client[[#This Row],[PROTECTION_EFFECTIVENESS]]&gt;4,0.4,0.2)))</f>
        <v>0.4</v>
      </c>
      <c r="U10">
        <f>Client[[#This Row],[RECOVERY_READINESS]]*0.35+Client[[#This Row],[PROCESS_MATURITY]]*0.3+Client[[#This Row],[INVESTMENT_ADEQUACY]]*0.2+Client[[#This Row],[ADAPTIVE_LEARNING]]*0.15</f>
        <v>0.54</v>
      </c>
      <c r="V10">
        <f>Client[[#This Row],[ZT_AVERAGE]]/4*0.4+Client[[#This Row],[PROTECTION_SCORE]]/100*0.6*(1+(1-Client[[#This Row],[OPERATIONAL_RESILIENCE]]*0.5)*Client[[#This Row],[RECOVERY_SPEED]])*10</f>
        <v>5.7827571156666666</v>
      </c>
      <c r="W10">
        <f>_xlfn.PERCENTRANK.INC(Client[IMMUNITY_SCORE],Client[[#This Row],[IMMUNITY_SCORE]],2)</f>
        <v>0.69</v>
      </c>
      <c r="X1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" t="s">
        <v>592</v>
      </c>
    </row>
    <row r="11" spans="1:25" x14ac:dyDescent="0.2">
      <c r="A11">
        <v>81</v>
      </c>
      <c r="B11" t="s">
        <v>109</v>
      </c>
      <c r="C11" t="s">
        <v>209</v>
      </c>
      <c r="D11" t="s">
        <v>532</v>
      </c>
      <c r="E11">
        <v>927</v>
      </c>
      <c r="F11" t="s">
        <v>433</v>
      </c>
      <c r="G11" t="s">
        <v>41</v>
      </c>
      <c r="H11" t="s">
        <v>386</v>
      </c>
      <c r="I11">
        <v>2.0555555555555554</v>
      </c>
      <c r="J11">
        <v>54.6666666666667</v>
      </c>
      <c r="K11">
        <f>Client[[#This Row],[ZT_AVERAGE]]*2.5*Client[[#This Row],[PROTECTION_SCORE]]/100</f>
        <v>2.8092592592592611</v>
      </c>
      <c r="L11">
        <f>VLOOKUP(Client[[#This Row],[SECTOR]],Tableau2[#All],4,FALSE)</f>
        <v>0.62</v>
      </c>
      <c r="M11">
        <f>VLOOKUP(Client[[#This Row],[ID_BUSINESS_MODEL]],Tableau13[#All],8,FALSE)</f>
        <v>0.78</v>
      </c>
      <c r="N11">
        <f>VLOOKUP(Client[[#This Row],[SIZE_RANGE]],Tableau216[#All],4,FALSE)</f>
        <v>0.5</v>
      </c>
      <c r="O11">
        <f>VLOOKUP(Client[[#This Row],[REGION]],Tableau21617[#All],4,FALSE)</f>
        <v>0.57240000000000002</v>
      </c>
      <c r="P11">
        <f>Client[[#This Row],[INDUSTRY_VULNERABILITY]]*0.25+Client[[#This Row],[DIGITAL_DEPENDENCY]]*0.4+Client[[#This Row],[DECISION_SPEED]]*0.2+Client[[#This Row],[GEOGRAPHIC_RISK]]*0.15</f>
        <v>0.65286000000000011</v>
      </c>
      <c r="Q11">
        <f>IF(Client[[#This Row],[PROTECTION_SCORE]]&gt;80,0.8,IF(Client[[#This Row],[PROTECTION_SCORE]]&gt;60,0.6,IF(Client[[#This Row],[PROTECTION_SCORE]]&gt;40,0.4,0.2)))</f>
        <v>0.4</v>
      </c>
      <c r="R11">
        <f>IF(Client[[#This Row],[ZT_AVERAGE]]&gt;3.5,0.9,IF(Client[[#This Row],[ZT_AVERAGE]]&gt;2.5,0.7,IF(Client[[#This Row],[ZT_AVERAGE]]&gt;4,0.5,0.3)))</f>
        <v>0.3</v>
      </c>
      <c r="S11">
        <f>IF(Client[[#This Row],[SECTOR]]="Financial",0.8,IF(Client[[#This Row],[USERS_SIZE]]&gt;5000,0.8,IF(Client[[#This Row],[USERS_SIZE]]&gt;10000,0.7,IF(Client[[#This Row],[DIGITAL_DEPENDENCY]]&lt;0.8,0.4,0.3))))</f>
        <v>0.4</v>
      </c>
      <c r="T11">
        <f>IF(Client[[#This Row],[PROTECTION_EFFECTIVENESS]]&gt;7,0.8,IF(Client[[#This Row],[PROTECTION_EFFECTIVENESS]]&gt;6,0.6,IF(Client[[#This Row],[PROTECTION_EFFECTIVENESS]]&gt;4,0.4,0.2)))</f>
        <v>0.2</v>
      </c>
      <c r="U11">
        <f>Client[[#This Row],[RECOVERY_READINESS]]*0.35+Client[[#This Row],[PROCESS_MATURITY]]*0.3+Client[[#This Row],[INVESTMENT_ADEQUACY]]*0.2+Client[[#This Row],[ADAPTIVE_LEARNING]]*0.15</f>
        <v>0.33999999999999997</v>
      </c>
      <c r="V11">
        <f>Client[[#This Row],[ZT_AVERAGE]]/4*0.4+Client[[#This Row],[PROTECTION_SCORE]]/100*0.6*(1+(1-Client[[#This Row],[OPERATIONAL_RESILIENCE]]*0.5)*Client[[#This Row],[RECOVERY_SPEED]])*10</f>
        <v>4.2367208195555577</v>
      </c>
      <c r="W11">
        <f>_xlfn.PERCENTRANK.INC(Client[IMMUNITY_SCORE],Client[[#This Row],[IMMUNITY_SCORE]],2)</f>
        <v>0.36</v>
      </c>
      <c r="X1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1" t="s">
        <v>395</v>
      </c>
    </row>
    <row r="12" spans="1:25" x14ac:dyDescent="0.2">
      <c r="A12">
        <v>107</v>
      </c>
      <c r="B12" t="s">
        <v>135</v>
      </c>
      <c r="C12" t="s">
        <v>211</v>
      </c>
      <c r="D12" t="s">
        <v>327</v>
      </c>
      <c r="E12">
        <v>6583</v>
      </c>
      <c r="F12" t="s">
        <v>435</v>
      </c>
      <c r="G12" t="s">
        <v>327</v>
      </c>
      <c r="H12" t="s">
        <v>391</v>
      </c>
      <c r="I12">
        <v>1.7222222222222223</v>
      </c>
      <c r="J12">
        <v>34.166666666666664</v>
      </c>
      <c r="K12">
        <f>Client[[#This Row],[ZT_AVERAGE]]*2.5*Client[[#This Row],[PROTECTION_SCORE]]/100</f>
        <v>1.4710648148148147</v>
      </c>
      <c r="L12">
        <f>VLOOKUP(Client[[#This Row],[SECTOR]],Tableau2[#All],4,FALSE)</f>
        <v>0.48</v>
      </c>
      <c r="M12">
        <f>VLOOKUP(Client[[#This Row],[ID_BUSINESS_MODEL]],Tableau13[#All],8,FALSE)</f>
        <v>0.7</v>
      </c>
      <c r="N12">
        <f>VLOOKUP(Client[[#This Row],[SIZE_RANGE]],Tableau216[#All],4,FALSE)</f>
        <v>0.8</v>
      </c>
      <c r="O12">
        <f>VLOOKUP(Client[[#This Row],[REGION]],Tableau21617[#All],4,FALSE)</f>
        <v>0.97530000000000006</v>
      </c>
      <c r="P12">
        <f>Client[[#This Row],[INDUSTRY_VULNERABILITY]]*0.25+Client[[#This Row],[DIGITAL_DEPENDENCY]]*0.4+Client[[#This Row],[DECISION_SPEED]]*0.2+Client[[#This Row],[GEOGRAPHIC_RISK]]*0.15</f>
        <v>0.70629500000000012</v>
      </c>
      <c r="Q12">
        <f>IF(Client[[#This Row],[PROTECTION_SCORE]]&gt;80,0.8,IF(Client[[#This Row],[PROTECTION_SCORE]]&gt;60,0.6,IF(Client[[#This Row],[PROTECTION_SCORE]]&gt;40,0.4,0.2)))</f>
        <v>0.2</v>
      </c>
      <c r="R12">
        <f>IF(Client[[#This Row],[ZT_AVERAGE]]&gt;3.5,0.9,IF(Client[[#This Row],[ZT_AVERAGE]]&gt;2.5,0.7,IF(Client[[#This Row],[ZT_AVERAGE]]&gt;4,0.5,0.3)))</f>
        <v>0.3</v>
      </c>
      <c r="S12">
        <f>IF(Client[[#This Row],[SECTOR]]="Financial",0.8,IF(Client[[#This Row],[USERS_SIZE]]&gt;5000,0.8,IF(Client[[#This Row],[USERS_SIZE]]&gt;10000,0.7,IF(Client[[#This Row],[DIGITAL_DEPENDENCY]]&lt;0.8,0.4,0.3))))</f>
        <v>0.8</v>
      </c>
      <c r="T12">
        <f>IF(Client[[#This Row],[PROTECTION_EFFECTIVENESS]]&gt;7,0.8,IF(Client[[#This Row],[PROTECTION_EFFECTIVENESS]]&gt;6,0.6,IF(Client[[#This Row],[PROTECTION_EFFECTIVENESS]]&gt;4,0.4,0.2)))</f>
        <v>0.2</v>
      </c>
      <c r="U12">
        <f>Client[[#This Row],[RECOVERY_READINESS]]*0.35+Client[[#This Row],[PROCESS_MATURITY]]*0.3+Client[[#This Row],[INVESTMENT_ADEQUACY]]*0.2+Client[[#This Row],[ADAPTIVE_LEARNING]]*0.15</f>
        <v>0.35</v>
      </c>
      <c r="V12">
        <f>Client[[#This Row],[ZT_AVERAGE]]/4*0.4+Client[[#This Row],[PROTECTION_SCORE]]/100*0.6*(1+(1-Client[[#This Row],[OPERATIONAL_RESILIENCE]]*0.5)*Client[[#This Row],[RECOVERY_SPEED]])*10</f>
        <v>2.6863388909722214</v>
      </c>
      <c r="W12">
        <f>_xlfn.PERCENTRANK.INC(Client[IMMUNITY_SCORE],Client[[#This Row],[IMMUNITY_SCORE]],2)</f>
        <v>7.0000000000000007E-2</v>
      </c>
      <c r="X12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2" t="s">
        <v>395</v>
      </c>
    </row>
    <row r="13" spans="1:25" x14ac:dyDescent="0.2">
      <c r="A13">
        <v>113</v>
      </c>
      <c r="B13" t="s">
        <v>142</v>
      </c>
      <c r="C13" t="s">
        <v>213</v>
      </c>
      <c r="D13" t="s">
        <v>327</v>
      </c>
      <c r="E13">
        <v>905</v>
      </c>
      <c r="F13" t="s">
        <v>433</v>
      </c>
      <c r="G13" t="s">
        <v>327</v>
      </c>
      <c r="H13" t="s">
        <v>393</v>
      </c>
      <c r="I13">
        <v>2.1944444444444446</v>
      </c>
      <c r="J13">
        <v>34.833333333333336</v>
      </c>
      <c r="K13">
        <f>Client[[#This Row],[ZT_AVERAGE]]*2.5*Client[[#This Row],[PROTECTION_SCORE]]/100</f>
        <v>1.9109953703703706</v>
      </c>
      <c r="L13">
        <f>VLOOKUP(Client[[#This Row],[SECTOR]],Tableau2[#All],4,FALSE)</f>
        <v>0.72</v>
      </c>
      <c r="M13">
        <f>VLOOKUP(Client[[#This Row],[ID_BUSINESS_MODEL]],Tableau13[#All],8,FALSE)</f>
        <v>0.78</v>
      </c>
      <c r="N13">
        <f>VLOOKUP(Client[[#This Row],[SIZE_RANGE]],Tableau216[#All],4,FALSE)</f>
        <v>0.5</v>
      </c>
      <c r="O13">
        <f>VLOOKUP(Client[[#This Row],[REGION]],Tableau21617[#All],4,FALSE)</f>
        <v>0.97530000000000006</v>
      </c>
      <c r="P13">
        <f>Client[[#This Row],[INDUSTRY_VULNERABILITY]]*0.25+Client[[#This Row],[DIGITAL_DEPENDENCY]]*0.4+Client[[#This Row],[DECISION_SPEED]]*0.2+Client[[#This Row],[GEOGRAPHIC_RISK]]*0.15</f>
        <v>0.73829500000000015</v>
      </c>
      <c r="Q13">
        <f>IF(Client[[#This Row],[PROTECTION_SCORE]]&gt;80,0.8,IF(Client[[#This Row],[PROTECTION_SCORE]]&gt;60,0.6,IF(Client[[#This Row],[PROTECTION_SCORE]]&gt;40,0.4,0.2)))</f>
        <v>0.2</v>
      </c>
      <c r="R13">
        <f>IF(Client[[#This Row],[ZT_AVERAGE]]&gt;3.5,0.9,IF(Client[[#This Row],[ZT_AVERAGE]]&gt;2.5,0.7,IF(Client[[#This Row],[ZT_AVERAGE]]&gt;4,0.5,0.3)))</f>
        <v>0.3</v>
      </c>
      <c r="S13">
        <f>IF(Client[[#This Row],[SECTOR]]="Financial",0.8,IF(Client[[#This Row],[USERS_SIZE]]&gt;5000,0.8,IF(Client[[#This Row],[USERS_SIZE]]&gt;10000,0.7,IF(Client[[#This Row],[DIGITAL_DEPENDENCY]]&lt;0.8,0.4,0.3))))</f>
        <v>0.4</v>
      </c>
      <c r="T13">
        <f>IF(Client[[#This Row],[PROTECTION_EFFECTIVENESS]]&gt;7,0.8,IF(Client[[#This Row],[PROTECTION_EFFECTIVENESS]]&gt;6,0.6,IF(Client[[#This Row],[PROTECTION_EFFECTIVENESS]]&gt;4,0.4,0.2)))</f>
        <v>0.2</v>
      </c>
      <c r="U13">
        <f>Client[[#This Row],[RECOVERY_READINESS]]*0.35+Client[[#This Row],[PROCESS_MATURITY]]*0.3+Client[[#This Row],[INVESTMENT_ADEQUACY]]*0.2+Client[[#This Row],[ADAPTIVE_LEARNING]]*0.15</f>
        <v>0.27</v>
      </c>
      <c r="V13">
        <f>Client[[#This Row],[ZT_AVERAGE]]/4*0.4+Client[[#This Row],[PROTECTION_SCORE]]/100*0.6*(1+(1-Client[[#This Row],[OPERATIONAL_RESILIENCE]]*0.5)*Client[[#This Row],[RECOVERY_SPEED]])*10</f>
        <v>2.6654345101944448</v>
      </c>
      <c r="W13">
        <f>_xlfn.PERCENTRANK.INC(Client[IMMUNITY_SCORE],Client[[#This Row],[IMMUNITY_SCORE]],2)</f>
        <v>0.06</v>
      </c>
      <c r="X13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3" t="s">
        <v>395</v>
      </c>
    </row>
    <row r="14" spans="1:25" x14ac:dyDescent="0.2">
      <c r="A14">
        <v>120</v>
      </c>
      <c r="B14" t="s">
        <v>149</v>
      </c>
      <c r="C14" t="s">
        <v>211</v>
      </c>
      <c r="D14" t="s">
        <v>327</v>
      </c>
      <c r="E14">
        <v>798</v>
      </c>
      <c r="F14" t="s">
        <v>433</v>
      </c>
      <c r="G14" t="s">
        <v>327</v>
      </c>
      <c r="H14" t="s">
        <v>391</v>
      </c>
      <c r="I14">
        <v>1.7777777777777777</v>
      </c>
      <c r="J14">
        <v>50</v>
      </c>
      <c r="K14">
        <f>Client[[#This Row],[ZT_AVERAGE]]*2.5*Client[[#This Row],[PROTECTION_SCORE]]/100</f>
        <v>2.2222222222222223</v>
      </c>
      <c r="L14">
        <f>VLOOKUP(Client[[#This Row],[SECTOR]],Tableau2[#All],4,FALSE)</f>
        <v>0.48</v>
      </c>
      <c r="M14">
        <f>VLOOKUP(Client[[#This Row],[ID_BUSINESS_MODEL]],Tableau13[#All],8,FALSE)</f>
        <v>0.7</v>
      </c>
      <c r="N14">
        <f>VLOOKUP(Client[[#This Row],[SIZE_RANGE]],Tableau216[#All],4,FALSE)</f>
        <v>0.5</v>
      </c>
      <c r="O14">
        <f>VLOOKUP(Client[[#This Row],[REGION]],Tableau21617[#All],4,FALSE)</f>
        <v>0.97530000000000006</v>
      </c>
      <c r="P14">
        <f>Client[[#This Row],[INDUSTRY_VULNERABILITY]]*0.25+Client[[#This Row],[DIGITAL_DEPENDENCY]]*0.4+Client[[#This Row],[DECISION_SPEED]]*0.2+Client[[#This Row],[GEOGRAPHIC_RISK]]*0.15</f>
        <v>0.64629500000000006</v>
      </c>
      <c r="Q14">
        <f>IF(Client[[#This Row],[PROTECTION_SCORE]]&gt;80,0.8,IF(Client[[#This Row],[PROTECTION_SCORE]]&gt;60,0.6,IF(Client[[#This Row],[PROTECTION_SCORE]]&gt;40,0.4,0.2)))</f>
        <v>0.4</v>
      </c>
      <c r="R14">
        <f>IF(Client[[#This Row],[ZT_AVERAGE]]&gt;3.5,0.9,IF(Client[[#This Row],[ZT_AVERAGE]]&gt;2.5,0.7,IF(Client[[#This Row],[ZT_AVERAGE]]&gt;4,0.5,0.3)))</f>
        <v>0.3</v>
      </c>
      <c r="S14">
        <f>IF(Client[[#This Row],[SECTOR]]="Financial",0.8,IF(Client[[#This Row],[USERS_SIZE]]&gt;5000,0.8,IF(Client[[#This Row],[USERS_SIZE]]&gt;10000,0.7,IF(Client[[#This Row],[DIGITAL_DEPENDENCY]]&lt;0.8,0.4,0.3))))</f>
        <v>0.4</v>
      </c>
      <c r="T14">
        <f>IF(Client[[#This Row],[PROTECTION_EFFECTIVENESS]]&gt;7,0.8,IF(Client[[#This Row],[PROTECTION_EFFECTIVENESS]]&gt;6,0.6,IF(Client[[#This Row],[PROTECTION_EFFECTIVENESS]]&gt;4,0.4,0.2)))</f>
        <v>0.2</v>
      </c>
      <c r="U14">
        <f>Client[[#This Row],[RECOVERY_READINESS]]*0.35+Client[[#This Row],[PROCESS_MATURITY]]*0.3+Client[[#This Row],[INVESTMENT_ADEQUACY]]*0.2+Client[[#This Row],[ADAPTIVE_LEARNING]]*0.15</f>
        <v>0.33999999999999997</v>
      </c>
      <c r="V14">
        <f>Client[[#This Row],[ZT_AVERAGE]]/4*0.4+Client[[#This Row],[PROTECTION_SCORE]]/100*0.6*(1+(1-Client[[#This Row],[OPERATIONAL_RESILIENCE]]*0.5)*Client[[#This Row],[RECOVERY_SPEED]])*10</f>
        <v>3.8681673277777775</v>
      </c>
      <c r="W14">
        <f>_xlfn.PERCENTRANK.INC(Client[IMMUNITY_SCORE],Client[[#This Row],[IMMUNITY_SCORE]],2)</f>
        <v>0.25</v>
      </c>
      <c r="X1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" t="s">
        <v>395</v>
      </c>
    </row>
    <row r="15" spans="1:25" x14ac:dyDescent="0.2">
      <c r="A15">
        <v>38</v>
      </c>
      <c r="B15" t="s">
        <v>64</v>
      </c>
      <c r="C15" t="s">
        <v>209</v>
      </c>
      <c r="D15" t="s">
        <v>532</v>
      </c>
      <c r="E15">
        <v>8038</v>
      </c>
      <c r="F15" t="s">
        <v>435</v>
      </c>
      <c r="G15" t="s">
        <v>29</v>
      </c>
      <c r="H15" t="s">
        <v>395</v>
      </c>
      <c r="I15">
        <v>1.9444444444444444</v>
      </c>
      <c r="J15">
        <v>50</v>
      </c>
      <c r="K15">
        <f>Client[[#This Row],[ZT_AVERAGE]]*2.5*Client[[#This Row],[PROTECTION_SCORE]]/100</f>
        <v>2.4305555555555554</v>
      </c>
      <c r="L15">
        <f>VLOOKUP(Client[[#This Row],[SECTOR]],Tableau2[#All],4,FALSE)</f>
        <v>0.62</v>
      </c>
      <c r="M15">
        <f>VLOOKUP(Client[[#This Row],[ID_BUSINESS_MODEL]],Tableau13[#All],8,FALSE)</f>
        <v>0.78</v>
      </c>
      <c r="N15">
        <f>VLOOKUP(Client[[#This Row],[SIZE_RANGE]],Tableau216[#All],4,FALSE)</f>
        <v>0.8</v>
      </c>
      <c r="O15">
        <f>VLOOKUP(Client[[#This Row],[REGION]],Tableau21617[#All],4,FALSE)</f>
        <v>0.57240000000000002</v>
      </c>
      <c r="P15">
        <f>Client[[#This Row],[INDUSTRY_VULNERABILITY]]*0.25+Client[[#This Row],[DIGITAL_DEPENDENCY]]*0.4+Client[[#This Row],[DECISION_SPEED]]*0.2+Client[[#This Row],[GEOGRAPHIC_RISK]]*0.15</f>
        <v>0.71286000000000016</v>
      </c>
      <c r="Q15">
        <f>IF(Client[[#This Row],[PROTECTION_SCORE]]&gt;80,0.8,IF(Client[[#This Row],[PROTECTION_SCORE]]&gt;60,0.6,IF(Client[[#This Row],[PROTECTION_SCORE]]&gt;40,0.4,0.2)))</f>
        <v>0.4</v>
      </c>
      <c r="R15">
        <f>IF(Client[[#This Row],[ZT_AVERAGE]]&gt;3.5,0.9,IF(Client[[#This Row],[ZT_AVERAGE]]&gt;2.5,0.7,IF(Client[[#This Row],[ZT_AVERAGE]]&gt;4,0.5,0.3)))</f>
        <v>0.3</v>
      </c>
      <c r="S15">
        <f>IF(Client[[#This Row],[SECTOR]]="Financial",0.8,IF(Client[[#This Row],[USERS_SIZE]]&gt;5000,0.8,IF(Client[[#This Row],[USERS_SIZE]]&gt;10000,0.7,IF(Client[[#This Row],[DIGITAL_DEPENDENCY]]&lt;0.8,0.4,0.3))))</f>
        <v>0.8</v>
      </c>
      <c r="T15">
        <f>IF(Client[[#This Row],[PROTECTION_EFFECTIVENESS]]&gt;7,0.8,IF(Client[[#This Row],[PROTECTION_EFFECTIVENESS]]&gt;6,0.6,IF(Client[[#This Row],[PROTECTION_EFFECTIVENESS]]&gt;4,0.4,0.2)))</f>
        <v>0.2</v>
      </c>
      <c r="U15">
        <f>Client[[#This Row],[RECOVERY_READINESS]]*0.35+Client[[#This Row],[PROCESS_MATURITY]]*0.3+Client[[#This Row],[INVESTMENT_ADEQUACY]]*0.2+Client[[#This Row],[ADAPTIVE_LEARNING]]*0.15</f>
        <v>0.42000000000000004</v>
      </c>
      <c r="V15">
        <f>Client[[#This Row],[ZT_AVERAGE]]/4*0.4+Client[[#This Row],[PROTECTION_SCORE]]/100*0.6*(1+(1-Client[[#This Row],[OPERATIONAL_RESILIENCE]]*0.5)*Client[[#This Row],[RECOVERY_SPEED]])*10</f>
        <v>4.0053426444444451</v>
      </c>
      <c r="W15">
        <f>_xlfn.PERCENTRANK.INC(Client[IMMUNITY_SCORE],Client[[#This Row],[IMMUNITY_SCORE]],2)</f>
        <v>0.3</v>
      </c>
      <c r="X15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5" t="s">
        <v>395</v>
      </c>
    </row>
    <row r="16" spans="1:25" x14ac:dyDescent="0.2">
      <c r="A16">
        <v>45</v>
      </c>
      <c r="B16" t="s">
        <v>71</v>
      </c>
      <c r="C16" t="s">
        <v>211</v>
      </c>
      <c r="D16" t="s">
        <v>532</v>
      </c>
      <c r="E16">
        <v>317</v>
      </c>
      <c r="F16" t="s">
        <v>432</v>
      </c>
      <c r="G16" t="s">
        <v>329</v>
      </c>
      <c r="H16" t="s">
        <v>391</v>
      </c>
      <c r="I16">
        <v>1.9444444444444444</v>
      </c>
      <c r="J16">
        <v>50</v>
      </c>
      <c r="K16">
        <f>Client[[#This Row],[ZT_AVERAGE]]*2.5*Client[[#This Row],[PROTECTION_SCORE]]/100</f>
        <v>2.4305555555555554</v>
      </c>
      <c r="L16">
        <f>VLOOKUP(Client[[#This Row],[SECTOR]],Tableau2[#All],4,FALSE)</f>
        <v>0.48</v>
      </c>
      <c r="M16">
        <f>VLOOKUP(Client[[#This Row],[ID_BUSINESS_MODEL]],Tableau13[#All],8,FALSE)</f>
        <v>0.7</v>
      </c>
      <c r="N16">
        <f>VLOOKUP(Client[[#This Row],[SIZE_RANGE]],Tableau216[#All],4,FALSE)</f>
        <v>0.35</v>
      </c>
      <c r="O16">
        <f>VLOOKUP(Client[[#This Row],[REGION]],Tableau21617[#All],4,FALSE)</f>
        <v>0.57240000000000002</v>
      </c>
      <c r="P16">
        <f>Client[[#This Row],[INDUSTRY_VULNERABILITY]]*0.25+Client[[#This Row],[DIGITAL_DEPENDENCY]]*0.4+Client[[#This Row],[DECISION_SPEED]]*0.2+Client[[#This Row],[GEOGRAPHIC_RISK]]*0.15</f>
        <v>0.55586000000000002</v>
      </c>
      <c r="Q16">
        <f>IF(Client[[#This Row],[PROTECTION_SCORE]]&gt;80,0.8,IF(Client[[#This Row],[PROTECTION_SCORE]]&gt;60,0.6,IF(Client[[#This Row],[PROTECTION_SCORE]]&gt;40,0.4,0.2)))</f>
        <v>0.4</v>
      </c>
      <c r="R16">
        <f>IF(Client[[#This Row],[ZT_AVERAGE]]&gt;3.5,0.9,IF(Client[[#This Row],[ZT_AVERAGE]]&gt;2.5,0.7,IF(Client[[#This Row],[ZT_AVERAGE]]&gt;4,0.5,0.3)))</f>
        <v>0.3</v>
      </c>
      <c r="S16">
        <f>IF(Client[[#This Row],[SECTOR]]="Financial",0.8,IF(Client[[#This Row],[USERS_SIZE]]&gt;5000,0.8,IF(Client[[#This Row],[USERS_SIZE]]&gt;10000,0.7,IF(Client[[#This Row],[DIGITAL_DEPENDENCY]]&lt;0.8,0.4,0.3))))</f>
        <v>0.4</v>
      </c>
      <c r="T16">
        <f>IF(Client[[#This Row],[PROTECTION_EFFECTIVENESS]]&gt;7,0.8,IF(Client[[#This Row],[PROTECTION_EFFECTIVENESS]]&gt;6,0.6,IF(Client[[#This Row],[PROTECTION_EFFECTIVENESS]]&gt;4,0.4,0.2)))</f>
        <v>0.2</v>
      </c>
      <c r="U16">
        <f>Client[[#This Row],[RECOVERY_READINESS]]*0.35+Client[[#This Row],[PROCESS_MATURITY]]*0.3+Client[[#This Row],[INVESTMENT_ADEQUACY]]*0.2+Client[[#This Row],[ADAPTIVE_LEARNING]]*0.15</f>
        <v>0.33999999999999997</v>
      </c>
      <c r="V16">
        <f>Client[[#This Row],[ZT_AVERAGE]]/4*0.4+Client[[#This Row],[PROTECTION_SCORE]]/100*0.6*(1+(1-Client[[#This Row],[OPERATIONAL_RESILIENCE]]*0.5)*Client[[#This Row],[RECOVERY_SPEED]])*10</f>
        <v>3.9309558444444446</v>
      </c>
      <c r="W16">
        <f>_xlfn.PERCENTRANK.INC(Client[IMMUNITY_SCORE],Client[[#This Row],[IMMUNITY_SCORE]],2)</f>
        <v>0.28000000000000003</v>
      </c>
      <c r="X16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6" t="s">
        <v>395</v>
      </c>
    </row>
    <row r="17" spans="1:25" x14ac:dyDescent="0.2">
      <c r="A17">
        <v>103</v>
      </c>
      <c r="B17" t="s">
        <v>131</v>
      </c>
      <c r="C17" t="s">
        <v>205</v>
      </c>
      <c r="D17" t="s">
        <v>217</v>
      </c>
      <c r="E17">
        <v>897</v>
      </c>
      <c r="F17" t="s">
        <v>433</v>
      </c>
      <c r="G17" t="s">
        <v>328</v>
      </c>
      <c r="H17" t="s">
        <v>391</v>
      </c>
      <c r="I17">
        <v>2.5277777777777777</v>
      </c>
      <c r="J17">
        <v>61.666666666666664</v>
      </c>
      <c r="K17">
        <f>Client[[#This Row],[ZT_AVERAGE]]*2.5*Client[[#This Row],[PROTECTION_SCORE]]/100</f>
        <v>3.8969907407407409</v>
      </c>
      <c r="L17">
        <f>VLOOKUP(Client[[#This Row],[SECTOR]],Tableau2[#All],4,FALSE)</f>
        <v>0.75</v>
      </c>
      <c r="M17">
        <f>VLOOKUP(Client[[#This Row],[ID_BUSINESS_MODEL]],Tableau13[#All],8,FALSE)</f>
        <v>0.7</v>
      </c>
      <c r="N17">
        <f>VLOOKUP(Client[[#This Row],[SIZE_RANGE]],Tableau216[#All],4,FALSE)</f>
        <v>0.5</v>
      </c>
      <c r="O17">
        <f>VLOOKUP(Client[[#This Row],[REGION]],Tableau21617[#All],4,FALSE)</f>
        <v>0.99860000000000004</v>
      </c>
      <c r="P17">
        <f>Client[[#This Row],[INDUSTRY_VULNERABILITY]]*0.25+Client[[#This Row],[DIGITAL_DEPENDENCY]]*0.4+Client[[#This Row],[DECISION_SPEED]]*0.2+Client[[#This Row],[GEOGRAPHIC_RISK]]*0.15</f>
        <v>0.71728999999999998</v>
      </c>
      <c r="Q17">
        <f>IF(Client[[#This Row],[PROTECTION_SCORE]]&gt;80,0.8,IF(Client[[#This Row],[PROTECTION_SCORE]]&gt;60,0.6,IF(Client[[#This Row],[PROTECTION_SCORE]]&gt;40,0.4,0.2)))</f>
        <v>0.6</v>
      </c>
      <c r="R17">
        <f>IF(Client[[#This Row],[ZT_AVERAGE]]&gt;3.5,0.9,IF(Client[[#This Row],[ZT_AVERAGE]]&gt;2.5,0.7,IF(Client[[#This Row],[ZT_AVERAGE]]&gt;4,0.5,0.3)))</f>
        <v>0.7</v>
      </c>
      <c r="S17">
        <f>IF(Client[[#This Row],[SECTOR]]="Financial",0.8,IF(Client[[#This Row],[USERS_SIZE]]&gt;5000,0.8,IF(Client[[#This Row],[USERS_SIZE]]&gt;10000,0.7,IF(Client[[#This Row],[DIGITAL_DEPENDENCY]]&lt;0.8,0.4,0.3))))</f>
        <v>0.4</v>
      </c>
      <c r="T17">
        <f>IF(Client[[#This Row],[PROTECTION_EFFECTIVENESS]]&gt;7,0.8,IF(Client[[#This Row],[PROTECTION_EFFECTIVENESS]]&gt;6,0.6,IF(Client[[#This Row],[PROTECTION_EFFECTIVENESS]]&gt;4,0.4,0.2)))</f>
        <v>0.2</v>
      </c>
      <c r="U17">
        <f>Client[[#This Row],[RECOVERY_READINESS]]*0.35+Client[[#This Row],[PROCESS_MATURITY]]*0.3+Client[[#This Row],[INVESTMENT_ADEQUACY]]*0.2+Client[[#This Row],[ADAPTIVE_LEARNING]]*0.15</f>
        <v>0.53</v>
      </c>
      <c r="V17">
        <f>Client[[#This Row],[ZT_AVERAGE]]/4*0.4+Client[[#This Row],[PROTECTION_SCORE]]/100*0.6*(1+(1-Client[[#This Row],[OPERATIONAL_RESILIENCE]]*0.5)*Client[[#This Row],[RECOVERY_SPEED]])*10</f>
        <v>5.2104749327777782</v>
      </c>
      <c r="W17">
        <f>_xlfn.PERCENTRANK.INC(Client[IMMUNITY_SCORE],Client[[#This Row],[IMMUNITY_SCORE]],2)</f>
        <v>0.56999999999999995</v>
      </c>
      <c r="X17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7" t="s">
        <v>591</v>
      </c>
    </row>
    <row r="18" spans="1:25" x14ac:dyDescent="0.2">
      <c r="A18">
        <v>57</v>
      </c>
      <c r="B18" t="s">
        <v>83</v>
      </c>
      <c r="C18" t="s">
        <v>212</v>
      </c>
      <c r="D18" t="s">
        <v>342</v>
      </c>
      <c r="E18">
        <v>6216</v>
      </c>
      <c r="F18" t="s">
        <v>435</v>
      </c>
      <c r="G18" t="s">
        <v>46</v>
      </c>
      <c r="H18" t="s">
        <v>390</v>
      </c>
      <c r="I18">
        <v>2.3333333333333335</v>
      </c>
      <c r="J18">
        <v>40.666666666666664</v>
      </c>
      <c r="K18">
        <f>Client[[#This Row],[ZT_AVERAGE]]*2.5*Client[[#This Row],[PROTECTION_SCORE]]/100</f>
        <v>2.3722222222222222</v>
      </c>
      <c r="L18">
        <f>VLOOKUP(Client[[#This Row],[SECTOR]],Tableau2[#All],4,FALSE)</f>
        <v>0.68</v>
      </c>
      <c r="M18">
        <f>VLOOKUP(Client[[#This Row],[ID_BUSINESS_MODEL]],Tableau13[#All],8,FALSE)</f>
        <v>0.9</v>
      </c>
      <c r="N18">
        <f>VLOOKUP(Client[[#This Row],[SIZE_RANGE]],Tableau216[#All],4,FALSE)</f>
        <v>0.8</v>
      </c>
      <c r="O18">
        <f>VLOOKUP(Client[[#This Row],[REGION]],Tableau21617[#All],4,FALSE)</f>
        <v>0.55459999999999998</v>
      </c>
      <c r="P18">
        <f>Client[[#This Row],[INDUSTRY_VULNERABILITY]]*0.25+Client[[#This Row],[DIGITAL_DEPENDENCY]]*0.4+Client[[#This Row],[DECISION_SPEED]]*0.2+Client[[#This Row],[GEOGRAPHIC_RISK]]*0.15</f>
        <v>0.77319000000000004</v>
      </c>
      <c r="Q18">
        <f>IF(Client[[#This Row],[PROTECTION_SCORE]]&gt;80,0.8,IF(Client[[#This Row],[PROTECTION_SCORE]]&gt;60,0.6,IF(Client[[#This Row],[PROTECTION_SCORE]]&gt;40,0.4,0.2)))</f>
        <v>0.4</v>
      </c>
      <c r="R18">
        <f>IF(Client[[#This Row],[ZT_AVERAGE]]&gt;3.5,0.9,IF(Client[[#This Row],[ZT_AVERAGE]]&gt;2.5,0.7,IF(Client[[#This Row],[ZT_AVERAGE]]&gt;4,0.5,0.3)))</f>
        <v>0.3</v>
      </c>
      <c r="S18">
        <f>IF(Client[[#This Row],[SECTOR]]="Financial",0.8,IF(Client[[#This Row],[USERS_SIZE]]&gt;5000,0.8,IF(Client[[#This Row],[USERS_SIZE]]&gt;10000,0.7,IF(Client[[#This Row],[DIGITAL_DEPENDENCY]]&lt;0.8,0.4,0.3))))</f>
        <v>0.8</v>
      </c>
      <c r="T18">
        <f>IF(Client[[#This Row],[PROTECTION_EFFECTIVENESS]]&gt;7,0.8,IF(Client[[#This Row],[PROTECTION_EFFECTIVENESS]]&gt;6,0.6,IF(Client[[#This Row],[PROTECTION_EFFECTIVENESS]]&gt;4,0.4,0.2)))</f>
        <v>0.2</v>
      </c>
      <c r="U18">
        <f>Client[[#This Row],[RECOVERY_READINESS]]*0.35+Client[[#This Row],[PROCESS_MATURITY]]*0.3+Client[[#This Row],[INVESTMENT_ADEQUACY]]*0.2+Client[[#This Row],[ADAPTIVE_LEARNING]]*0.15</f>
        <v>0.42000000000000004</v>
      </c>
      <c r="V18">
        <f>Client[[#This Row],[ZT_AVERAGE]]/4*0.4+Client[[#This Row],[PROTECTION_SCORE]]/100*0.6*(1+(1-Client[[#This Row],[OPERATIONAL_RESILIENCE]]*0.5)*Client[[#This Row],[RECOVERY_SPEED]])*10</f>
        <v>3.301950777333333</v>
      </c>
      <c r="W18">
        <f>_xlfn.PERCENTRANK.INC(Client[IMMUNITY_SCORE],Client[[#This Row],[IMMUNITY_SCORE]],2)</f>
        <v>0.12</v>
      </c>
      <c r="X18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8" t="s">
        <v>592</v>
      </c>
    </row>
    <row r="19" spans="1:25" x14ac:dyDescent="0.2">
      <c r="A19">
        <v>84</v>
      </c>
      <c r="B19" t="s">
        <v>112</v>
      </c>
      <c r="C19" t="s">
        <v>203</v>
      </c>
      <c r="D19" t="s">
        <v>532</v>
      </c>
      <c r="E19">
        <v>101807</v>
      </c>
      <c r="F19" t="s">
        <v>437</v>
      </c>
      <c r="G19" t="s">
        <v>41</v>
      </c>
      <c r="H19" t="s">
        <v>391</v>
      </c>
      <c r="I19">
        <v>1.5277777777777777</v>
      </c>
      <c r="J19">
        <v>26.833333333333332</v>
      </c>
      <c r="K19">
        <f>Client[[#This Row],[ZT_AVERAGE]]*2.5*Client[[#This Row],[PROTECTION_SCORE]]/100</f>
        <v>1.0248842592592591</v>
      </c>
      <c r="L19">
        <f>VLOOKUP(Client[[#This Row],[SECTOR]],Tableau2[#All],4,FALSE)</f>
        <v>0.55000000000000004</v>
      </c>
      <c r="M19">
        <f>VLOOKUP(Client[[#This Row],[ID_BUSINESS_MODEL]],Tableau13[#All],8,FALSE)</f>
        <v>0.7</v>
      </c>
      <c r="N19">
        <f>VLOOKUP(Client[[#This Row],[SIZE_RANGE]],Tableau216[#All],4,FALSE)</f>
        <v>0.95</v>
      </c>
      <c r="O19">
        <f>VLOOKUP(Client[[#This Row],[REGION]],Tableau21617[#All],4,FALSE)</f>
        <v>0.57240000000000002</v>
      </c>
      <c r="P19">
        <f>Client[[#This Row],[INDUSTRY_VULNERABILITY]]*0.25+Client[[#This Row],[DIGITAL_DEPENDENCY]]*0.4+Client[[#This Row],[DECISION_SPEED]]*0.2+Client[[#This Row],[GEOGRAPHIC_RISK]]*0.15</f>
        <v>0.69335999999999998</v>
      </c>
      <c r="Q19">
        <f>IF(Client[[#This Row],[PROTECTION_SCORE]]&gt;80,0.8,IF(Client[[#This Row],[PROTECTION_SCORE]]&gt;60,0.6,IF(Client[[#This Row],[PROTECTION_SCORE]]&gt;40,0.4,0.2)))</f>
        <v>0.2</v>
      </c>
      <c r="R19">
        <f>IF(Client[[#This Row],[ZT_AVERAGE]]&gt;3.5,0.9,IF(Client[[#This Row],[ZT_AVERAGE]]&gt;2.5,0.7,IF(Client[[#This Row],[ZT_AVERAGE]]&gt;4,0.5,0.3)))</f>
        <v>0.3</v>
      </c>
      <c r="S19">
        <f>IF(Client[[#This Row],[SECTOR]]="Financial",0.8,IF(Client[[#This Row],[USERS_SIZE]]&gt;5000,0.8,IF(Client[[#This Row],[USERS_SIZE]]&gt;10000,0.7,IF(Client[[#This Row],[DIGITAL_DEPENDENCY]]&lt;0.8,0.4,0.3))))</f>
        <v>0.8</v>
      </c>
      <c r="T19">
        <f>IF(Client[[#This Row],[PROTECTION_EFFECTIVENESS]]&gt;7,0.8,IF(Client[[#This Row],[PROTECTION_EFFECTIVENESS]]&gt;6,0.6,IF(Client[[#This Row],[PROTECTION_EFFECTIVENESS]]&gt;4,0.4,0.2)))</f>
        <v>0.2</v>
      </c>
      <c r="U19">
        <f>Client[[#This Row],[RECOVERY_READINESS]]*0.35+Client[[#This Row],[PROCESS_MATURITY]]*0.3+Client[[#This Row],[INVESTMENT_ADEQUACY]]*0.2+Client[[#This Row],[ADAPTIVE_LEARNING]]*0.15</f>
        <v>0.35</v>
      </c>
      <c r="V19">
        <f>Client[[#This Row],[ZT_AVERAGE]]/4*0.4+Client[[#This Row],[PROTECTION_SCORE]]/100*0.6*(1+(1-Client[[#This Row],[OPERATIONAL_RESILIENCE]]*0.5)*Client[[#This Row],[RECOVERY_SPEED]])*10</f>
        <v>2.1309235977777772</v>
      </c>
      <c r="W19">
        <f>_xlfn.PERCENTRANK.INC(Client[IMMUNITY_SCORE],Client[[#This Row],[IMMUNITY_SCORE]],2)</f>
        <v>0.03</v>
      </c>
      <c r="X19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9" t="s">
        <v>395</v>
      </c>
    </row>
    <row r="20" spans="1:25" x14ac:dyDescent="0.2">
      <c r="A20">
        <v>1</v>
      </c>
      <c r="B20" t="s">
        <v>3</v>
      </c>
      <c r="C20" t="s">
        <v>206</v>
      </c>
      <c r="D20" t="s">
        <v>532</v>
      </c>
      <c r="E20">
        <v>702</v>
      </c>
      <c r="F20" t="s">
        <v>433</v>
      </c>
      <c r="G20" t="s">
        <v>5</v>
      </c>
      <c r="H20" t="s">
        <v>389</v>
      </c>
      <c r="I20">
        <v>2.1666666666666665</v>
      </c>
      <c r="J20">
        <v>66</v>
      </c>
      <c r="K20">
        <f>Client[[#This Row],[ZT_AVERAGE]]*2.5*Client[[#This Row],[PROTECTION_SCORE]]/100</f>
        <v>3.5749999999999993</v>
      </c>
      <c r="L20">
        <f>VLOOKUP(Client[[#This Row],[SECTOR]],Tableau2[#All],4,FALSE)</f>
        <v>0.52</v>
      </c>
      <c r="M20">
        <f>VLOOKUP(Client[[#This Row],[ID_BUSINESS_MODEL]],Tableau13[#All],8,FALSE)</f>
        <v>0.78</v>
      </c>
      <c r="N20">
        <f>VLOOKUP(Client[[#This Row],[SIZE_RANGE]],Tableau216[#All],4,FALSE)</f>
        <v>0.5</v>
      </c>
      <c r="O20">
        <f>VLOOKUP(Client[[#This Row],[REGION]],Tableau21617[#All],4,FALSE)</f>
        <v>0.57240000000000002</v>
      </c>
      <c r="P20">
        <f>Client[[#This Row],[INDUSTRY_VULNERABILITY]]*0.25+Client[[#This Row],[DIGITAL_DEPENDENCY]]*0.4+Client[[#This Row],[DECISION_SPEED]]*0.2+Client[[#This Row],[GEOGRAPHIC_RISK]]*0.15</f>
        <v>0.62786000000000008</v>
      </c>
      <c r="Q20">
        <f>IF(Client[[#This Row],[PROTECTION_SCORE]]&gt;80,0.8,IF(Client[[#This Row],[PROTECTION_SCORE]]&gt;60,0.6,IF(Client[[#This Row],[PROTECTION_SCORE]]&gt;40,0.4,0.2)))</f>
        <v>0.6</v>
      </c>
      <c r="R20">
        <f>IF(Client[[#This Row],[ZT_AVERAGE]]&gt;3.5,0.9,IF(Client[[#This Row],[ZT_AVERAGE]]&gt;2.5,0.7,IF(Client[[#This Row],[ZT_AVERAGE]]&gt;4,0.5,0.3)))</f>
        <v>0.3</v>
      </c>
      <c r="S20">
        <f>IF(Client[[#This Row],[SECTOR]]="Financial",0.8,IF(Client[[#This Row],[USERS_SIZE]]&gt;5000,0.8,IF(Client[[#This Row],[USERS_SIZE]]&gt;10000,0.7,IF(Client[[#This Row],[DIGITAL_DEPENDENCY]]&lt;0.8,0.4,0.3))))</f>
        <v>0.8</v>
      </c>
      <c r="T20">
        <f>IF(Client[[#This Row],[PROTECTION_EFFECTIVENESS]]&gt;7,0.8,IF(Client[[#This Row],[PROTECTION_EFFECTIVENESS]]&gt;6,0.6,IF(Client[[#This Row],[PROTECTION_EFFECTIVENESS]]&gt;4,0.4,0.2)))</f>
        <v>0.2</v>
      </c>
      <c r="U20">
        <f>Client[[#This Row],[RECOVERY_READINESS]]*0.35+Client[[#This Row],[PROCESS_MATURITY]]*0.3+Client[[#This Row],[INVESTMENT_ADEQUACY]]*0.2+Client[[#This Row],[ADAPTIVE_LEARNING]]*0.15</f>
        <v>0.49</v>
      </c>
      <c r="V20">
        <f>Client[[#This Row],[ZT_AVERAGE]]/4*0.4+Client[[#This Row],[PROTECTION_SCORE]]/100*0.6*(1+(1-Client[[#This Row],[OPERATIONAL_RESILIENCE]]*0.5)*Client[[#This Row],[RECOVERY_SPEED]])*10</f>
        <v>5.5079168946666659</v>
      </c>
      <c r="W20">
        <f>_xlfn.PERCENTRANK.INC(Client[IMMUNITY_SCORE],Client[[#This Row],[IMMUNITY_SCORE]],2)</f>
        <v>0.65</v>
      </c>
      <c r="X2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20" t="s">
        <v>395</v>
      </c>
    </row>
    <row r="21" spans="1:25" x14ac:dyDescent="0.2">
      <c r="A21">
        <v>2</v>
      </c>
      <c r="B21" t="s">
        <v>6</v>
      </c>
      <c r="C21" t="s">
        <v>206</v>
      </c>
      <c r="D21" t="s">
        <v>532</v>
      </c>
      <c r="E21">
        <v>905</v>
      </c>
      <c r="F21" t="s">
        <v>433</v>
      </c>
      <c r="G21" t="s">
        <v>329</v>
      </c>
      <c r="H21" t="s">
        <v>389</v>
      </c>
      <c r="I21">
        <v>2.7222222222222223</v>
      </c>
      <c r="J21">
        <v>80</v>
      </c>
      <c r="K21">
        <f>Client[[#This Row],[ZT_AVERAGE]]*2.5*Client[[#This Row],[PROTECTION_SCORE]]/100</f>
        <v>5.4444444444444446</v>
      </c>
      <c r="L21">
        <f>VLOOKUP(Client[[#This Row],[SECTOR]],Tableau2[#All],4,FALSE)</f>
        <v>0.52</v>
      </c>
      <c r="M21">
        <f>VLOOKUP(Client[[#This Row],[ID_BUSINESS_MODEL]],Tableau13[#All],8,FALSE)</f>
        <v>0.78</v>
      </c>
      <c r="N21">
        <f>VLOOKUP(Client[[#This Row],[SIZE_RANGE]],Tableau216[#All],4,FALSE)</f>
        <v>0.5</v>
      </c>
      <c r="O21">
        <f>VLOOKUP(Client[[#This Row],[REGION]],Tableau21617[#All],4,FALSE)</f>
        <v>0.57240000000000002</v>
      </c>
      <c r="P21">
        <f>Client[[#This Row],[INDUSTRY_VULNERABILITY]]*0.25+Client[[#This Row],[DIGITAL_DEPENDENCY]]*0.4+Client[[#This Row],[DECISION_SPEED]]*0.2+Client[[#This Row],[GEOGRAPHIC_RISK]]*0.15</f>
        <v>0.62786000000000008</v>
      </c>
      <c r="Q21">
        <f>IF(Client[[#This Row],[PROTECTION_SCORE]]&gt;80,0.8,IF(Client[[#This Row],[PROTECTION_SCORE]]&gt;60,0.6,IF(Client[[#This Row],[PROTECTION_SCORE]]&gt;40,0.4,0.2)))</f>
        <v>0.6</v>
      </c>
      <c r="R21">
        <f>IF(Client[[#This Row],[ZT_AVERAGE]]&gt;3.5,0.9,IF(Client[[#This Row],[ZT_AVERAGE]]&gt;2.5,0.7,IF(Client[[#This Row],[ZT_AVERAGE]]&gt;4,0.5,0.3)))</f>
        <v>0.7</v>
      </c>
      <c r="S21">
        <f>IF(Client[[#This Row],[SECTOR]]="Financial",0.8,IF(Client[[#This Row],[USERS_SIZE]]&gt;5000,0.8,IF(Client[[#This Row],[USERS_SIZE]]&gt;10000,0.7,IF(Client[[#This Row],[DIGITAL_DEPENDENCY]]&lt;0.8,0.4,0.3))))</f>
        <v>0.8</v>
      </c>
      <c r="T21">
        <f>IF(Client[[#This Row],[PROTECTION_EFFECTIVENESS]]&gt;7,0.8,IF(Client[[#This Row],[PROTECTION_EFFECTIVENESS]]&gt;6,0.6,IF(Client[[#This Row],[PROTECTION_EFFECTIVENESS]]&gt;4,0.4,0.2)))</f>
        <v>0.4</v>
      </c>
      <c r="U21">
        <f>Client[[#This Row],[RECOVERY_READINESS]]*0.35+Client[[#This Row],[PROCESS_MATURITY]]*0.3+Client[[#This Row],[INVESTMENT_ADEQUACY]]*0.2+Client[[#This Row],[ADAPTIVE_LEARNING]]*0.15</f>
        <v>0.64000000000000012</v>
      </c>
      <c r="V21">
        <f>Client[[#This Row],[ZT_AVERAGE]]/4*0.4+Client[[#This Row],[PROTECTION_SCORE]]/100*0.6*(1+(1-Client[[#This Row],[OPERATIONAL_RESILIENCE]]*0.5)*Client[[#This Row],[RECOVERY_SPEED]])*10</f>
        <v>7.1798292622222224</v>
      </c>
      <c r="W21">
        <f>_xlfn.PERCENTRANK.INC(Client[IMMUNITY_SCORE],Client[[#This Row],[IMMUNITY_SCORE]],2)</f>
        <v>0.92</v>
      </c>
      <c r="X21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21" t="s">
        <v>395</v>
      </c>
    </row>
    <row r="22" spans="1:25" x14ac:dyDescent="0.2">
      <c r="A22">
        <v>3</v>
      </c>
      <c r="B22" t="s">
        <v>8</v>
      </c>
      <c r="C22" t="s">
        <v>207</v>
      </c>
      <c r="D22" t="s">
        <v>342</v>
      </c>
      <c r="E22">
        <v>8264</v>
      </c>
      <c r="F22" t="s">
        <v>435</v>
      </c>
      <c r="G22" t="s">
        <v>10</v>
      </c>
      <c r="H22" t="s">
        <v>207</v>
      </c>
      <c r="I22">
        <v>2.6666666666666665</v>
      </c>
      <c r="J22">
        <v>67.833333333333329</v>
      </c>
      <c r="K22">
        <f>Client[[#This Row],[ZT_AVERAGE]]*2.5*Client[[#This Row],[PROTECTION_SCORE]]/100</f>
        <v>4.5222222222222221</v>
      </c>
      <c r="L22">
        <f>VLOOKUP(Client[[#This Row],[SECTOR]],Tableau2[#All],4,FALSE)</f>
        <v>0.45</v>
      </c>
      <c r="M22">
        <f>VLOOKUP(Client[[#This Row],[ID_BUSINESS_MODEL]],Tableau13[#All],8,FALSE)</f>
        <v>0.75</v>
      </c>
      <c r="N22">
        <f>VLOOKUP(Client[[#This Row],[SIZE_RANGE]],Tableau216[#All],4,FALSE)</f>
        <v>0.8</v>
      </c>
      <c r="O22">
        <f>VLOOKUP(Client[[#This Row],[REGION]],Tableau21617[#All],4,FALSE)</f>
        <v>0.55459999999999998</v>
      </c>
      <c r="P22">
        <f>Client[[#This Row],[INDUSTRY_VULNERABILITY]]*0.25+Client[[#This Row],[DIGITAL_DEPENDENCY]]*0.4+Client[[#This Row],[DECISION_SPEED]]*0.2+Client[[#This Row],[GEOGRAPHIC_RISK]]*0.15</f>
        <v>0.65569</v>
      </c>
      <c r="Q22">
        <f>IF(Client[[#This Row],[PROTECTION_SCORE]]&gt;80,0.8,IF(Client[[#This Row],[PROTECTION_SCORE]]&gt;60,0.6,IF(Client[[#This Row],[PROTECTION_SCORE]]&gt;40,0.4,0.2)))</f>
        <v>0.6</v>
      </c>
      <c r="R22">
        <f>IF(Client[[#This Row],[ZT_AVERAGE]]&gt;3.5,0.9,IF(Client[[#This Row],[ZT_AVERAGE]]&gt;2.5,0.7,IF(Client[[#This Row],[ZT_AVERAGE]]&gt;4,0.5,0.3)))</f>
        <v>0.7</v>
      </c>
      <c r="S22">
        <f>IF(Client[[#This Row],[SECTOR]]="Financial",0.8,IF(Client[[#This Row],[USERS_SIZE]]&gt;5000,0.8,IF(Client[[#This Row],[USERS_SIZE]]&gt;10000,0.7,IF(Client[[#This Row],[DIGITAL_DEPENDENCY]]&lt;0.8,0.4,0.3))))</f>
        <v>0.8</v>
      </c>
      <c r="T22">
        <f>IF(Client[[#This Row],[PROTECTION_EFFECTIVENESS]]&gt;7,0.8,IF(Client[[#This Row],[PROTECTION_EFFECTIVENESS]]&gt;6,0.6,IF(Client[[#This Row],[PROTECTION_EFFECTIVENESS]]&gt;4,0.4,0.2)))</f>
        <v>0.4</v>
      </c>
      <c r="U22">
        <f>Client[[#This Row],[RECOVERY_READINESS]]*0.35+Client[[#This Row],[PROCESS_MATURITY]]*0.3+Client[[#This Row],[INVESTMENT_ADEQUACY]]*0.2+Client[[#This Row],[ADAPTIVE_LEARNING]]*0.15</f>
        <v>0.64000000000000012</v>
      </c>
      <c r="V22">
        <f>Client[[#This Row],[ZT_AVERAGE]]/4*0.4+Client[[#This Row],[PROTECTION_SCORE]]/100*0.6*(1+(1-Client[[#This Row],[OPERATIONAL_RESILIENCE]]*0.5)*Client[[#This Row],[RECOVERY_SPEED]])*10</f>
        <v>6.0874960106666656</v>
      </c>
      <c r="W22">
        <f>_xlfn.PERCENTRANK.INC(Client[IMMUNITY_SCORE],Client[[#This Row],[IMMUNITY_SCORE]],2)</f>
        <v>0.7</v>
      </c>
      <c r="X22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22" t="s">
        <v>395</v>
      </c>
    </row>
    <row r="23" spans="1:25" x14ac:dyDescent="0.2">
      <c r="A23">
        <v>4</v>
      </c>
      <c r="B23" t="s">
        <v>11</v>
      </c>
      <c r="C23" t="s">
        <v>210</v>
      </c>
      <c r="D23" t="s">
        <v>342</v>
      </c>
      <c r="E23">
        <v>4998</v>
      </c>
      <c r="F23" t="s">
        <v>434</v>
      </c>
      <c r="G23" t="s">
        <v>13</v>
      </c>
      <c r="H23" t="s">
        <v>386</v>
      </c>
      <c r="I23">
        <v>2.5833333333333335</v>
      </c>
      <c r="J23">
        <v>64.333333333333329</v>
      </c>
      <c r="K23">
        <f>Client[[#This Row],[ZT_AVERAGE]]*2.5*Client[[#This Row],[PROTECTION_SCORE]]/100</f>
        <v>4.1548611111111118</v>
      </c>
      <c r="L23">
        <f>VLOOKUP(Client[[#This Row],[SECTOR]],Tableau2[#All],4,FALSE)</f>
        <v>0.5</v>
      </c>
      <c r="M23">
        <f>VLOOKUP(Client[[#This Row],[ID_BUSINESS_MODEL]],Tableau13[#All],8,FALSE)</f>
        <v>0.78</v>
      </c>
      <c r="N23">
        <f>VLOOKUP(Client[[#This Row],[SIZE_RANGE]],Tableau216[#All],4,FALSE)</f>
        <v>0.65</v>
      </c>
      <c r="O23">
        <f>VLOOKUP(Client[[#This Row],[REGION]],Tableau21617[#All],4,FALSE)</f>
        <v>0.55459999999999998</v>
      </c>
      <c r="P23">
        <f>Client[[#This Row],[INDUSTRY_VULNERABILITY]]*0.25+Client[[#This Row],[DIGITAL_DEPENDENCY]]*0.4+Client[[#This Row],[DECISION_SPEED]]*0.2+Client[[#This Row],[GEOGRAPHIC_RISK]]*0.15</f>
        <v>0.65019000000000005</v>
      </c>
      <c r="Q23">
        <f>IF(Client[[#This Row],[PROTECTION_SCORE]]&gt;80,0.8,IF(Client[[#This Row],[PROTECTION_SCORE]]&gt;60,0.6,IF(Client[[#This Row],[PROTECTION_SCORE]]&gt;40,0.4,0.2)))</f>
        <v>0.6</v>
      </c>
      <c r="R23">
        <f>IF(Client[[#This Row],[ZT_AVERAGE]]&gt;3.5,0.9,IF(Client[[#This Row],[ZT_AVERAGE]]&gt;2.5,0.7,IF(Client[[#This Row],[ZT_AVERAGE]]&gt;4,0.5,0.3)))</f>
        <v>0.7</v>
      </c>
      <c r="S23">
        <f>IF(Client[[#This Row],[SECTOR]]="Financial",0.8,IF(Client[[#This Row],[USERS_SIZE]]&gt;5000,0.8,IF(Client[[#This Row],[USERS_SIZE]]&gt;10000,0.7,IF(Client[[#This Row],[DIGITAL_DEPENDENCY]]&lt;0.8,0.4,0.3))))</f>
        <v>0.4</v>
      </c>
      <c r="T23">
        <f>IF(Client[[#This Row],[PROTECTION_EFFECTIVENESS]]&gt;7,0.8,IF(Client[[#This Row],[PROTECTION_EFFECTIVENESS]]&gt;6,0.6,IF(Client[[#This Row],[PROTECTION_EFFECTIVENESS]]&gt;4,0.4,0.2)))</f>
        <v>0.4</v>
      </c>
      <c r="U23">
        <f>Client[[#This Row],[RECOVERY_READINESS]]*0.35+Client[[#This Row],[PROCESS_MATURITY]]*0.3+Client[[#This Row],[INVESTMENT_ADEQUACY]]*0.2+Client[[#This Row],[ADAPTIVE_LEARNING]]*0.15</f>
        <v>0.56000000000000005</v>
      </c>
      <c r="V23">
        <f>Client[[#This Row],[ZT_AVERAGE]]/4*0.4+Client[[#This Row],[PROTECTION_SCORE]]/100*0.6*(1+(1-Client[[#This Row],[OPERATIONAL_RESILIENCE]]*0.5)*Client[[#This Row],[RECOVERY_SPEED]])*10</f>
        <v>5.5772079813333342</v>
      </c>
      <c r="W23">
        <f>_xlfn.PERCENTRANK.INC(Client[IMMUNITY_SCORE],Client[[#This Row],[IMMUNITY_SCORE]],2)</f>
        <v>0.66</v>
      </c>
      <c r="X23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23" t="s">
        <v>395</v>
      </c>
    </row>
    <row r="24" spans="1:25" x14ac:dyDescent="0.2">
      <c r="A24">
        <v>5</v>
      </c>
      <c r="B24" t="s">
        <v>14</v>
      </c>
      <c r="C24" t="s">
        <v>209</v>
      </c>
      <c r="D24" t="s">
        <v>327</v>
      </c>
      <c r="E24">
        <v>737</v>
      </c>
      <c r="F24" t="s">
        <v>433</v>
      </c>
      <c r="G24" t="s">
        <v>327</v>
      </c>
      <c r="H24" t="s">
        <v>386</v>
      </c>
      <c r="I24">
        <v>1.9722222222222223</v>
      </c>
      <c r="J24">
        <v>47.833333333333336</v>
      </c>
      <c r="K24">
        <f>Client[[#This Row],[ZT_AVERAGE]]*2.5*Client[[#This Row],[PROTECTION_SCORE]]/100</f>
        <v>2.3584490740740742</v>
      </c>
      <c r="L24">
        <f>VLOOKUP(Client[[#This Row],[SECTOR]],Tableau2[#All],4,FALSE)</f>
        <v>0.62</v>
      </c>
      <c r="M24">
        <f>VLOOKUP(Client[[#This Row],[ID_BUSINESS_MODEL]],Tableau13[#All],8,FALSE)</f>
        <v>0.78</v>
      </c>
      <c r="N24">
        <f>VLOOKUP(Client[[#This Row],[SIZE_RANGE]],Tableau216[#All],4,FALSE)</f>
        <v>0.5</v>
      </c>
      <c r="O24">
        <f>VLOOKUP(Client[[#This Row],[REGION]],Tableau21617[#All],4,FALSE)</f>
        <v>0.97530000000000006</v>
      </c>
      <c r="P24">
        <f>Client[[#This Row],[INDUSTRY_VULNERABILITY]]*0.25+Client[[#This Row],[DIGITAL_DEPENDENCY]]*0.4+Client[[#This Row],[DECISION_SPEED]]*0.2+Client[[#This Row],[GEOGRAPHIC_RISK]]*0.15</f>
        <v>0.71329500000000001</v>
      </c>
      <c r="Q24">
        <f>IF(Client[[#This Row],[PROTECTION_SCORE]]&gt;80,0.8,IF(Client[[#This Row],[PROTECTION_SCORE]]&gt;60,0.6,IF(Client[[#This Row],[PROTECTION_SCORE]]&gt;40,0.4,0.2)))</f>
        <v>0.4</v>
      </c>
      <c r="R24">
        <f>IF(Client[[#This Row],[ZT_AVERAGE]]&gt;3.5,0.9,IF(Client[[#This Row],[ZT_AVERAGE]]&gt;2.5,0.7,IF(Client[[#This Row],[ZT_AVERAGE]]&gt;4,0.5,0.3)))</f>
        <v>0.3</v>
      </c>
      <c r="S24">
        <f>IF(Client[[#This Row],[SECTOR]]="Financial",0.8,IF(Client[[#This Row],[USERS_SIZE]]&gt;5000,0.8,IF(Client[[#This Row],[USERS_SIZE]]&gt;10000,0.7,IF(Client[[#This Row],[DIGITAL_DEPENDENCY]]&lt;0.8,0.4,0.3))))</f>
        <v>0.4</v>
      </c>
      <c r="T24">
        <f>IF(Client[[#This Row],[PROTECTION_EFFECTIVENESS]]&gt;7,0.8,IF(Client[[#This Row],[PROTECTION_EFFECTIVENESS]]&gt;6,0.6,IF(Client[[#This Row],[PROTECTION_EFFECTIVENESS]]&gt;4,0.4,0.2)))</f>
        <v>0.2</v>
      </c>
      <c r="U24">
        <f>Client[[#This Row],[RECOVERY_READINESS]]*0.35+Client[[#This Row],[PROCESS_MATURITY]]*0.3+Client[[#This Row],[INVESTMENT_ADEQUACY]]*0.2+Client[[#This Row],[ADAPTIVE_LEARNING]]*0.15</f>
        <v>0.33999999999999997</v>
      </c>
      <c r="V24">
        <f>Client[[#This Row],[ZT_AVERAGE]]/4*0.4+Client[[#This Row],[PROTECTION_SCORE]]/100*0.6*(1+(1-Client[[#This Row],[OPERATIONAL_RESILIENCE]]*0.5)*Client[[#This Row],[RECOVERY_SPEED]])*10</f>
        <v>3.695005591722222</v>
      </c>
      <c r="W24">
        <f>_xlfn.PERCENTRANK.INC(Client[IMMUNITY_SCORE],Client[[#This Row],[IMMUNITY_SCORE]],2)</f>
        <v>0.2</v>
      </c>
      <c r="X2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24" t="s">
        <v>395</v>
      </c>
    </row>
    <row r="25" spans="1:25" x14ac:dyDescent="0.2">
      <c r="A25">
        <v>6</v>
      </c>
      <c r="B25" t="s">
        <v>16</v>
      </c>
      <c r="C25" t="s">
        <v>209</v>
      </c>
      <c r="D25" t="s">
        <v>342</v>
      </c>
      <c r="E25">
        <v>4769</v>
      </c>
      <c r="F25" t="s">
        <v>434</v>
      </c>
      <c r="G25" t="s">
        <v>10</v>
      </c>
      <c r="H25" t="s">
        <v>386</v>
      </c>
      <c r="I25">
        <v>2.1944444444444446</v>
      </c>
      <c r="J25">
        <v>78.833333333333329</v>
      </c>
      <c r="K25">
        <f>Client[[#This Row],[ZT_AVERAGE]]*2.5*Client[[#This Row],[PROTECTION_SCORE]]/100</f>
        <v>4.3248842592592593</v>
      </c>
      <c r="L25">
        <f>VLOOKUP(Client[[#This Row],[SECTOR]],Tableau2[#All],4,FALSE)</f>
        <v>0.62</v>
      </c>
      <c r="M25">
        <f>VLOOKUP(Client[[#This Row],[ID_BUSINESS_MODEL]],Tableau13[#All],8,FALSE)</f>
        <v>0.78</v>
      </c>
      <c r="N25">
        <f>VLOOKUP(Client[[#This Row],[SIZE_RANGE]],Tableau216[#All],4,FALSE)</f>
        <v>0.65</v>
      </c>
      <c r="O25">
        <f>VLOOKUP(Client[[#This Row],[REGION]],Tableau21617[#All],4,FALSE)</f>
        <v>0.55459999999999998</v>
      </c>
      <c r="P25">
        <f>Client[[#This Row],[INDUSTRY_VULNERABILITY]]*0.25+Client[[#This Row],[DIGITAL_DEPENDENCY]]*0.4+Client[[#This Row],[DECISION_SPEED]]*0.2+Client[[#This Row],[GEOGRAPHIC_RISK]]*0.15</f>
        <v>0.68019000000000007</v>
      </c>
      <c r="Q25">
        <f>IF(Client[[#This Row],[PROTECTION_SCORE]]&gt;80,0.8,IF(Client[[#This Row],[PROTECTION_SCORE]]&gt;60,0.6,IF(Client[[#This Row],[PROTECTION_SCORE]]&gt;40,0.4,0.2)))</f>
        <v>0.6</v>
      </c>
      <c r="R25">
        <f>IF(Client[[#This Row],[ZT_AVERAGE]]&gt;3.5,0.9,IF(Client[[#This Row],[ZT_AVERAGE]]&gt;2.5,0.7,IF(Client[[#This Row],[ZT_AVERAGE]]&gt;4,0.5,0.3)))</f>
        <v>0.3</v>
      </c>
      <c r="S25">
        <f>IF(Client[[#This Row],[SECTOR]]="Financial",0.8,IF(Client[[#This Row],[USERS_SIZE]]&gt;5000,0.8,IF(Client[[#This Row],[USERS_SIZE]]&gt;10000,0.7,IF(Client[[#This Row],[DIGITAL_DEPENDENCY]]&lt;0.8,0.4,0.3))))</f>
        <v>0.4</v>
      </c>
      <c r="T25">
        <f>IF(Client[[#This Row],[PROTECTION_EFFECTIVENESS]]&gt;7,0.8,IF(Client[[#This Row],[PROTECTION_EFFECTIVENESS]]&gt;6,0.6,IF(Client[[#This Row],[PROTECTION_EFFECTIVENESS]]&gt;4,0.4,0.2)))</f>
        <v>0.4</v>
      </c>
      <c r="U25">
        <f>Client[[#This Row],[RECOVERY_READINESS]]*0.35+Client[[#This Row],[PROCESS_MATURITY]]*0.3+Client[[#This Row],[INVESTMENT_ADEQUACY]]*0.2+Client[[#This Row],[ADAPTIVE_LEARNING]]*0.15</f>
        <v>0.44</v>
      </c>
      <c r="V25">
        <f>Client[[#This Row],[ZT_AVERAGE]]/4*0.4+Client[[#This Row],[PROTECTION_SCORE]]/100*0.6*(1+(1-Client[[#This Row],[OPERATIONAL_RESILIENCE]]*0.5)*Client[[#This Row],[RECOVERY_SPEED]])*10</f>
        <v>6.3228387304444444</v>
      </c>
      <c r="W25">
        <f>_xlfn.PERCENTRANK.INC(Client[IMMUNITY_SCORE],Client[[#This Row],[IMMUNITY_SCORE]],2)</f>
        <v>0.77</v>
      </c>
      <c r="X25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25" t="s">
        <v>395</v>
      </c>
    </row>
    <row r="26" spans="1:25" x14ac:dyDescent="0.2">
      <c r="A26">
        <v>7</v>
      </c>
      <c r="B26" t="s">
        <v>18</v>
      </c>
      <c r="C26" t="s">
        <v>215</v>
      </c>
      <c r="D26" t="s">
        <v>266</v>
      </c>
      <c r="E26">
        <v>2302</v>
      </c>
      <c r="F26" t="s">
        <v>434</v>
      </c>
      <c r="G26" t="s">
        <v>266</v>
      </c>
      <c r="H26" t="s">
        <v>391</v>
      </c>
      <c r="I26">
        <v>2.6666666666666665</v>
      </c>
      <c r="J26">
        <v>78.833333333333329</v>
      </c>
      <c r="K26">
        <f>Client[[#This Row],[ZT_AVERAGE]]*2.5*Client[[#This Row],[PROTECTION_SCORE]]/100</f>
        <v>5.2555555555555546</v>
      </c>
      <c r="L26">
        <f>VLOOKUP(Client[[#This Row],[SECTOR]],Tableau2[#All],4,FALSE)</f>
        <v>0.73</v>
      </c>
      <c r="M26">
        <f>VLOOKUP(Client[[#This Row],[ID_BUSINESS_MODEL]],Tableau13[#All],8,FALSE)</f>
        <v>0.7</v>
      </c>
      <c r="N26">
        <f>VLOOKUP(Client[[#This Row],[SIZE_RANGE]],Tableau216[#All],4,FALSE)</f>
        <v>0.65</v>
      </c>
      <c r="O26">
        <f>VLOOKUP(Client[[#This Row],[REGION]],Tableau21617[#All],4,FALSE)</f>
        <v>0.91069999999999995</v>
      </c>
      <c r="P26">
        <f>Client[[#This Row],[INDUSTRY_VULNERABILITY]]*0.25+Client[[#This Row],[DIGITAL_DEPENDENCY]]*0.4+Client[[#This Row],[DECISION_SPEED]]*0.2+Client[[#This Row],[GEOGRAPHIC_RISK]]*0.15</f>
        <v>0.729105</v>
      </c>
      <c r="Q26">
        <f>IF(Client[[#This Row],[PROTECTION_SCORE]]&gt;80,0.8,IF(Client[[#This Row],[PROTECTION_SCORE]]&gt;60,0.6,IF(Client[[#This Row],[PROTECTION_SCORE]]&gt;40,0.4,0.2)))</f>
        <v>0.6</v>
      </c>
      <c r="R26">
        <f>IF(Client[[#This Row],[ZT_AVERAGE]]&gt;3.5,0.9,IF(Client[[#This Row],[ZT_AVERAGE]]&gt;2.5,0.7,IF(Client[[#This Row],[ZT_AVERAGE]]&gt;4,0.5,0.3)))</f>
        <v>0.7</v>
      </c>
      <c r="S26">
        <f>IF(Client[[#This Row],[SECTOR]]="Financial",0.8,IF(Client[[#This Row],[USERS_SIZE]]&gt;5000,0.8,IF(Client[[#This Row],[USERS_SIZE]]&gt;10000,0.7,IF(Client[[#This Row],[DIGITAL_DEPENDENCY]]&lt;0.8,0.4,0.3))))</f>
        <v>0.4</v>
      </c>
      <c r="T26">
        <f>IF(Client[[#This Row],[PROTECTION_EFFECTIVENESS]]&gt;7,0.8,IF(Client[[#This Row],[PROTECTION_EFFECTIVENESS]]&gt;6,0.6,IF(Client[[#This Row],[PROTECTION_EFFECTIVENESS]]&gt;4,0.4,0.2)))</f>
        <v>0.4</v>
      </c>
      <c r="U26">
        <f>Client[[#This Row],[RECOVERY_READINESS]]*0.35+Client[[#This Row],[PROCESS_MATURITY]]*0.3+Client[[#This Row],[INVESTMENT_ADEQUACY]]*0.2+Client[[#This Row],[ADAPTIVE_LEARNING]]*0.15</f>
        <v>0.56000000000000005</v>
      </c>
      <c r="V26">
        <f>Client[[#This Row],[ZT_AVERAGE]]/4*0.4+Client[[#This Row],[PROTECTION_SCORE]]/100*0.6*(1+(1-Client[[#This Row],[OPERATIONAL_RESILIENCE]]*0.5)*Client[[#This Row],[RECOVERY_SPEED]])*10</f>
        <v>6.6798400046666666</v>
      </c>
      <c r="W26">
        <f>_xlfn.PERCENTRANK.INC(Client[IMMUNITY_SCORE],Client[[#This Row],[IMMUNITY_SCORE]],2)</f>
        <v>0.81</v>
      </c>
      <c r="X26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26" t="s">
        <v>591</v>
      </c>
    </row>
    <row r="27" spans="1:25" x14ac:dyDescent="0.2">
      <c r="A27">
        <v>8</v>
      </c>
      <c r="B27" t="s">
        <v>19</v>
      </c>
      <c r="C27" t="s">
        <v>209</v>
      </c>
      <c r="D27" t="s">
        <v>532</v>
      </c>
      <c r="E27">
        <v>1085</v>
      </c>
      <c r="F27" t="s">
        <v>434</v>
      </c>
      <c r="G27" t="s">
        <v>5</v>
      </c>
      <c r="H27" t="s">
        <v>386</v>
      </c>
      <c r="I27">
        <v>2.1666666666666665</v>
      </c>
      <c r="J27">
        <v>59.166666666666664</v>
      </c>
      <c r="K27">
        <f>Client[[#This Row],[ZT_AVERAGE]]*2.5*Client[[#This Row],[PROTECTION_SCORE]]/100</f>
        <v>3.2048611111111107</v>
      </c>
      <c r="L27">
        <f>VLOOKUP(Client[[#This Row],[SECTOR]],Tableau2[#All],4,FALSE)</f>
        <v>0.62</v>
      </c>
      <c r="M27">
        <f>VLOOKUP(Client[[#This Row],[ID_BUSINESS_MODEL]],Tableau13[#All],8,FALSE)</f>
        <v>0.78</v>
      </c>
      <c r="N27">
        <f>VLOOKUP(Client[[#This Row],[SIZE_RANGE]],Tableau216[#All],4,FALSE)</f>
        <v>0.65</v>
      </c>
      <c r="O27">
        <f>VLOOKUP(Client[[#This Row],[REGION]],Tableau21617[#All],4,FALSE)</f>
        <v>0.57240000000000002</v>
      </c>
      <c r="P27">
        <f>Client[[#This Row],[INDUSTRY_VULNERABILITY]]*0.25+Client[[#This Row],[DIGITAL_DEPENDENCY]]*0.4+Client[[#This Row],[DECISION_SPEED]]*0.2+Client[[#This Row],[GEOGRAPHIC_RISK]]*0.15</f>
        <v>0.68286000000000013</v>
      </c>
      <c r="Q27">
        <f>IF(Client[[#This Row],[PROTECTION_SCORE]]&gt;80,0.8,IF(Client[[#This Row],[PROTECTION_SCORE]]&gt;60,0.6,IF(Client[[#This Row],[PROTECTION_SCORE]]&gt;40,0.4,0.2)))</f>
        <v>0.4</v>
      </c>
      <c r="R27">
        <f>IF(Client[[#This Row],[ZT_AVERAGE]]&gt;3.5,0.9,IF(Client[[#This Row],[ZT_AVERAGE]]&gt;2.5,0.7,IF(Client[[#This Row],[ZT_AVERAGE]]&gt;4,0.5,0.3)))</f>
        <v>0.3</v>
      </c>
      <c r="S27">
        <f>IF(Client[[#This Row],[SECTOR]]="Financial",0.8,IF(Client[[#This Row],[USERS_SIZE]]&gt;5000,0.8,IF(Client[[#This Row],[USERS_SIZE]]&gt;10000,0.7,IF(Client[[#This Row],[DIGITAL_DEPENDENCY]]&lt;0.8,0.4,0.3))))</f>
        <v>0.4</v>
      </c>
      <c r="T27">
        <f>IF(Client[[#This Row],[PROTECTION_EFFECTIVENESS]]&gt;7,0.8,IF(Client[[#This Row],[PROTECTION_EFFECTIVENESS]]&gt;6,0.6,IF(Client[[#This Row],[PROTECTION_EFFECTIVENESS]]&gt;4,0.4,0.2)))</f>
        <v>0.2</v>
      </c>
      <c r="U27">
        <f>Client[[#This Row],[RECOVERY_READINESS]]*0.35+Client[[#This Row],[PROCESS_MATURITY]]*0.3+Client[[#This Row],[INVESTMENT_ADEQUACY]]*0.2+Client[[#This Row],[ADAPTIVE_LEARNING]]*0.15</f>
        <v>0.33999999999999997</v>
      </c>
      <c r="V27">
        <f>Client[[#This Row],[ZT_AVERAGE]]/4*0.4+Client[[#This Row],[PROTECTION_SCORE]]/100*0.6*(1+(1-Client[[#This Row],[OPERATIONAL_RESILIENCE]]*0.5)*Client[[#This Row],[RECOVERY_SPEED]])*10</f>
        <v>4.5615606566666669</v>
      </c>
      <c r="W27">
        <f>_xlfn.PERCENTRANK.INC(Client[IMMUNITY_SCORE],Client[[#This Row],[IMMUNITY_SCORE]],2)</f>
        <v>0.42</v>
      </c>
      <c r="X27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27" t="s">
        <v>395</v>
      </c>
    </row>
    <row r="28" spans="1:25" x14ac:dyDescent="0.2">
      <c r="A28">
        <v>9</v>
      </c>
      <c r="B28" t="s">
        <v>21</v>
      </c>
      <c r="C28" t="s">
        <v>211</v>
      </c>
      <c r="D28" t="s">
        <v>327</v>
      </c>
      <c r="E28">
        <v>627</v>
      </c>
      <c r="F28" t="s">
        <v>433</v>
      </c>
      <c r="G28" t="s">
        <v>327</v>
      </c>
      <c r="H28" t="s">
        <v>391</v>
      </c>
      <c r="I28">
        <v>1.8611111111111112</v>
      </c>
      <c r="J28">
        <v>43</v>
      </c>
      <c r="K28">
        <f>Client[[#This Row],[ZT_AVERAGE]]*2.5*Client[[#This Row],[PROTECTION_SCORE]]/100</f>
        <v>2.0006944444444441</v>
      </c>
      <c r="L28">
        <f>VLOOKUP(Client[[#This Row],[SECTOR]],Tableau2[#All],4,FALSE)</f>
        <v>0.48</v>
      </c>
      <c r="M28">
        <f>VLOOKUP(Client[[#This Row],[ID_BUSINESS_MODEL]],Tableau13[#All],8,FALSE)</f>
        <v>0.7</v>
      </c>
      <c r="N28">
        <f>VLOOKUP(Client[[#This Row],[SIZE_RANGE]],Tableau216[#All],4,FALSE)</f>
        <v>0.5</v>
      </c>
      <c r="O28">
        <f>VLOOKUP(Client[[#This Row],[REGION]],Tableau21617[#All],4,FALSE)</f>
        <v>0.97530000000000006</v>
      </c>
      <c r="P28">
        <f>Client[[#This Row],[INDUSTRY_VULNERABILITY]]*0.25+Client[[#This Row],[DIGITAL_DEPENDENCY]]*0.4+Client[[#This Row],[DECISION_SPEED]]*0.2+Client[[#This Row],[GEOGRAPHIC_RISK]]*0.15</f>
        <v>0.64629500000000006</v>
      </c>
      <c r="Q28">
        <f>IF(Client[[#This Row],[PROTECTION_SCORE]]&gt;80,0.8,IF(Client[[#This Row],[PROTECTION_SCORE]]&gt;60,0.6,IF(Client[[#This Row],[PROTECTION_SCORE]]&gt;40,0.4,0.2)))</f>
        <v>0.4</v>
      </c>
      <c r="R28">
        <f>IF(Client[[#This Row],[ZT_AVERAGE]]&gt;3.5,0.9,IF(Client[[#This Row],[ZT_AVERAGE]]&gt;2.5,0.7,IF(Client[[#This Row],[ZT_AVERAGE]]&gt;4,0.5,0.3)))</f>
        <v>0.3</v>
      </c>
      <c r="S28">
        <f>IF(Client[[#This Row],[SECTOR]]="Financial",0.8,IF(Client[[#This Row],[USERS_SIZE]]&gt;5000,0.8,IF(Client[[#This Row],[USERS_SIZE]]&gt;10000,0.7,IF(Client[[#This Row],[DIGITAL_DEPENDENCY]]&lt;0.8,0.4,0.3))))</f>
        <v>0.4</v>
      </c>
      <c r="T28">
        <f>IF(Client[[#This Row],[PROTECTION_EFFECTIVENESS]]&gt;7,0.8,IF(Client[[#This Row],[PROTECTION_EFFECTIVENESS]]&gt;6,0.6,IF(Client[[#This Row],[PROTECTION_EFFECTIVENESS]]&gt;4,0.4,0.2)))</f>
        <v>0.2</v>
      </c>
      <c r="U28">
        <f>Client[[#This Row],[RECOVERY_READINESS]]*0.35+Client[[#This Row],[PROCESS_MATURITY]]*0.3+Client[[#This Row],[INVESTMENT_ADEQUACY]]*0.2+Client[[#This Row],[ADAPTIVE_LEARNING]]*0.15</f>
        <v>0.33999999999999997</v>
      </c>
      <c r="V28">
        <f>Client[[#This Row],[ZT_AVERAGE]]/4*0.4+Client[[#This Row],[PROTECTION_SCORE]]/100*0.6*(1+(1-Client[[#This Row],[OPERATIONAL_RESILIENCE]]*0.5)*Client[[#This Row],[RECOVERY_SPEED]])*10</f>
        <v>3.3598461241111117</v>
      </c>
      <c r="W28">
        <f>_xlfn.PERCENTRANK.INC(Client[IMMUNITY_SCORE],Client[[#This Row],[IMMUNITY_SCORE]],2)</f>
        <v>0.14000000000000001</v>
      </c>
      <c r="X28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28" t="s">
        <v>395</v>
      </c>
    </row>
    <row r="29" spans="1:25" x14ac:dyDescent="0.2">
      <c r="A29">
        <v>10</v>
      </c>
      <c r="B29" t="s">
        <v>22</v>
      </c>
      <c r="C29" t="s">
        <v>206</v>
      </c>
      <c r="D29" t="s">
        <v>342</v>
      </c>
      <c r="E29">
        <v>541</v>
      </c>
      <c r="F29" t="s">
        <v>433</v>
      </c>
      <c r="G29" t="s">
        <v>24</v>
      </c>
      <c r="H29" t="s">
        <v>389</v>
      </c>
      <c r="I29">
        <v>2</v>
      </c>
      <c r="J29">
        <v>46.166666666666664</v>
      </c>
      <c r="K29">
        <f>Client[[#This Row],[ZT_AVERAGE]]*2.5*Client[[#This Row],[PROTECTION_SCORE]]/100</f>
        <v>2.3083333333333331</v>
      </c>
      <c r="L29">
        <f>VLOOKUP(Client[[#This Row],[SECTOR]],Tableau2[#All],4,FALSE)</f>
        <v>0.52</v>
      </c>
      <c r="M29">
        <f>VLOOKUP(Client[[#This Row],[ID_BUSINESS_MODEL]],Tableau13[#All],8,FALSE)</f>
        <v>0.78</v>
      </c>
      <c r="N29">
        <f>VLOOKUP(Client[[#This Row],[SIZE_RANGE]],Tableau216[#All],4,FALSE)</f>
        <v>0.5</v>
      </c>
      <c r="O29">
        <f>VLOOKUP(Client[[#This Row],[REGION]],Tableau21617[#All],4,FALSE)</f>
        <v>0.55459999999999998</v>
      </c>
      <c r="P29">
        <f>Client[[#This Row],[INDUSTRY_VULNERABILITY]]*0.25+Client[[#This Row],[DIGITAL_DEPENDENCY]]*0.4+Client[[#This Row],[DECISION_SPEED]]*0.2+Client[[#This Row],[GEOGRAPHIC_RISK]]*0.15</f>
        <v>0.62519000000000002</v>
      </c>
      <c r="Q29">
        <f>IF(Client[[#This Row],[PROTECTION_SCORE]]&gt;80,0.8,IF(Client[[#This Row],[PROTECTION_SCORE]]&gt;60,0.6,IF(Client[[#This Row],[PROTECTION_SCORE]]&gt;40,0.4,0.2)))</f>
        <v>0.4</v>
      </c>
      <c r="R29">
        <f>IF(Client[[#This Row],[ZT_AVERAGE]]&gt;3.5,0.9,IF(Client[[#This Row],[ZT_AVERAGE]]&gt;2.5,0.7,IF(Client[[#This Row],[ZT_AVERAGE]]&gt;4,0.5,0.3)))</f>
        <v>0.3</v>
      </c>
      <c r="S29">
        <f>IF(Client[[#This Row],[SECTOR]]="Financial",0.8,IF(Client[[#This Row],[USERS_SIZE]]&gt;5000,0.8,IF(Client[[#This Row],[USERS_SIZE]]&gt;10000,0.7,IF(Client[[#This Row],[DIGITAL_DEPENDENCY]]&lt;0.8,0.4,0.3))))</f>
        <v>0.8</v>
      </c>
      <c r="T29">
        <f>IF(Client[[#This Row],[PROTECTION_EFFECTIVENESS]]&gt;7,0.8,IF(Client[[#This Row],[PROTECTION_EFFECTIVENESS]]&gt;6,0.6,IF(Client[[#This Row],[PROTECTION_EFFECTIVENESS]]&gt;4,0.4,0.2)))</f>
        <v>0.2</v>
      </c>
      <c r="U29">
        <f>Client[[#This Row],[RECOVERY_READINESS]]*0.35+Client[[#This Row],[PROCESS_MATURITY]]*0.3+Client[[#This Row],[INVESTMENT_ADEQUACY]]*0.2+Client[[#This Row],[ADAPTIVE_LEARNING]]*0.15</f>
        <v>0.42000000000000004</v>
      </c>
      <c r="V29">
        <f>Client[[#This Row],[ZT_AVERAGE]]/4*0.4+Client[[#This Row],[PROTECTION_SCORE]]/100*0.6*(1+(1-Client[[#This Row],[OPERATIONAL_RESILIENCE]]*0.5)*Client[[#This Row],[RECOVERY_SPEED]])*10</f>
        <v>3.7697269770000004</v>
      </c>
      <c r="W29">
        <f>_xlfn.PERCENTRANK.INC(Client[IMMUNITY_SCORE],Client[[#This Row],[IMMUNITY_SCORE]],2)</f>
        <v>0.22</v>
      </c>
      <c r="X29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29" t="s">
        <v>395</v>
      </c>
    </row>
    <row r="30" spans="1:25" x14ac:dyDescent="0.2">
      <c r="A30">
        <v>11</v>
      </c>
      <c r="B30" t="s">
        <v>25</v>
      </c>
      <c r="C30" t="s">
        <v>209</v>
      </c>
      <c r="D30" t="s">
        <v>342</v>
      </c>
      <c r="E30">
        <v>11800</v>
      </c>
      <c r="F30" t="s">
        <v>437</v>
      </c>
      <c r="G30" t="s">
        <v>26</v>
      </c>
      <c r="H30" t="s">
        <v>386</v>
      </c>
      <c r="I30">
        <v>2.9166666666666665</v>
      </c>
      <c r="J30">
        <v>72.666666666666671</v>
      </c>
      <c r="K30">
        <f>Client[[#This Row],[ZT_AVERAGE]]*2.5*Client[[#This Row],[PROTECTION_SCORE]]/100</f>
        <v>5.2986111111111107</v>
      </c>
      <c r="L30">
        <f>VLOOKUP(Client[[#This Row],[SECTOR]],Tableau2[#All],4,FALSE)</f>
        <v>0.62</v>
      </c>
      <c r="M30">
        <f>VLOOKUP(Client[[#This Row],[ID_BUSINESS_MODEL]],Tableau13[#All],8,FALSE)</f>
        <v>0.78</v>
      </c>
      <c r="N30">
        <f>VLOOKUP(Client[[#This Row],[SIZE_RANGE]],Tableau216[#All],4,FALSE)</f>
        <v>0.95</v>
      </c>
      <c r="O30">
        <f>VLOOKUP(Client[[#This Row],[REGION]],Tableau21617[#All],4,FALSE)</f>
        <v>0.55459999999999998</v>
      </c>
      <c r="P30">
        <f>Client[[#This Row],[INDUSTRY_VULNERABILITY]]*0.25+Client[[#This Row],[DIGITAL_DEPENDENCY]]*0.4+Client[[#This Row],[DECISION_SPEED]]*0.2+Client[[#This Row],[GEOGRAPHIC_RISK]]*0.15</f>
        <v>0.74019000000000001</v>
      </c>
      <c r="Q30">
        <f>IF(Client[[#This Row],[PROTECTION_SCORE]]&gt;80,0.8,IF(Client[[#This Row],[PROTECTION_SCORE]]&gt;60,0.6,IF(Client[[#This Row],[PROTECTION_SCORE]]&gt;40,0.4,0.2)))</f>
        <v>0.6</v>
      </c>
      <c r="R30">
        <f>IF(Client[[#This Row],[ZT_AVERAGE]]&gt;3.5,0.9,IF(Client[[#This Row],[ZT_AVERAGE]]&gt;2.5,0.7,IF(Client[[#This Row],[ZT_AVERAGE]]&gt;4,0.5,0.3)))</f>
        <v>0.7</v>
      </c>
      <c r="S30">
        <f>IF(Client[[#This Row],[SECTOR]]="Financial",0.8,IF(Client[[#This Row],[USERS_SIZE]]&gt;5000,0.8,IF(Client[[#This Row],[USERS_SIZE]]&gt;10000,0.7,IF(Client[[#This Row],[DIGITAL_DEPENDENCY]]&lt;0.8,0.4,0.3))))</f>
        <v>0.8</v>
      </c>
      <c r="T30">
        <f>IF(Client[[#This Row],[PROTECTION_EFFECTIVENESS]]&gt;7,0.8,IF(Client[[#This Row],[PROTECTION_EFFECTIVENESS]]&gt;6,0.6,IF(Client[[#This Row],[PROTECTION_EFFECTIVENESS]]&gt;4,0.4,0.2)))</f>
        <v>0.4</v>
      </c>
      <c r="U30">
        <f>Client[[#This Row],[RECOVERY_READINESS]]*0.35+Client[[#This Row],[PROCESS_MATURITY]]*0.3+Client[[#This Row],[INVESTMENT_ADEQUACY]]*0.2+Client[[#This Row],[ADAPTIVE_LEARNING]]*0.15</f>
        <v>0.64000000000000012</v>
      </c>
      <c r="V30">
        <f>Client[[#This Row],[ZT_AVERAGE]]/4*0.4+Client[[#This Row],[PROTECTION_SCORE]]/100*0.6*(1+(1-Client[[#This Row],[OPERATIONAL_RESILIENCE]]*0.5)*Client[[#This Row],[RECOVERY_SPEED]])*10</f>
        <v>6.4093535786666669</v>
      </c>
      <c r="W30">
        <f>_xlfn.PERCENTRANK.INC(Client[IMMUNITY_SCORE],Client[[#This Row],[IMMUNITY_SCORE]],2)</f>
        <v>0.79</v>
      </c>
      <c r="X30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30" t="s">
        <v>395</v>
      </c>
    </row>
    <row r="31" spans="1:25" x14ac:dyDescent="0.2">
      <c r="A31">
        <v>12</v>
      </c>
      <c r="B31" t="s">
        <v>27</v>
      </c>
      <c r="C31" t="s">
        <v>207</v>
      </c>
      <c r="D31" t="s">
        <v>532</v>
      </c>
      <c r="E31">
        <v>1965</v>
      </c>
      <c r="F31" t="s">
        <v>434</v>
      </c>
      <c r="G31" t="s">
        <v>329</v>
      </c>
      <c r="H31" t="s">
        <v>207</v>
      </c>
      <c r="I31">
        <v>2.25</v>
      </c>
      <c r="J31">
        <v>67.833333333333329</v>
      </c>
      <c r="K31">
        <f>Client[[#This Row],[ZT_AVERAGE]]*2.5*Client[[#This Row],[PROTECTION_SCORE]]/100</f>
        <v>3.8156249999999998</v>
      </c>
      <c r="L31">
        <f>VLOOKUP(Client[[#This Row],[SECTOR]],Tableau2[#All],4,FALSE)</f>
        <v>0.45</v>
      </c>
      <c r="M31">
        <f>VLOOKUP(Client[[#This Row],[ID_BUSINESS_MODEL]],Tableau13[#All],8,FALSE)</f>
        <v>0.75</v>
      </c>
      <c r="N31">
        <f>VLOOKUP(Client[[#This Row],[SIZE_RANGE]],Tableau216[#All],4,FALSE)</f>
        <v>0.65</v>
      </c>
      <c r="O31">
        <f>VLOOKUP(Client[[#This Row],[REGION]],Tableau21617[#All],4,FALSE)</f>
        <v>0.57240000000000002</v>
      </c>
      <c r="P31">
        <f>Client[[#This Row],[INDUSTRY_VULNERABILITY]]*0.25+Client[[#This Row],[DIGITAL_DEPENDENCY]]*0.4+Client[[#This Row],[DECISION_SPEED]]*0.2+Client[[#This Row],[GEOGRAPHIC_RISK]]*0.15</f>
        <v>0.62836000000000003</v>
      </c>
      <c r="Q31">
        <f>IF(Client[[#This Row],[PROTECTION_SCORE]]&gt;80,0.8,IF(Client[[#This Row],[PROTECTION_SCORE]]&gt;60,0.6,IF(Client[[#This Row],[PROTECTION_SCORE]]&gt;40,0.4,0.2)))</f>
        <v>0.6</v>
      </c>
      <c r="R31">
        <f>IF(Client[[#This Row],[ZT_AVERAGE]]&gt;3.5,0.9,IF(Client[[#This Row],[ZT_AVERAGE]]&gt;2.5,0.7,IF(Client[[#This Row],[ZT_AVERAGE]]&gt;4,0.5,0.3)))</f>
        <v>0.3</v>
      </c>
      <c r="S31">
        <f>IF(Client[[#This Row],[SECTOR]]="Financial",0.8,IF(Client[[#This Row],[USERS_SIZE]]&gt;5000,0.8,IF(Client[[#This Row],[USERS_SIZE]]&gt;10000,0.7,IF(Client[[#This Row],[DIGITAL_DEPENDENCY]]&lt;0.8,0.4,0.3))))</f>
        <v>0.4</v>
      </c>
      <c r="T31">
        <f>IF(Client[[#This Row],[PROTECTION_EFFECTIVENESS]]&gt;7,0.8,IF(Client[[#This Row],[PROTECTION_EFFECTIVENESS]]&gt;6,0.6,IF(Client[[#This Row],[PROTECTION_EFFECTIVENESS]]&gt;4,0.4,0.2)))</f>
        <v>0.2</v>
      </c>
      <c r="U31">
        <f>Client[[#This Row],[RECOVERY_READINESS]]*0.35+Client[[#This Row],[PROCESS_MATURITY]]*0.3+Client[[#This Row],[INVESTMENT_ADEQUACY]]*0.2+Client[[#This Row],[ADAPTIVE_LEARNING]]*0.15</f>
        <v>0.41000000000000003</v>
      </c>
      <c r="V31">
        <f>Client[[#This Row],[ZT_AVERAGE]]/4*0.4+Client[[#This Row],[PROTECTION_SCORE]]/100*0.6*(1+(1-Client[[#This Row],[OPERATIONAL_RESILIENCE]]*0.5)*Client[[#This Row],[RECOVERY_SPEED]])*10</f>
        <v>5.4394278339999991</v>
      </c>
      <c r="W31">
        <f>_xlfn.PERCENTRANK.INC(Client[IMMUNITY_SCORE],Client[[#This Row],[IMMUNITY_SCORE]],2)</f>
        <v>0.63</v>
      </c>
      <c r="X3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31" t="s">
        <v>395</v>
      </c>
    </row>
    <row r="32" spans="1:25" x14ac:dyDescent="0.2">
      <c r="A32">
        <v>13</v>
      </c>
      <c r="B32" t="s">
        <v>28</v>
      </c>
      <c r="C32" t="s">
        <v>206</v>
      </c>
      <c r="D32" t="s">
        <v>532</v>
      </c>
      <c r="E32">
        <v>466</v>
      </c>
      <c r="F32" t="s">
        <v>432</v>
      </c>
      <c r="G32" t="s">
        <v>29</v>
      </c>
      <c r="H32" t="s">
        <v>389</v>
      </c>
      <c r="I32">
        <v>2.0277777777777777</v>
      </c>
      <c r="J32">
        <v>42.333333333333336</v>
      </c>
      <c r="K32">
        <f>Client[[#This Row],[ZT_AVERAGE]]*2.5*Client[[#This Row],[PROTECTION_SCORE]]/100</f>
        <v>2.1460648148148151</v>
      </c>
      <c r="L32">
        <f>VLOOKUP(Client[[#This Row],[SECTOR]],Tableau2[#All],4,FALSE)</f>
        <v>0.52</v>
      </c>
      <c r="M32">
        <f>VLOOKUP(Client[[#This Row],[ID_BUSINESS_MODEL]],Tableau13[#All],8,FALSE)</f>
        <v>0.78</v>
      </c>
      <c r="N32">
        <f>VLOOKUP(Client[[#This Row],[SIZE_RANGE]],Tableau216[#All],4,FALSE)</f>
        <v>0.35</v>
      </c>
      <c r="O32">
        <f>VLOOKUP(Client[[#This Row],[REGION]],Tableau21617[#All],4,FALSE)</f>
        <v>0.57240000000000002</v>
      </c>
      <c r="P32">
        <f>Client[[#This Row],[INDUSTRY_VULNERABILITY]]*0.25+Client[[#This Row],[DIGITAL_DEPENDENCY]]*0.4+Client[[#This Row],[DECISION_SPEED]]*0.2+Client[[#This Row],[GEOGRAPHIC_RISK]]*0.15</f>
        <v>0.59786000000000006</v>
      </c>
      <c r="Q32">
        <f>IF(Client[[#This Row],[PROTECTION_SCORE]]&gt;80,0.8,IF(Client[[#This Row],[PROTECTION_SCORE]]&gt;60,0.6,IF(Client[[#This Row],[PROTECTION_SCORE]]&gt;40,0.4,0.2)))</f>
        <v>0.4</v>
      </c>
      <c r="R32">
        <f>IF(Client[[#This Row],[ZT_AVERAGE]]&gt;3.5,0.9,IF(Client[[#This Row],[ZT_AVERAGE]]&gt;2.5,0.7,IF(Client[[#This Row],[ZT_AVERAGE]]&gt;4,0.5,0.3)))</f>
        <v>0.3</v>
      </c>
      <c r="S32">
        <f>IF(Client[[#This Row],[SECTOR]]="Financial",0.8,IF(Client[[#This Row],[USERS_SIZE]]&gt;5000,0.8,IF(Client[[#This Row],[USERS_SIZE]]&gt;10000,0.7,IF(Client[[#This Row],[DIGITAL_DEPENDENCY]]&lt;0.8,0.4,0.3))))</f>
        <v>0.8</v>
      </c>
      <c r="T32">
        <f>IF(Client[[#This Row],[PROTECTION_EFFECTIVENESS]]&gt;7,0.8,IF(Client[[#This Row],[PROTECTION_EFFECTIVENESS]]&gt;6,0.6,IF(Client[[#This Row],[PROTECTION_EFFECTIVENESS]]&gt;4,0.4,0.2)))</f>
        <v>0.2</v>
      </c>
      <c r="U32">
        <f>Client[[#This Row],[RECOVERY_READINESS]]*0.35+Client[[#This Row],[PROCESS_MATURITY]]*0.3+Client[[#This Row],[INVESTMENT_ADEQUACY]]*0.2+Client[[#This Row],[ADAPTIVE_LEARNING]]*0.15</f>
        <v>0.42000000000000004</v>
      </c>
      <c r="V32">
        <f>Client[[#This Row],[ZT_AVERAGE]]/4*0.4+Client[[#This Row],[PROTECTION_SCORE]]/100*0.6*(1+(1-Client[[#This Row],[OPERATIONAL_RESILIENCE]]*0.5)*Client[[#This Row],[RECOVERY_SPEED]])*10</f>
        <v>3.4906792537777775</v>
      </c>
      <c r="W32">
        <f>_xlfn.PERCENTRANK.INC(Client[IMMUNITY_SCORE],Client[[#This Row],[IMMUNITY_SCORE]],2)</f>
        <v>0.16</v>
      </c>
      <c r="X32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32" t="s">
        <v>395</v>
      </c>
    </row>
    <row r="33" spans="1:25" x14ac:dyDescent="0.2">
      <c r="A33">
        <v>14</v>
      </c>
      <c r="B33" t="s">
        <v>30</v>
      </c>
      <c r="C33" t="s">
        <v>206</v>
      </c>
      <c r="D33" t="s">
        <v>342</v>
      </c>
      <c r="E33">
        <v>158</v>
      </c>
      <c r="F33" t="s">
        <v>432</v>
      </c>
      <c r="G33" t="s">
        <v>24</v>
      </c>
      <c r="H33" t="s">
        <v>389</v>
      </c>
      <c r="I33">
        <v>1.6944444444444444</v>
      </c>
      <c r="J33">
        <v>20.333333333333332</v>
      </c>
      <c r="K33">
        <f>Client[[#This Row],[ZT_AVERAGE]]*2.5*Client[[#This Row],[PROTECTION_SCORE]]/100</f>
        <v>0.86134259259259249</v>
      </c>
      <c r="L33">
        <f>VLOOKUP(Client[[#This Row],[SECTOR]],Tableau2[#All],4,FALSE)</f>
        <v>0.52</v>
      </c>
      <c r="M33">
        <f>VLOOKUP(Client[[#This Row],[ID_BUSINESS_MODEL]],Tableau13[#All],8,FALSE)</f>
        <v>0.78</v>
      </c>
      <c r="N33">
        <f>VLOOKUP(Client[[#This Row],[SIZE_RANGE]],Tableau216[#All],4,FALSE)</f>
        <v>0.35</v>
      </c>
      <c r="O33">
        <f>VLOOKUP(Client[[#This Row],[REGION]],Tableau21617[#All],4,FALSE)</f>
        <v>0.55459999999999998</v>
      </c>
      <c r="P33">
        <f>Client[[#This Row],[INDUSTRY_VULNERABILITY]]*0.25+Client[[#This Row],[DIGITAL_DEPENDENCY]]*0.4+Client[[#This Row],[DECISION_SPEED]]*0.2+Client[[#This Row],[GEOGRAPHIC_RISK]]*0.15</f>
        <v>0.59519</v>
      </c>
      <c r="Q33">
        <f>IF(Client[[#This Row],[PROTECTION_SCORE]]&gt;80,0.8,IF(Client[[#This Row],[PROTECTION_SCORE]]&gt;60,0.6,IF(Client[[#This Row],[PROTECTION_SCORE]]&gt;40,0.4,0.2)))</f>
        <v>0.2</v>
      </c>
      <c r="R33">
        <f>IF(Client[[#This Row],[ZT_AVERAGE]]&gt;3.5,0.9,IF(Client[[#This Row],[ZT_AVERAGE]]&gt;2.5,0.7,IF(Client[[#This Row],[ZT_AVERAGE]]&gt;4,0.5,0.3)))</f>
        <v>0.3</v>
      </c>
      <c r="S33">
        <f>IF(Client[[#This Row],[SECTOR]]="Financial",0.8,IF(Client[[#This Row],[USERS_SIZE]]&gt;5000,0.8,IF(Client[[#This Row],[USERS_SIZE]]&gt;10000,0.7,IF(Client[[#This Row],[DIGITAL_DEPENDENCY]]&lt;0.8,0.4,0.3))))</f>
        <v>0.8</v>
      </c>
      <c r="T33">
        <f>IF(Client[[#This Row],[PROTECTION_EFFECTIVENESS]]&gt;7,0.8,IF(Client[[#This Row],[PROTECTION_EFFECTIVENESS]]&gt;6,0.6,IF(Client[[#This Row],[PROTECTION_EFFECTIVENESS]]&gt;4,0.4,0.2)))</f>
        <v>0.2</v>
      </c>
      <c r="U33">
        <f>Client[[#This Row],[RECOVERY_READINESS]]*0.35+Client[[#This Row],[PROCESS_MATURITY]]*0.3+Client[[#This Row],[INVESTMENT_ADEQUACY]]*0.2+Client[[#This Row],[ADAPTIVE_LEARNING]]*0.15</f>
        <v>0.35</v>
      </c>
      <c r="V33">
        <f>Client[[#This Row],[ZT_AVERAGE]]/4*0.4+Client[[#This Row],[PROTECTION_SCORE]]/100*0.6*(1+(1-Client[[#This Row],[OPERATIONAL_RESILIENCE]]*0.5)*Client[[#This Row],[RECOVERY_SPEED]])*10</f>
        <v>1.6893713794444443</v>
      </c>
      <c r="W33">
        <f>_xlfn.PERCENTRANK.INC(Client[IMMUNITY_SCORE],Client[[#This Row],[IMMUNITY_SCORE]],2)</f>
        <v>0.01</v>
      </c>
      <c r="X33" t="str">
        <f>IF(Client[[#This Row],[IMMUNITY_SCORE]]&gt;=8,"Excellent",IF(Client[[#This Row],[IMMUNITY_SCORE]]&gt;=6,"Good",IF(Client[[#This Row],[IMMUNITY_SCORE]]&gt;=4,"Average",IF(Client[[#This Row],[IMMUNITY_SCORE]]&gt;=2,"Poor","Critical"))))</f>
        <v>Critical</v>
      </c>
      <c r="Y33" t="s">
        <v>395</v>
      </c>
    </row>
    <row r="34" spans="1:25" x14ac:dyDescent="0.2">
      <c r="A34">
        <v>15</v>
      </c>
      <c r="B34" t="s">
        <v>31</v>
      </c>
      <c r="C34" t="s">
        <v>211</v>
      </c>
      <c r="D34" t="s">
        <v>532</v>
      </c>
      <c r="E34">
        <v>316</v>
      </c>
      <c r="F34" t="s">
        <v>432</v>
      </c>
      <c r="G34" t="s">
        <v>329</v>
      </c>
      <c r="H34" t="s">
        <v>391</v>
      </c>
      <c r="I34">
        <v>2.2777777777777777</v>
      </c>
      <c r="J34">
        <v>60.666666666666664</v>
      </c>
      <c r="K34">
        <f>Client[[#This Row],[ZT_AVERAGE]]*2.5*Client[[#This Row],[PROTECTION_SCORE]]/100</f>
        <v>3.4546296296296295</v>
      </c>
      <c r="L34">
        <f>VLOOKUP(Client[[#This Row],[SECTOR]],Tableau2[#All],4,FALSE)</f>
        <v>0.48</v>
      </c>
      <c r="M34">
        <f>VLOOKUP(Client[[#This Row],[ID_BUSINESS_MODEL]],Tableau13[#All],8,FALSE)</f>
        <v>0.7</v>
      </c>
      <c r="N34">
        <f>VLOOKUP(Client[[#This Row],[SIZE_RANGE]],Tableau216[#All],4,FALSE)</f>
        <v>0.35</v>
      </c>
      <c r="O34">
        <f>VLOOKUP(Client[[#This Row],[REGION]],Tableau21617[#All],4,FALSE)</f>
        <v>0.57240000000000002</v>
      </c>
      <c r="P34">
        <f>Client[[#This Row],[INDUSTRY_VULNERABILITY]]*0.25+Client[[#This Row],[DIGITAL_DEPENDENCY]]*0.4+Client[[#This Row],[DECISION_SPEED]]*0.2+Client[[#This Row],[GEOGRAPHIC_RISK]]*0.15</f>
        <v>0.55586000000000002</v>
      </c>
      <c r="Q34">
        <f>IF(Client[[#This Row],[PROTECTION_SCORE]]&gt;80,0.8,IF(Client[[#This Row],[PROTECTION_SCORE]]&gt;60,0.6,IF(Client[[#This Row],[PROTECTION_SCORE]]&gt;40,0.4,0.2)))</f>
        <v>0.6</v>
      </c>
      <c r="R34">
        <f>IF(Client[[#This Row],[ZT_AVERAGE]]&gt;3.5,0.9,IF(Client[[#This Row],[ZT_AVERAGE]]&gt;2.5,0.7,IF(Client[[#This Row],[ZT_AVERAGE]]&gt;4,0.5,0.3)))</f>
        <v>0.3</v>
      </c>
      <c r="S34">
        <f>IF(Client[[#This Row],[SECTOR]]="Financial",0.8,IF(Client[[#This Row],[USERS_SIZE]]&gt;5000,0.8,IF(Client[[#This Row],[USERS_SIZE]]&gt;10000,0.7,IF(Client[[#This Row],[DIGITAL_DEPENDENCY]]&lt;0.8,0.4,0.3))))</f>
        <v>0.4</v>
      </c>
      <c r="T34">
        <f>IF(Client[[#This Row],[PROTECTION_EFFECTIVENESS]]&gt;7,0.8,IF(Client[[#This Row],[PROTECTION_EFFECTIVENESS]]&gt;6,0.6,IF(Client[[#This Row],[PROTECTION_EFFECTIVENESS]]&gt;4,0.4,0.2)))</f>
        <v>0.2</v>
      </c>
      <c r="U34">
        <f>Client[[#This Row],[RECOVERY_READINESS]]*0.35+Client[[#This Row],[PROCESS_MATURITY]]*0.3+Client[[#This Row],[INVESTMENT_ADEQUACY]]*0.2+Client[[#This Row],[ADAPTIVE_LEARNING]]*0.15</f>
        <v>0.41000000000000003</v>
      </c>
      <c r="V34">
        <f>Client[[#This Row],[ZT_AVERAGE]]/4*0.4+Client[[#This Row],[PROTECTION_SCORE]]/100*0.6*(1+(1-Client[[#This Row],[OPERATIONAL_RESILIENCE]]*0.5)*Client[[#This Row],[RECOVERY_SPEED]])*10</f>
        <v>4.9453950457777776</v>
      </c>
      <c r="W34">
        <f>_xlfn.PERCENTRANK.INC(Client[IMMUNITY_SCORE],Client[[#This Row],[IMMUNITY_SCORE]],2)</f>
        <v>0.49</v>
      </c>
      <c r="X3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34" t="s">
        <v>395</v>
      </c>
    </row>
    <row r="35" spans="1:25" x14ac:dyDescent="0.2">
      <c r="A35">
        <v>16</v>
      </c>
      <c r="B35" t="s">
        <v>32</v>
      </c>
      <c r="C35" t="s">
        <v>206</v>
      </c>
      <c r="D35" t="s">
        <v>532</v>
      </c>
      <c r="E35">
        <v>618</v>
      </c>
      <c r="F35" t="s">
        <v>433</v>
      </c>
      <c r="G35" t="s">
        <v>330</v>
      </c>
      <c r="H35" t="s">
        <v>389</v>
      </c>
      <c r="I35">
        <v>2.1666666666666665</v>
      </c>
      <c r="J35">
        <v>64.166666666666671</v>
      </c>
      <c r="K35">
        <f>Client[[#This Row],[ZT_AVERAGE]]*2.5*Client[[#This Row],[PROTECTION_SCORE]]/100</f>
        <v>3.4756944444444446</v>
      </c>
      <c r="L35">
        <f>VLOOKUP(Client[[#This Row],[SECTOR]],Tableau2[#All],4,FALSE)</f>
        <v>0.52</v>
      </c>
      <c r="M35">
        <f>VLOOKUP(Client[[#This Row],[ID_BUSINESS_MODEL]],Tableau13[#All],8,FALSE)</f>
        <v>0.78</v>
      </c>
      <c r="N35">
        <f>VLOOKUP(Client[[#This Row],[SIZE_RANGE]],Tableau216[#All],4,FALSE)</f>
        <v>0.5</v>
      </c>
      <c r="O35">
        <f>VLOOKUP(Client[[#This Row],[REGION]],Tableau21617[#All],4,FALSE)</f>
        <v>0.57240000000000002</v>
      </c>
      <c r="P35">
        <f>Client[[#This Row],[INDUSTRY_VULNERABILITY]]*0.25+Client[[#This Row],[DIGITAL_DEPENDENCY]]*0.4+Client[[#This Row],[DECISION_SPEED]]*0.2+Client[[#This Row],[GEOGRAPHIC_RISK]]*0.15</f>
        <v>0.62786000000000008</v>
      </c>
      <c r="Q35">
        <f>IF(Client[[#This Row],[PROTECTION_SCORE]]&gt;80,0.8,IF(Client[[#This Row],[PROTECTION_SCORE]]&gt;60,0.6,IF(Client[[#This Row],[PROTECTION_SCORE]]&gt;40,0.4,0.2)))</f>
        <v>0.6</v>
      </c>
      <c r="R35">
        <f>IF(Client[[#This Row],[ZT_AVERAGE]]&gt;3.5,0.9,IF(Client[[#This Row],[ZT_AVERAGE]]&gt;2.5,0.7,IF(Client[[#This Row],[ZT_AVERAGE]]&gt;4,0.5,0.3)))</f>
        <v>0.3</v>
      </c>
      <c r="S35">
        <f>IF(Client[[#This Row],[SECTOR]]="Financial",0.8,IF(Client[[#This Row],[USERS_SIZE]]&gt;5000,0.8,IF(Client[[#This Row],[USERS_SIZE]]&gt;10000,0.7,IF(Client[[#This Row],[DIGITAL_DEPENDENCY]]&lt;0.8,0.4,0.3))))</f>
        <v>0.8</v>
      </c>
      <c r="T35">
        <f>IF(Client[[#This Row],[PROTECTION_EFFECTIVENESS]]&gt;7,0.8,IF(Client[[#This Row],[PROTECTION_EFFECTIVENESS]]&gt;6,0.6,IF(Client[[#This Row],[PROTECTION_EFFECTIVENESS]]&gt;4,0.4,0.2)))</f>
        <v>0.2</v>
      </c>
      <c r="U35">
        <f>Client[[#This Row],[RECOVERY_READINESS]]*0.35+Client[[#This Row],[PROCESS_MATURITY]]*0.3+Client[[#This Row],[INVESTMENT_ADEQUACY]]*0.2+Client[[#This Row],[ADAPTIVE_LEARNING]]*0.15</f>
        <v>0.49</v>
      </c>
      <c r="V35">
        <f>Client[[#This Row],[ZT_AVERAGE]]/4*0.4+Client[[#This Row],[PROTECTION_SCORE]]/100*0.6*(1+(1-Client[[#This Row],[OPERATIONAL_RESILIENCE]]*0.5)*Client[[#This Row],[RECOVERY_SPEED]])*10</f>
        <v>5.3609377216666676</v>
      </c>
      <c r="W35">
        <f>_xlfn.PERCENTRANK.INC(Client[IMMUNITY_SCORE],Client[[#This Row],[IMMUNITY_SCORE]],2)</f>
        <v>0.62</v>
      </c>
      <c r="X35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35" t="s">
        <v>395</v>
      </c>
    </row>
    <row r="36" spans="1:25" x14ac:dyDescent="0.2">
      <c r="A36">
        <v>17</v>
      </c>
      <c r="B36" t="s">
        <v>34</v>
      </c>
      <c r="C36" t="s">
        <v>206</v>
      </c>
      <c r="D36" t="s">
        <v>532</v>
      </c>
      <c r="E36">
        <v>731</v>
      </c>
      <c r="F36" t="s">
        <v>433</v>
      </c>
      <c r="G36" t="s">
        <v>35</v>
      </c>
      <c r="H36" t="s">
        <v>389</v>
      </c>
      <c r="I36">
        <v>2.4166666666666665</v>
      </c>
      <c r="J36">
        <v>63.5</v>
      </c>
      <c r="K36">
        <f>Client[[#This Row],[ZT_AVERAGE]]*2.5*Client[[#This Row],[PROTECTION_SCORE]]/100</f>
        <v>3.8364583333333333</v>
      </c>
      <c r="L36">
        <f>VLOOKUP(Client[[#This Row],[SECTOR]],Tableau2[#All],4,FALSE)</f>
        <v>0.52</v>
      </c>
      <c r="M36">
        <f>VLOOKUP(Client[[#This Row],[ID_BUSINESS_MODEL]],Tableau13[#All],8,FALSE)</f>
        <v>0.78</v>
      </c>
      <c r="N36">
        <f>VLOOKUP(Client[[#This Row],[SIZE_RANGE]],Tableau216[#All],4,FALSE)</f>
        <v>0.5</v>
      </c>
      <c r="O36">
        <f>VLOOKUP(Client[[#This Row],[REGION]],Tableau21617[#All],4,FALSE)</f>
        <v>0.57240000000000002</v>
      </c>
      <c r="P36">
        <f>Client[[#This Row],[INDUSTRY_VULNERABILITY]]*0.25+Client[[#This Row],[DIGITAL_DEPENDENCY]]*0.4+Client[[#This Row],[DECISION_SPEED]]*0.2+Client[[#This Row],[GEOGRAPHIC_RISK]]*0.15</f>
        <v>0.62786000000000008</v>
      </c>
      <c r="Q36">
        <f>IF(Client[[#This Row],[PROTECTION_SCORE]]&gt;80,0.8,IF(Client[[#This Row],[PROTECTION_SCORE]]&gt;60,0.6,IF(Client[[#This Row],[PROTECTION_SCORE]]&gt;40,0.4,0.2)))</f>
        <v>0.6</v>
      </c>
      <c r="R36">
        <f>IF(Client[[#This Row],[ZT_AVERAGE]]&gt;3.5,0.9,IF(Client[[#This Row],[ZT_AVERAGE]]&gt;2.5,0.7,IF(Client[[#This Row],[ZT_AVERAGE]]&gt;4,0.5,0.3)))</f>
        <v>0.3</v>
      </c>
      <c r="S36">
        <f>IF(Client[[#This Row],[SECTOR]]="Financial",0.8,IF(Client[[#This Row],[USERS_SIZE]]&gt;5000,0.8,IF(Client[[#This Row],[USERS_SIZE]]&gt;10000,0.7,IF(Client[[#This Row],[DIGITAL_DEPENDENCY]]&lt;0.8,0.4,0.3))))</f>
        <v>0.8</v>
      </c>
      <c r="T36">
        <f>IF(Client[[#This Row],[PROTECTION_EFFECTIVENESS]]&gt;7,0.8,IF(Client[[#This Row],[PROTECTION_EFFECTIVENESS]]&gt;6,0.6,IF(Client[[#This Row],[PROTECTION_EFFECTIVENESS]]&gt;4,0.4,0.2)))</f>
        <v>0.2</v>
      </c>
      <c r="U36">
        <f>Client[[#This Row],[RECOVERY_READINESS]]*0.35+Client[[#This Row],[PROCESS_MATURITY]]*0.3+Client[[#This Row],[INVESTMENT_ADEQUACY]]*0.2+Client[[#This Row],[ADAPTIVE_LEARNING]]*0.15</f>
        <v>0.49</v>
      </c>
      <c r="V36">
        <f>Client[[#This Row],[ZT_AVERAGE]]/4*0.4+Client[[#This Row],[PROTECTION_SCORE]]/100*0.6*(1+(1-Client[[#This Row],[OPERATIONAL_RESILIENCE]]*0.5)*Client[[#This Row],[RECOVERY_SPEED]])*10</f>
        <v>5.3324907496666656</v>
      </c>
      <c r="W36">
        <f>_xlfn.PERCENTRANK.INC(Client[IMMUNITY_SCORE],Client[[#This Row],[IMMUNITY_SCORE]],2)</f>
        <v>0.61</v>
      </c>
      <c r="X3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36" t="s">
        <v>395</v>
      </c>
    </row>
    <row r="37" spans="1:25" x14ac:dyDescent="0.2">
      <c r="A37">
        <v>18</v>
      </c>
      <c r="B37" t="s">
        <v>36</v>
      </c>
      <c r="C37" t="s">
        <v>206</v>
      </c>
      <c r="D37" t="s">
        <v>342</v>
      </c>
      <c r="E37">
        <v>9388</v>
      </c>
      <c r="F37" t="s">
        <v>435</v>
      </c>
      <c r="G37" t="s">
        <v>26</v>
      </c>
      <c r="H37" t="s">
        <v>389</v>
      </c>
      <c r="I37">
        <v>2.9444444444444446</v>
      </c>
      <c r="J37">
        <v>78.333333333333329</v>
      </c>
      <c r="K37">
        <f>Client[[#This Row],[ZT_AVERAGE]]*2.5*Client[[#This Row],[PROTECTION_SCORE]]/100</f>
        <v>5.7662037037037033</v>
      </c>
      <c r="L37">
        <f>VLOOKUP(Client[[#This Row],[SECTOR]],Tableau2[#All],4,FALSE)</f>
        <v>0.52</v>
      </c>
      <c r="M37">
        <f>VLOOKUP(Client[[#This Row],[ID_BUSINESS_MODEL]],Tableau13[#All],8,FALSE)</f>
        <v>0.78</v>
      </c>
      <c r="N37">
        <f>VLOOKUP(Client[[#This Row],[SIZE_RANGE]],Tableau216[#All],4,FALSE)</f>
        <v>0.8</v>
      </c>
      <c r="O37">
        <f>VLOOKUP(Client[[#This Row],[REGION]],Tableau21617[#All],4,FALSE)</f>
        <v>0.55459999999999998</v>
      </c>
      <c r="P37">
        <f>Client[[#This Row],[INDUSTRY_VULNERABILITY]]*0.25+Client[[#This Row],[DIGITAL_DEPENDENCY]]*0.4+Client[[#This Row],[DECISION_SPEED]]*0.2+Client[[#This Row],[GEOGRAPHIC_RISK]]*0.15</f>
        <v>0.68519000000000008</v>
      </c>
      <c r="Q37">
        <f>IF(Client[[#This Row],[PROTECTION_SCORE]]&gt;80,0.8,IF(Client[[#This Row],[PROTECTION_SCORE]]&gt;60,0.6,IF(Client[[#This Row],[PROTECTION_SCORE]]&gt;40,0.4,0.2)))</f>
        <v>0.6</v>
      </c>
      <c r="R37">
        <f>IF(Client[[#This Row],[ZT_AVERAGE]]&gt;3.5,0.9,IF(Client[[#This Row],[ZT_AVERAGE]]&gt;2.5,0.7,IF(Client[[#This Row],[ZT_AVERAGE]]&gt;4,0.5,0.3)))</f>
        <v>0.7</v>
      </c>
      <c r="S37">
        <f>IF(Client[[#This Row],[SECTOR]]="Financial",0.8,IF(Client[[#This Row],[USERS_SIZE]]&gt;5000,0.8,IF(Client[[#This Row],[USERS_SIZE]]&gt;10000,0.7,IF(Client[[#This Row],[DIGITAL_DEPENDENCY]]&lt;0.8,0.4,0.3))))</f>
        <v>0.8</v>
      </c>
      <c r="T37">
        <f>IF(Client[[#This Row],[PROTECTION_EFFECTIVENESS]]&gt;7,0.8,IF(Client[[#This Row],[PROTECTION_EFFECTIVENESS]]&gt;6,0.6,IF(Client[[#This Row],[PROTECTION_EFFECTIVENESS]]&gt;4,0.4,0.2)))</f>
        <v>0.4</v>
      </c>
      <c r="U37">
        <f>Client[[#This Row],[RECOVERY_READINESS]]*0.35+Client[[#This Row],[PROCESS_MATURITY]]*0.3+Client[[#This Row],[INVESTMENT_ADEQUACY]]*0.2+Client[[#This Row],[ADAPTIVE_LEARNING]]*0.15</f>
        <v>0.64000000000000012</v>
      </c>
      <c r="V37">
        <f>Client[[#This Row],[ZT_AVERAGE]]/4*0.4+Client[[#This Row],[PROTECTION_SCORE]]/100*0.6*(1+(1-Client[[#This Row],[OPERATIONAL_RESILIENCE]]*0.5)*Client[[#This Row],[RECOVERY_SPEED]])*10</f>
        <v>6.9719186844444438</v>
      </c>
      <c r="W37">
        <f>_xlfn.PERCENTRANK.INC(Client[IMMUNITY_SCORE],Client[[#This Row],[IMMUNITY_SCORE]],2)</f>
        <v>0.89</v>
      </c>
      <c r="X37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37" t="s">
        <v>395</v>
      </c>
    </row>
    <row r="38" spans="1:25" x14ac:dyDescent="0.2">
      <c r="A38">
        <v>19</v>
      </c>
      <c r="B38" t="s">
        <v>37</v>
      </c>
      <c r="C38" t="s">
        <v>206</v>
      </c>
      <c r="D38" t="s">
        <v>342</v>
      </c>
      <c r="E38">
        <v>2747</v>
      </c>
      <c r="F38" t="s">
        <v>434</v>
      </c>
      <c r="G38" t="s">
        <v>26</v>
      </c>
      <c r="H38" t="s">
        <v>389</v>
      </c>
      <c r="I38">
        <v>2.0555555555555554</v>
      </c>
      <c r="J38">
        <v>56</v>
      </c>
      <c r="K38">
        <f>Client[[#This Row],[ZT_AVERAGE]]*2.5*Client[[#This Row],[PROTECTION_SCORE]]/100</f>
        <v>2.8777777777777778</v>
      </c>
      <c r="L38">
        <f>VLOOKUP(Client[[#This Row],[SECTOR]],Tableau2[#All],4,FALSE)</f>
        <v>0.52</v>
      </c>
      <c r="M38">
        <f>VLOOKUP(Client[[#This Row],[ID_BUSINESS_MODEL]],Tableau13[#All],8,FALSE)</f>
        <v>0.78</v>
      </c>
      <c r="N38">
        <f>VLOOKUP(Client[[#This Row],[SIZE_RANGE]],Tableau216[#All],4,FALSE)</f>
        <v>0.65</v>
      </c>
      <c r="O38">
        <f>VLOOKUP(Client[[#This Row],[REGION]],Tableau21617[#All],4,FALSE)</f>
        <v>0.55459999999999998</v>
      </c>
      <c r="P38">
        <f>Client[[#This Row],[INDUSTRY_VULNERABILITY]]*0.25+Client[[#This Row],[DIGITAL_DEPENDENCY]]*0.4+Client[[#This Row],[DECISION_SPEED]]*0.2+Client[[#This Row],[GEOGRAPHIC_RISK]]*0.15</f>
        <v>0.65519000000000005</v>
      </c>
      <c r="Q38">
        <f>IF(Client[[#This Row],[PROTECTION_SCORE]]&gt;80,0.8,IF(Client[[#This Row],[PROTECTION_SCORE]]&gt;60,0.6,IF(Client[[#This Row],[PROTECTION_SCORE]]&gt;40,0.4,0.2)))</f>
        <v>0.4</v>
      </c>
      <c r="R38">
        <f>IF(Client[[#This Row],[ZT_AVERAGE]]&gt;3.5,0.9,IF(Client[[#This Row],[ZT_AVERAGE]]&gt;2.5,0.7,IF(Client[[#This Row],[ZT_AVERAGE]]&gt;4,0.5,0.3)))</f>
        <v>0.3</v>
      </c>
      <c r="S38">
        <f>IF(Client[[#This Row],[SECTOR]]="Financial",0.8,IF(Client[[#This Row],[USERS_SIZE]]&gt;5000,0.8,IF(Client[[#This Row],[USERS_SIZE]]&gt;10000,0.7,IF(Client[[#This Row],[DIGITAL_DEPENDENCY]]&lt;0.8,0.4,0.3))))</f>
        <v>0.8</v>
      </c>
      <c r="T38">
        <f>IF(Client[[#This Row],[PROTECTION_EFFECTIVENESS]]&gt;7,0.8,IF(Client[[#This Row],[PROTECTION_EFFECTIVENESS]]&gt;6,0.6,IF(Client[[#This Row],[PROTECTION_EFFECTIVENESS]]&gt;4,0.4,0.2)))</f>
        <v>0.2</v>
      </c>
      <c r="U38">
        <f>Client[[#This Row],[RECOVERY_READINESS]]*0.35+Client[[#This Row],[PROCESS_MATURITY]]*0.3+Client[[#This Row],[INVESTMENT_ADEQUACY]]*0.2+Client[[#This Row],[ADAPTIVE_LEARNING]]*0.15</f>
        <v>0.42000000000000004</v>
      </c>
      <c r="V38">
        <f>Client[[#This Row],[ZT_AVERAGE]]/4*0.4+Client[[#This Row],[PROTECTION_SCORE]]/100*0.6*(1+(1-Client[[#This Row],[OPERATIONAL_RESILIENCE]]*0.5)*Client[[#This Row],[RECOVERY_SPEED]])*10</f>
        <v>4.5144534915555559</v>
      </c>
      <c r="W38">
        <f>_xlfn.PERCENTRANK.INC(Client[IMMUNITY_SCORE],Client[[#This Row],[IMMUNITY_SCORE]],2)</f>
        <v>0.41</v>
      </c>
      <c r="X38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38" t="s">
        <v>395</v>
      </c>
    </row>
    <row r="39" spans="1:25" x14ac:dyDescent="0.2">
      <c r="A39">
        <v>20</v>
      </c>
      <c r="B39" t="s">
        <v>38</v>
      </c>
      <c r="C39" t="s">
        <v>206</v>
      </c>
      <c r="D39" t="s">
        <v>532</v>
      </c>
      <c r="E39">
        <v>7062</v>
      </c>
      <c r="F39" t="s">
        <v>435</v>
      </c>
      <c r="G39" t="s">
        <v>330</v>
      </c>
      <c r="H39" t="s">
        <v>389</v>
      </c>
      <c r="I39">
        <v>2.75</v>
      </c>
      <c r="J39">
        <v>71.166666666666671</v>
      </c>
      <c r="K39">
        <f>Client[[#This Row],[ZT_AVERAGE]]*2.5*Client[[#This Row],[PROTECTION_SCORE]]/100</f>
        <v>4.8927083333333341</v>
      </c>
      <c r="L39">
        <f>VLOOKUP(Client[[#This Row],[SECTOR]],Tableau2[#All],4,FALSE)</f>
        <v>0.52</v>
      </c>
      <c r="M39">
        <f>VLOOKUP(Client[[#This Row],[ID_BUSINESS_MODEL]],Tableau13[#All],8,FALSE)</f>
        <v>0.78</v>
      </c>
      <c r="N39">
        <f>VLOOKUP(Client[[#This Row],[SIZE_RANGE]],Tableau216[#All],4,FALSE)</f>
        <v>0.8</v>
      </c>
      <c r="O39">
        <f>VLOOKUP(Client[[#This Row],[REGION]],Tableau21617[#All],4,FALSE)</f>
        <v>0.57240000000000002</v>
      </c>
      <c r="P39">
        <f>Client[[#This Row],[INDUSTRY_VULNERABILITY]]*0.25+Client[[#This Row],[DIGITAL_DEPENDENCY]]*0.4+Client[[#This Row],[DECISION_SPEED]]*0.2+Client[[#This Row],[GEOGRAPHIC_RISK]]*0.15</f>
        <v>0.68786000000000014</v>
      </c>
      <c r="Q39">
        <f>IF(Client[[#This Row],[PROTECTION_SCORE]]&gt;80,0.8,IF(Client[[#This Row],[PROTECTION_SCORE]]&gt;60,0.6,IF(Client[[#This Row],[PROTECTION_SCORE]]&gt;40,0.4,0.2)))</f>
        <v>0.6</v>
      </c>
      <c r="R39">
        <f>IF(Client[[#This Row],[ZT_AVERAGE]]&gt;3.5,0.9,IF(Client[[#This Row],[ZT_AVERAGE]]&gt;2.5,0.7,IF(Client[[#This Row],[ZT_AVERAGE]]&gt;4,0.5,0.3)))</f>
        <v>0.7</v>
      </c>
      <c r="S39">
        <f>IF(Client[[#This Row],[SECTOR]]="Financial",0.8,IF(Client[[#This Row],[USERS_SIZE]]&gt;5000,0.8,IF(Client[[#This Row],[USERS_SIZE]]&gt;10000,0.7,IF(Client[[#This Row],[DIGITAL_DEPENDENCY]]&lt;0.8,0.4,0.3))))</f>
        <v>0.8</v>
      </c>
      <c r="T39">
        <f>IF(Client[[#This Row],[PROTECTION_EFFECTIVENESS]]&gt;7,0.8,IF(Client[[#This Row],[PROTECTION_EFFECTIVENESS]]&gt;6,0.6,IF(Client[[#This Row],[PROTECTION_EFFECTIVENESS]]&gt;4,0.4,0.2)))</f>
        <v>0.4</v>
      </c>
      <c r="U39">
        <f>Client[[#This Row],[RECOVERY_READINESS]]*0.35+Client[[#This Row],[PROCESS_MATURITY]]*0.3+Client[[#This Row],[INVESTMENT_ADEQUACY]]*0.2+Client[[#This Row],[ADAPTIVE_LEARNING]]*0.15</f>
        <v>0.64000000000000012</v>
      </c>
      <c r="V39">
        <f>Client[[#This Row],[ZT_AVERAGE]]/4*0.4+Client[[#This Row],[PROTECTION_SCORE]]/100*0.6*(1+(1-Client[[#This Row],[OPERATIONAL_RESILIENCE]]*0.5)*Client[[#This Row],[RECOVERY_SPEED]])*10</f>
        <v>6.3379080960000005</v>
      </c>
      <c r="W39">
        <f>_xlfn.PERCENTRANK.INC(Client[IMMUNITY_SCORE],Client[[#This Row],[IMMUNITY_SCORE]],2)</f>
        <v>0.77</v>
      </c>
      <c r="X39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39" t="s">
        <v>395</v>
      </c>
    </row>
    <row r="40" spans="1:25" x14ac:dyDescent="0.2">
      <c r="A40">
        <v>21</v>
      </c>
      <c r="B40" t="s">
        <v>39</v>
      </c>
      <c r="C40" t="s">
        <v>206</v>
      </c>
      <c r="D40" t="s">
        <v>532</v>
      </c>
      <c r="E40">
        <v>483</v>
      </c>
      <c r="F40" t="s">
        <v>432</v>
      </c>
      <c r="G40" t="s">
        <v>41</v>
      </c>
      <c r="H40" t="s">
        <v>389</v>
      </c>
      <c r="I40">
        <v>2.7222222222222223</v>
      </c>
      <c r="J40">
        <v>77.5</v>
      </c>
      <c r="K40">
        <f>Client[[#This Row],[ZT_AVERAGE]]*2.5*Client[[#This Row],[PROTECTION_SCORE]]/100</f>
        <v>5.2743055555555554</v>
      </c>
      <c r="L40">
        <f>VLOOKUP(Client[[#This Row],[SECTOR]],Tableau2[#All],4,FALSE)</f>
        <v>0.52</v>
      </c>
      <c r="M40">
        <f>VLOOKUP(Client[[#This Row],[ID_BUSINESS_MODEL]],Tableau13[#All],8,FALSE)</f>
        <v>0.78</v>
      </c>
      <c r="N40">
        <f>VLOOKUP(Client[[#This Row],[SIZE_RANGE]],Tableau216[#All],4,FALSE)</f>
        <v>0.35</v>
      </c>
      <c r="O40">
        <f>VLOOKUP(Client[[#This Row],[REGION]],Tableau21617[#All],4,FALSE)</f>
        <v>0.57240000000000002</v>
      </c>
      <c r="P40">
        <f>Client[[#This Row],[INDUSTRY_VULNERABILITY]]*0.25+Client[[#This Row],[DIGITAL_DEPENDENCY]]*0.4+Client[[#This Row],[DECISION_SPEED]]*0.2+Client[[#This Row],[GEOGRAPHIC_RISK]]*0.15</f>
        <v>0.59786000000000006</v>
      </c>
      <c r="Q40">
        <f>IF(Client[[#This Row],[PROTECTION_SCORE]]&gt;80,0.8,IF(Client[[#This Row],[PROTECTION_SCORE]]&gt;60,0.6,IF(Client[[#This Row],[PROTECTION_SCORE]]&gt;40,0.4,0.2)))</f>
        <v>0.6</v>
      </c>
      <c r="R40">
        <f>IF(Client[[#This Row],[ZT_AVERAGE]]&gt;3.5,0.9,IF(Client[[#This Row],[ZT_AVERAGE]]&gt;2.5,0.7,IF(Client[[#This Row],[ZT_AVERAGE]]&gt;4,0.5,0.3)))</f>
        <v>0.7</v>
      </c>
      <c r="S40">
        <f>IF(Client[[#This Row],[SECTOR]]="Financial",0.8,IF(Client[[#This Row],[USERS_SIZE]]&gt;5000,0.8,IF(Client[[#This Row],[USERS_SIZE]]&gt;10000,0.7,IF(Client[[#This Row],[DIGITAL_DEPENDENCY]]&lt;0.8,0.4,0.3))))</f>
        <v>0.8</v>
      </c>
      <c r="T40">
        <f>IF(Client[[#This Row],[PROTECTION_EFFECTIVENESS]]&gt;7,0.8,IF(Client[[#This Row],[PROTECTION_EFFECTIVENESS]]&gt;6,0.6,IF(Client[[#This Row],[PROTECTION_EFFECTIVENESS]]&gt;4,0.4,0.2)))</f>
        <v>0.4</v>
      </c>
      <c r="U40">
        <f>Client[[#This Row],[RECOVERY_READINESS]]*0.35+Client[[#This Row],[PROCESS_MATURITY]]*0.3+Client[[#This Row],[INVESTMENT_ADEQUACY]]*0.2+Client[[#This Row],[ADAPTIVE_LEARNING]]*0.15</f>
        <v>0.64000000000000012</v>
      </c>
      <c r="V40">
        <f>Client[[#This Row],[ZT_AVERAGE]]/4*0.4+Client[[#This Row],[PROTECTION_SCORE]]/100*0.6*(1+(1-Client[[#This Row],[OPERATIONAL_RESILIENCE]]*0.5)*Client[[#This Row],[RECOVERY_SPEED]])*10</f>
        <v>7.0086065422222212</v>
      </c>
      <c r="W40">
        <f>_xlfn.PERCENTRANK.INC(Client[IMMUNITY_SCORE],Client[[#This Row],[IMMUNITY_SCORE]],2)</f>
        <v>0.9</v>
      </c>
      <c r="X40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40" t="s">
        <v>395</v>
      </c>
    </row>
    <row r="41" spans="1:25" x14ac:dyDescent="0.2">
      <c r="A41">
        <v>22</v>
      </c>
      <c r="B41" t="s">
        <v>42</v>
      </c>
      <c r="C41" t="s">
        <v>206</v>
      </c>
      <c r="D41" t="s">
        <v>532</v>
      </c>
      <c r="E41">
        <v>276</v>
      </c>
      <c r="F41" t="s">
        <v>432</v>
      </c>
      <c r="G41" t="s">
        <v>330</v>
      </c>
      <c r="H41" t="s">
        <v>389</v>
      </c>
      <c r="I41">
        <v>2.7777777777777777</v>
      </c>
      <c r="J41">
        <v>81</v>
      </c>
      <c r="K41">
        <f>Client[[#This Row],[ZT_AVERAGE]]*2.5*Client[[#This Row],[PROTECTION_SCORE]]/100</f>
        <v>5.625</v>
      </c>
      <c r="L41">
        <f>VLOOKUP(Client[[#This Row],[SECTOR]],Tableau2[#All],4,FALSE)</f>
        <v>0.52</v>
      </c>
      <c r="M41">
        <f>VLOOKUP(Client[[#This Row],[ID_BUSINESS_MODEL]],Tableau13[#All],8,FALSE)</f>
        <v>0.78</v>
      </c>
      <c r="N41">
        <f>VLOOKUP(Client[[#This Row],[SIZE_RANGE]],Tableau216[#All],4,FALSE)</f>
        <v>0.35</v>
      </c>
      <c r="O41">
        <f>VLOOKUP(Client[[#This Row],[REGION]],Tableau21617[#All],4,FALSE)</f>
        <v>0.57240000000000002</v>
      </c>
      <c r="P41">
        <f>Client[[#This Row],[INDUSTRY_VULNERABILITY]]*0.25+Client[[#This Row],[DIGITAL_DEPENDENCY]]*0.4+Client[[#This Row],[DECISION_SPEED]]*0.2+Client[[#This Row],[GEOGRAPHIC_RISK]]*0.15</f>
        <v>0.59786000000000006</v>
      </c>
      <c r="Q41">
        <f>IF(Client[[#This Row],[PROTECTION_SCORE]]&gt;80,0.8,IF(Client[[#This Row],[PROTECTION_SCORE]]&gt;60,0.6,IF(Client[[#This Row],[PROTECTION_SCORE]]&gt;40,0.4,0.2)))</f>
        <v>0.8</v>
      </c>
      <c r="R41">
        <f>IF(Client[[#This Row],[ZT_AVERAGE]]&gt;3.5,0.9,IF(Client[[#This Row],[ZT_AVERAGE]]&gt;2.5,0.7,IF(Client[[#This Row],[ZT_AVERAGE]]&gt;4,0.5,0.3)))</f>
        <v>0.7</v>
      </c>
      <c r="S41">
        <f>IF(Client[[#This Row],[SECTOR]]="Financial",0.8,IF(Client[[#This Row],[USERS_SIZE]]&gt;5000,0.8,IF(Client[[#This Row],[USERS_SIZE]]&gt;10000,0.7,IF(Client[[#This Row],[DIGITAL_DEPENDENCY]]&lt;0.8,0.4,0.3))))</f>
        <v>0.8</v>
      </c>
      <c r="T41">
        <f>IF(Client[[#This Row],[PROTECTION_EFFECTIVENESS]]&gt;7,0.8,IF(Client[[#This Row],[PROTECTION_EFFECTIVENESS]]&gt;6,0.6,IF(Client[[#This Row],[PROTECTION_EFFECTIVENESS]]&gt;4,0.4,0.2)))</f>
        <v>0.4</v>
      </c>
      <c r="U41">
        <f>Client[[#This Row],[RECOVERY_READINESS]]*0.35+Client[[#This Row],[PROCESS_MATURITY]]*0.3+Client[[#This Row],[INVESTMENT_ADEQUACY]]*0.2+Client[[#This Row],[ADAPTIVE_LEARNING]]*0.15</f>
        <v>0.71</v>
      </c>
      <c r="V41">
        <f>Client[[#This Row],[ZT_AVERAGE]]/4*0.4+Client[[#This Row],[PROTECTION_SCORE]]/100*0.6*(1+(1-Client[[#This Row],[OPERATIONAL_RESILIENCE]]*0.5)*Client[[#This Row],[RECOVERY_SPEED]])*10</f>
        <v>7.5568899197777784</v>
      </c>
      <c r="W41">
        <f>_xlfn.PERCENTRANK.INC(Client[IMMUNITY_SCORE],Client[[#This Row],[IMMUNITY_SCORE]],2)</f>
        <v>0.97</v>
      </c>
      <c r="X41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41" t="s">
        <v>395</v>
      </c>
    </row>
    <row r="42" spans="1:25" x14ac:dyDescent="0.2">
      <c r="A42">
        <v>23</v>
      </c>
      <c r="B42" t="s">
        <v>43</v>
      </c>
      <c r="C42" t="s">
        <v>212</v>
      </c>
      <c r="D42" t="s">
        <v>342</v>
      </c>
      <c r="E42">
        <v>1144</v>
      </c>
      <c r="F42" t="s">
        <v>434</v>
      </c>
      <c r="G42" t="s">
        <v>26</v>
      </c>
      <c r="H42" t="s">
        <v>390</v>
      </c>
      <c r="I42">
        <v>2.3333333333333335</v>
      </c>
      <c r="J42">
        <v>47.333333333333336</v>
      </c>
      <c r="K42">
        <f>Client[[#This Row],[ZT_AVERAGE]]*2.5*Client[[#This Row],[PROTECTION_SCORE]]/100</f>
        <v>2.7611111111111115</v>
      </c>
      <c r="L42">
        <f>VLOOKUP(Client[[#This Row],[SECTOR]],Tableau2[#All],4,FALSE)</f>
        <v>0.68</v>
      </c>
      <c r="M42">
        <f>VLOOKUP(Client[[#This Row],[ID_BUSINESS_MODEL]],Tableau13[#All],8,FALSE)</f>
        <v>0.9</v>
      </c>
      <c r="N42">
        <f>VLOOKUP(Client[[#This Row],[SIZE_RANGE]],Tableau216[#All],4,FALSE)</f>
        <v>0.65</v>
      </c>
      <c r="O42">
        <f>VLOOKUP(Client[[#This Row],[REGION]],Tableau21617[#All],4,FALSE)</f>
        <v>0.55459999999999998</v>
      </c>
      <c r="P42">
        <f>Client[[#This Row],[INDUSTRY_VULNERABILITY]]*0.25+Client[[#This Row],[DIGITAL_DEPENDENCY]]*0.4+Client[[#This Row],[DECISION_SPEED]]*0.2+Client[[#This Row],[GEOGRAPHIC_RISK]]*0.15</f>
        <v>0.74319000000000002</v>
      </c>
      <c r="Q42">
        <f>IF(Client[[#This Row],[PROTECTION_SCORE]]&gt;80,0.8,IF(Client[[#This Row],[PROTECTION_SCORE]]&gt;60,0.6,IF(Client[[#This Row],[PROTECTION_SCORE]]&gt;40,0.4,0.2)))</f>
        <v>0.4</v>
      </c>
      <c r="R42">
        <f>IF(Client[[#This Row],[ZT_AVERAGE]]&gt;3.5,0.9,IF(Client[[#This Row],[ZT_AVERAGE]]&gt;2.5,0.7,IF(Client[[#This Row],[ZT_AVERAGE]]&gt;4,0.5,0.3)))</f>
        <v>0.3</v>
      </c>
      <c r="S42">
        <f>IF(Client[[#This Row],[SECTOR]]="Financial",0.8,IF(Client[[#This Row],[USERS_SIZE]]&gt;5000,0.8,IF(Client[[#This Row],[USERS_SIZE]]&gt;10000,0.7,IF(Client[[#This Row],[DIGITAL_DEPENDENCY]]&lt;0.8,0.4,0.3))))</f>
        <v>0.3</v>
      </c>
      <c r="T42">
        <f>IF(Client[[#This Row],[PROTECTION_EFFECTIVENESS]]&gt;7,0.8,IF(Client[[#This Row],[PROTECTION_EFFECTIVENESS]]&gt;6,0.6,IF(Client[[#This Row],[PROTECTION_EFFECTIVENESS]]&gt;4,0.4,0.2)))</f>
        <v>0.2</v>
      </c>
      <c r="U42">
        <f>Client[[#This Row],[RECOVERY_READINESS]]*0.35+Client[[#This Row],[PROCESS_MATURITY]]*0.3+Client[[#This Row],[INVESTMENT_ADEQUACY]]*0.2+Client[[#This Row],[ADAPTIVE_LEARNING]]*0.15</f>
        <v>0.31999999999999995</v>
      </c>
      <c r="V42">
        <f>Client[[#This Row],[ZT_AVERAGE]]/4*0.4+Client[[#This Row],[PROTECTION_SCORE]]/100*0.6*(1+(1-Client[[#This Row],[OPERATIONAL_RESILIENCE]]*0.5)*Client[[#This Row],[RECOVERY_SPEED]])*10</f>
        <v>3.6444277973333334</v>
      </c>
      <c r="W42">
        <f>_xlfn.PERCENTRANK.INC(Client[IMMUNITY_SCORE],Client[[#This Row],[IMMUNITY_SCORE]],2)</f>
        <v>0.19</v>
      </c>
      <c r="X42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42" t="s">
        <v>592</v>
      </c>
    </row>
    <row r="43" spans="1:25" x14ac:dyDescent="0.2">
      <c r="A43">
        <v>24</v>
      </c>
      <c r="B43" t="s">
        <v>44</v>
      </c>
      <c r="C43" t="s">
        <v>206</v>
      </c>
      <c r="D43" t="s">
        <v>342</v>
      </c>
      <c r="E43">
        <v>907</v>
      </c>
      <c r="F43" t="s">
        <v>433</v>
      </c>
      <c r="G43" t="s">
        <v>46</v>
      </c>
      <c r="H43" t="s">
        <v>389</v>
      </c>
      <c r="I43">
        <v>2.4722222222222223</v>
      </c>
      <c r="J43">
        <v>73.333333333333329</v>
      </c>
      <c r="K43">
        <f>Client[[#This Row],[ZT_AVERAGE]]*2.5*Client[[#This Row],[PROTECTION_SCORE]]/100</f>
        <v>4.5324074074074074</v>
      </c>
      <c r="L43">
        <f>VLOOKUP(Client[[#This Row],[SECTOR]],Tableau2[#All],4,FALSE)</f>
        <v>0.52</v>
      </c>
      <c r="M43">
        <f>VLOOKUP(Client[[#This Row],[ID_BUSINESS_MODEL]],Tableau13[#All],8,FALSE)</f>
        <v>0.78</v>
      </c>
      <c r="N43">
        <f>VLOOKUP(Client[[#This Row],[SIZE_RANGE]],Tableau216[#All],4,FALSE)</f>
        <v>0.5</v>
      </c>
      <c r="O43">
        <f>VLOOKUP(Client[[#This Row],[REGION]],Tableau21617[#All],4,FALSE)</f>
        <v>0.55459999999999998</v>
      </c>
      <c r="P43">
        <f>Client[[#This Row],[INDUSTRY_VULNERABILITY]]*0.25+Client[[#This Row],[DIGITAL_DEPENDENCY]]*0.4+Client[[#This Row],[DECISION_SPEED]]*0.2+Client[[#This Row],[GEOGRAPHIC_RISK]]*0.15</f>
        <v>0.62519000000000002</v>
      </c>
      <c r="Q43">
        <f>IF(Client[[#This Row],[PROTECTION_SCORE]]&gt;80,0.8,IF(Client[[#This Row],[PROTECTION_SCORE]]&gt;60,0.6,IF(Client[[#This Row],[PROTECTION_SCORE]]&gt;40,0.4,0.2)))</f>
        <v>0.6</v>
      </c>
      <c r="R43">
        <f>IF(Client[[#This Row],[ZT_AVERAGE]]&gt;3.5,0.9,IF(Client[[#This Row],[ZT_AVERAGE]]&gt;2.5,0.7,IF(Client[[#This Row],[ZT_AVERAGE]]&gt;4,0.5,0.3)))</f>
        <v>0.3</v>
      </c>
      <c r="S43">
        <f>IF(Client[[#This Row],[SECTOR]]="Financial",0.8,IF(Client[[#This Row],[USERS_SIZE]]&gt;5000,0.8,IF(Client[[#This Row],[USERS_SIZE]]&gt;10000,0.7,IF(Client[[#This Row],[DIGITAL_DEPENDENCY]]&lt;0.8,0.4,0.3))))</f>
        <v>0.8</v>
      </c>
      <c r="T43">
        <f>IF(Client[[#This Row],[PROTECTION_EFFECTIVENESS]]&gt;7,0.8,IF(Client[[#This Row],[PROTECTION_EFFECTIVENESS]]&gt;6,0.6,IF(Client[[#This Row],[PROTECTION_EFFECTIVENESS]]&gt;4,0.4,0.2)))</f>
        <v>0.4</v>
      </c>
      <c r="U43">
        <f>Client[[#This Row],[RECOVERY_READINESS]]*0.35+Client[[#This Row],[PROCESS_MATURITY]]*0.3+Client[[#This Row],[INVESTMENT_ADEQUACY]]*0.2+Client[[#This Row],[ADAPTIVE_LEARNING]]*0.15</f>
        <v>0.52</v>
      </c>
      <c r="V43">
        <f>Client[[#This Row],[ZT_AVERAGE]]/4*0.4+Client[[#This Row],[PROTECTION_SCORE]]/100*0.6*(1+(1-Client[[#This Row],[OPERATIONAL_RESILIENCE]]*0.5)*Client[[#This Row],[RECOVERY_SPEED]])*10</f>
        <v>6.2200048622222219</v>
      </c>
      <c r="W43">
        <f>_xlfn.PERCENTRANK.INC(Client[IMMUNITY_SCORE],Client[[#This Row],[IMMUNITY_SCORE]],2)</f>
        <v>0.74</v>
      </c>
      <c r="X43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43" t="s">
        <v>395</v>
      </c>
    </row>
    <row r="44" spans="1:25" x14ac:dyDescent="0.2">
      <c r="A44">
        <v>25</v>
      </c>
      <c r="B44" t="s">
        <v>47</v>
      </c>
      <c r="C44" t="s">
        <v>213</v>
      </c>
      <c r="D44" t="s">
        <v>327</v>
      </c>
      <c r="E44">
        <v>15360</v>
      </c>
      <c r="F44" t="s">
        <v>437</v>
      </c>
      <c r="G44" t="s">
        <v>327</v>
      </c>
      <c r="H44" t="s">
        <v>392</v>
      </c>
      <c r="I44">
        <v>2.8055555555555554</v>
      </c>
      <c r="J44">
        <v>47.666666666666664</v>
      </c>
      <c r="K44">
        <f>Client[[#This Row],[ZT_AVERAGE]]*2.5*Client[[#This Row],[PROTECTION_SCORE]]/100</f>
        <v>3.3432870370370362</v>
      </c>
      <c r="L44">
        <f>VLOOKUP(Client[[#This Row],[SECTOR]],Tableau2[#All],4,FALSE)</f>
        <v>0.72</v>
      </c>
      <c r="M44">
        <f>VLOOKUP(Client[[#This Row],[ID_BUSINESS_MODEL]],Tableau13[#All],8,FALSE)</f>
        <v>0.85</v>
      </c>
      <c r="N44">
        <f>VLOOKUP(Client[[#This Row],[SIZE_RANGE]],Tableau216[#All],4,FALSE)</f>
        <v>0.95</v>
      </c>
      <c r="O44">
        <f>VLOOKUP(Client[[#This Row],[REGION]],Tableau21617[#All],4,FALSE)</f>
        <v>0.97530000000000006</v>
      </c>
      <c r="P44">
        <f>Client[[#This Row],[INDUSTRY_VULNERABILITY]]*0.25+Client[[#This Row],[DIGITAL_DEPENDENCY]]*0.4+Client[[#This Row],[DECISION_SPEED]]*0.2+Client[[#This Row],[GEOGRAPHIC_RISK]]*0.15</f>
        <v>0.85629500000000003</v>
      </c>
      <c r="Q44">
        <f>IF(Client[[#This Row],[PROTECTION_SCORE]]&gt;80,0.8,IF(Client[[#This Row],[PROTECTION_SCORE]]&gt;60,0.6,IF(Client[[#This Row],[PROTECTION_SCORE]]&gt;40,0.4,0.2)))</f>
        <v>0.4</v>
      </c>
      <c r="R44">
        <f>IF(Client[[#This Row],[ZT_AVERAGE]]&gt;3.5,0.9,IF(Client[[#This Row],[ZT_AVERAGE]]&gt;2.5,0.7,IF(Client[[#This Row],[ZT_AVERAGE]]&gt;4,0.5,0.3)))</f>
        <v>0.7</v>
      </c>
      <c r="S44">
        <f>IF(Client[[#This Row],[SECTOR]]="Financial",0.8,IF(Client[[#This Row],[USERS_SIZE]]&gt;5000,0.8,IF(Client[[#This Row],[USERS_SIZE]]&gt;10000,0.7,IF(Client[[#This Row],[DIGITAL_DEPENDENCY]]&lt;0.8,0.4,0.3))))</f>
        <v>0.8</v>
      </c>
      <c r="T44">
        <f>IF(Client[[#This Row],[PROTECTION_EFFECTIVENESS]]&gt;7,0.8,IF(Client[[#This Row],[PROTECTION_EFFECTIVENESS]]&gt;6,0.6,IF(Client[[#This Row],[PROTECTION_EFFECTIVENESS]]&gt;4,0.4,0.2)))</f>
        <v>0.2</v>
      </c>
      <c r="U44">
        <f>Client[[#This Row],[RECOVERY_READINESS]]*0.35+Client[[#This Row],[PROCESS_MATURITY]]*0.3+Client[[#This Row],[INVESTMENT_ADEQUACY]]*0.2+Client[[#This Row],[ADAPTIVE_LEARNING]]*0.15</f>
        <v>0.54</v>
      </c>
      <c r="V44">
        <f>Client[[#This Row],[ZT_AVERAGE]]/4*0.4+Client[[#This Row],[PROTECTION_SCORE]]/100*0.6*(1+(1-Client[[#This Row],[OPERATIONAL_RESILIENCE]]*0.5)*Client[[#This Row],[RECOVERY_SPEED]])*10</f>
        <v>4.0237245565555551</v>
      </c>
      <c r="W44">
        <f>_xlfn.PERCENTRANK.INC(Client[IMMUNITY_SCORE],Client[[#This Row],[IMMUNITY_SCORE]],2)</f>
        <v>0.31</v>
      </c>
      <c r="X4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44" t="s">
        <v>395</v>
      </c>
    </row>
    <row r="45" spans="1:25" x14ac:dyDescent="0.2">
      <c r="A45">
        <v>26</v>
      </c>
      <c r="B45" t="s">
        <v>48</v>
      </c>
      <c r="C45" t="s">
        <v>206</v>
      </c>
      <c r="D45" t="s">
        <v>532</v>
      </c>
      <c r="E45">
        <v>123</v>
      </c>
      <c r="F45" t="s">
        <v>432</v>
      </c>
      <c r="G45" t="s">
        <v>41</v>
      </c>
      <c r="H45" t="s">
        <v>391</v>
      </c>
      <c r="I45">
        <v>2.3055555555555554</v>
      </c>
      <c r="J45">
        <v>56.333333333333336</v>
      </c>
      <c r="K45">
        <f>Client[[#This Row],[ZT_AVERAGE]]*2.5*Client[[#This Row],[PROTECTION_SCORE]]/100</f>
        <v>3.2469907407407406</v>
      </c>
      <c r="L45">
        <f>VLOOKUP(Client[[#This Row],[SECTOR]],Tableau2[#All],4,FALSE)</f>
        <v>0.52</v>
      </c>
      <c r="M45">
        <f>VLOOKUP(Client[[#This Row],[ID_BUSINESS_MODEL]],Tableau13[#All],8,FALSE)</f>
        <v>0.7</v>
      </c>
      <c r="N45">
        <f>VLOOKUP(Client[[#This Row],[SIZE_RANGE]],Tableau216[#All],4,FALSE)</f>
        <v>0.35</v>
      </c>
      <c r="O45">
        <f>VLOOKUP(Client[[#This Row],[REGION]],Tableau21617[#All],4,FALSE)</f>
        <v>0.57240000000000002</v>
      </c>
      <c r="P45">
        <f>Client[[#This Row],[INDUSTRY_VULNERABILITY]]*0.25+Client[[#This Row],[DIGITAL_DEPENDENCY]]*0.4+Client[[#This Row],[DECISION_SPEED]]*0.2+Client[[#This Row],[GEOGRAPHIC_RISK]]*0.15</f>
        <v>0.56586000000000003</v>
      </c>
      <c r="Q45">
        <f>IF(Client[[#This Row],[PROTECTION_SCORE]]&gt;80,0.8,IF(Client[[#This Row],[PROTECTION_SCORE]]&gt;60,0.6,IF(Client[[#This Row],[PROTECTION_SCORE]]&gt;40,0.4,0.2)))</f>
        <v>0.4</v>
      </c>
      <c r="R45">
        <f>IF(Client[[#This Row],[ZT_AVERAGE]]&gt;3.5,0.9,IF(Client[[#This Row],[ZT_AVERAGE]]&gt;2.5,0.7,IF(Client[[#This Row],[ZT_AVERAGE]]&gt;4,0.5,0.3)))</f>
        <v>0.3</v>
      </c>
      <c r="S45">
        <f>IF(Client[[#This Row],[SECTOR]]="Financial",0.8,IF(Client[[#This Row],[USERS_SIZE]]&gt;5000,0.8,IF(Client[[#This Row],[USERS_SIZE]]&gt;10000,0.7,IF(Client[[#This Row],[DIGITAL_DEPENDENCY]]&lt;0.8,0.4,0.3))))</f>
        <v>0.8</v>
      </c>
      <c r="T45">
        <f>IF(Client[[#This Row],[PROTECTION_EFFECTIVENESS]]&gt;7,0.8,IF(Client[[#This Row],[PROTECTION_EFFECTIVENESS]]&gt;6,0.6,IF(Client[[#This Row],[PROTECTION_EFFECTIVENESS]]&gt;4,0.4,0.2)))</f>
        <v>0.2</v>
      </c>
      <c r="U45">
        <f>Client[[#This Row],[RECOVERY_READINESS]]*0.35+Client[[#This Row],[PROCESS_MATURITY]]*0.3+Client[[#This Row],[INVESTMENT_ADEQUACY]]*0.2+Client[[#This Row],[ADAPTIVE_LEARNING]]*0.15</f>
        <v>0.42000000000000004</v>
      </c>
      <c r="V45">
        <f>Client[[#This Row],[ZT_AVERAGE]]/4*0.4+Client[[#This Row],[PROTECTION_SCORE]]/100*0.6*(1+(1-Client[[#This Row],[OPERATIONAL_RESILIENCE]]*0.5)*Client[[#This Row],[RECOVERY_SPEED]])*10</f>
        <v>4.6285081275555555</v>
      </c>
      <c r="W45">
        <f>_xlfn.PERCENTRANK.INC(Client[IMMUNITY_SCORE],Client[[#This Row],[IMMUNITY_SCORE]],2)</f>
        <v>0.44</v>
      </c>
      <c r="X45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45" t="s">
        <v>591</v>
      </c>
    </row>
    <row r="46" spans="1:25" x14ac:dyDescent="0.2">
      <c r="A46">
        <v>27</v>
      </c>
      <c r="B46" t="s">
        <v>49</v>
      </c>
      <c r="C46" t="s">
        <v>206</v>
      </c>
      <c r="D46" t="s">
        <v>342</v>
      </c>
      <c r="E46">
        <v>425</v>
      </c>
      <c r="F46" t="s">
        <v>432</v>
      </c>
      <c r="G46" t="s">
        <v>26</v>
      </c>
      <c r="H46" t="s">
        <v>389</v>
      </c>
      <c r="I46">
        <v>2.2777777777777777</v>
      </c>
      <c r="J46">
        <v>53.5</v>
      </c>
      <c r="K46">
        <f>Client[[#This Row],[ZT_AVERAGE]]*2.5*Client[[#This Row],[PROTECTION_SCORE]]/100</f>
        <v>3.0465277777777775</v>
      </c>
      <c r="L46">
        <f>VLOOKUP(Client[[#This Row],[SECTOR]],Tableau2[#All],4,FALSE)</f>
        <v>0.52</v>
      </c>
      <c r="M46">
        <f>VLOOKUP(Client[[#This Row],[ID_BUSINESS_MODEL]],Tableau13[#All],8,FALSE)</f>
        <v>0.78</v>
      </c>
      <c r="N46">
        <f>VLOOKUP(Client[[#This Row],[SIZE_RANGE]],Tableau216[#All],4,FALSE)</f>
        <v>0.35</v>
      </c>
      <c r="O46">
        <f>VLOOKUP(Client[[#This Row],[REGION]],Tableau21617[#All],4,FALSE)</f>
        <v>0.55459999999999998</v>
      </c>
      <c r="P46">
        <f>Client[[#This Row],[INDUSTRY_VULNERABILITY]]*0.25+Client[[#This Row],[DIGITAL_DEPENDENCY]]*0.4+Client[[#This Row],[DECISION_SPEED]]*0.2+Client[[#This Row],[GEOGRAPHIC_RISK]]*0.15</f>
        <v>0.59519</v>
      </c>
      <c r="Q46">
        <f>IF(Client[[#This Row],[PROTECTION_SCORE]]&gt;80,0.8,IF(Client[[#This Row],[PROTECTION_SCORE]]&gt;60,0.6,IF(Client[[#This Row],[PROTECTION_SCORE]]&gt;40,0.4,0.2)))</f>
        <v>0.4</v>
      </c>
      <c r="R46">
        <f>IF(Client[[#This Row],[ZT_AVERAGE]]&gt;3.5,0.9,IF(Client[[#This Row],[ZT_AVERAGE]]&gt;2.5,0.7,IF(Client[[#This Row],[ZT_AVERAGE]]&gt;4,0.5,0.3)))</f>
        <v>0.3</v>
      </c>
      <c r="S46">
        <f>IF(Client[[#This Row],[SECTOR]]="Financial",0.8,IF(Client[[#This Row],[USERS_SIZE]]&gt;5000,0.8,IF(Client[[#This Row],[USERS_SIZE]]&gt;10000,0.7,IF(Client[[#This Row],[DIGITAL_DEPENDENCY]]&lt;0.8,0.4,0.3))))</f>
        <v>0.8</v>
      </c>
      <c r="T46">
        <f>IF(Client[[#This Row],[PROTECTION_EFFECTIVENESS]]&gt;7,0.8,IF(Client[[#This Row],[PROTECTION_EFFECTIVENESS]]&gt;6,0.6,IF(Client[[#This Row],[PROTECTION_EFFECTIVENESS]]&gt;4,0.4,0.2)))</f>
        <v>0.2</v>
      </c>
      <c r="U46">
        <f>Client[[#This Row],[RECOVERY_READINESS]]*0.35+Client[[#This Row],[PROCESS_MATURITY]]*0.3+Client[[#This Row],[INVESTMENT_ADEQUACY]]*0.2+Client[[#This Row],[ADAPTIVE_LEARNING]]*0.15</f>
        <v>0.42000000000000004</v>
      </c>
      <c r="V46">
        <f>Client[[#This Row],[ZT_AVERAGE]]/4*0.4+Client[[#This Row],[PROTECTION_SCORE]]/100*0.6*(1+(1-Client[[#This Row],[OPERATIONAL_RESILIENCE]]*0.5)*Client[[#This Row],[RECOVERY_SPEED]])*10</f>
        <v>4.3847601987777782</v>
      </c>
      <c r="W46">
        <f>_xlfn.PERCENTRANK.INC(Client[IMMUNITY_SCORE],Client[[#This Row],[IMMUNITY_SCORE]],2)</f>
        <v>0.38</v>
      </c>
      <c r="X4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46" t="s">
        <v>395</v>
      </c>
    </row>
    <row r="47" spans="1:25" x14ac:dyDescent="0.2">
      <c r="A47">
        <v>28</v>
      </c>
      <c r="B47" t="s">
        <v>50</v>
      </c>
      <c r="C47" t="s">
        <v>211</v>
      </c>
      <c r="D47" t="s">
        <v>532</v>
      </c>
      <c r="E47">
        <v>843</v>
      </c>
      <c r="F47" t="s">
        <v>433</v>
      </c>
      <c r="G47" t="s">
        <v>51</v>
      </c>
      <c r="H47" t="s">
        <v>391</v>
      </c>
      <c r="I47">
        <v>2.3055555555555554</v>
      </c>
      <c r="J47">
        <v>46.833333333333336</v>
      </c>
      <c r="K47">
        <f>Client[[#This Row],[ZT_AVERAGE]]*2.5*Client[[#This Row],[PROTECTION_SCORE]]/100</f>
        <v>2.699421296296296</v>
      </c>
      <c r="L47">
        <f>VLOOKUP(Client[[#This Row],[SECTOR]],Tableau2[#All],4,FALSE)</f>
        <v>0.48</v>
      </c>
      <c r="M47">
        <f>VLOOKUP(Client[[#This Row],[ID_BUSINESS_MODEL]],Tableau13[#All],8,FALSE)</f>
        <v>0.7</v>
      </c>
      <c r="N47">
        <f>VLOOKUP(Client[[#This Row],[SIZE_RANGE]],Tableau216[#All],4,FALSE)</f>
        <v>0.5</v>
      </c>
      <c r="O47">
        <f>VLOOKUP(Client[[#This Row],[REGION]],Tableau21617[#All],4,FALSE)</f>
        <v>0.57240000000000002</v>
      </c>
      <c r="P47">
        <f>Client[[#This Row],[INDUSTRY_VULNERABILITY]]*0.25+Client[[#This Row],[DIGITAL_DEPENDENCY]]*0.4+Client[[#This Row],[DECISION_SPEED]]*0.2+Client[[#This Row],[GEOGRAPHIC_RISK]]*0.15</f>
        <v>0.58586000000000005</v>
      </c>
      <c r="Q47">
        <f>IF(Client[[#This Row],[PROTECTION_SCORE]]&gt;80,0.8,IF(Client[[#This Row],[PROTECTION_SCORE]]&gt;60,0.6,IF(Client[[#This Row],[PROTECTION_SCORE]]&gt;40,0.4,0.2)))</f>
        <v>0.4</v>
      </c>
      <c r="R47">
        <f>IF(Client[[#This Row],[ZT_AVERAGE]]&gt;3.5,0.9,IF(Client[[#This Row],[ZT_AVERAGE]]&gt;2.5,0.7,IF(Client[[#This Row],[ZT_AVERAGE]]&gt;4,0.5,0.3)))</f>
        <v>0.3</v>
      </c>
      <c r="S47">
        <f>IF(Client[[#This Row],[SECTOR]]="Financial",0.8,IF(Client[[#This Row],[USERS_SIZE]]&gt;5000,0.8,IF(Client[[#This Row],[USERS_SIZE]]&gt;10000,0.7,IF(Client[[#This Row],[DIGITAL_DEPENDENCY]]&lt;0.8,0.4,0.3))))</f>
        <v>0.4</v>
      </c>
      <c r="T47">
        <f>IF(Client[[#This Row],[PROTECTION_EFFECTIVENESS]]&gt;7,0.8,IF(Client[[#This Row],[PROTECTION_EFFECTIVENESS]]&gt;6,0.6,IF(Client[[#This Row],[PROTECTION_EFFECTIVENESS]]&gt;4,0.4,0.2)))</f>
        <v>0.2</v>
      </c>
      <c r="U47">
        <f>Client[[#This Row],[RECOVERY_READINESS]]*0.35+Client[[#This Row],[PROCESS_MATURITY]]*0.3+Client[[#This Row],[INVESTMENT_ADEQUACY]]*0.2+Client[[#This Row],[ADAPTIVE_LEARNING]]*0.15</f>
        <v>0.33999999999999997</v>
      </c>
      <c r="V47">
        <f>Client[[#This Row],[ZT_AVERAGE]]/4*0.4+Client[[#This Row],[PROTECTION_SCORE]]/100*0.6*(1+(1-Client[[#This Row],[OPERATIONAL_RESILIENCE]]*0.5)*Client[[#This Row],[RECOVERY_SPEED]])*10</f>
        <v>3.7160902335555557</v>
      </c>
      <c r="W47">
        <f>_xlfn.PERCENTRANK.INC(Client[IMMUNITY_SCORE],Client[[#This Row],[IMMUNITY_SCORE]],2)</f>
        <v>0.22</v>
      </c>
      <c r="X47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47" t="s">
        <v>395</v>
      </c>
    </row>
    <row r="48" spans="1:25" x14ac:dyDescent="0.2">
      <c r="A48">
        <v>29</v>
      </c>
      <c r="B48" t="s">
        <v>52</v>
      </c>
      <c r="C48" t="s">
        <v>206</v>
      </c>
      <c r="D48" t="s">
        <v>342</v>
      </c>
      <c r="E48">
        <v>876</v>
      </c>
      <c r="F48" t="s">
        <v>433</v>
      </c>
      <c r="G48" t="s">
        <v>26</v>
      </c>
      <c r="H48" t="s">
        <v>391</v>
      </c>
      <c r="I48">
        <v>2.3888888888888888</v>
      </c>
      <c r="J48">
        <v>47</v>
      </c>
      <c r="K48">
        <f>Client[[#This Row],[ZT_AVERAGE]]*2.5*Client[[#This Row],[PROTECTION_SCORE]]/100</f>
        <v>2.8069444444444445</v>
      </c>
      <c r="L48">
        <f>VLOOKUP(Client[[#This Row],[SECTOR]],Tableau2[#All],4,FALSE)</f>
        <v>0.52</v>
      </c>
      <c r="M48">
        <f>VLOOKUP(Client[[#This Row],[ID_BUSINESS_MODEL]],Tableau13[#All],8,FALSE)</f>
        <v>0.7</v>
      </c>
      <c r="N48">
        <f>VLOOKUP(Client[[#This Row],[SIZE_RANGE]],Tableau216[#All],4,FALSE)</f>
        <v>0.5</v>
      </c>
      <c r="O48">
        <f>VLOOKUP(Client[[#This Row],[REGION]],Tableau21617[#All],4,FALSE)</f>
        <v>0.55459999999999998</v>
      </c>
      <c r="P48">
        <f>Client[[#This Row],[INDUSTRY_VULNERABILITY]]*0.25+Client[[#This Row],[DIGITAL_DEPENDENCY]]*0.4+Client[[#This Row],[DECISION_SPEED]]*0.2+Client[[#This Row],[GEOGRAPHIC_RISK]]*0.15</f>
        <v>0.59319</v>
      </c>
      <c r="Q48">
        <f>IF(Client[[#This Row],[PROTECTION_SCORE]]&gt;80,0.8,IF(Client[[#This Row],[PROTECTION_SCORE]]&gt;60,0.6,IF(Client[[#This Row],[PROTECTION_SCORE]]&gt;40,0.4,0.2)))</f>
        <v>0.4</v>
      </c>
      <c r="R48">
        <f>IF(Client[[#This Row],[ZT_AVERAGE]]&gt;3.5,0.9,IF(Client[[#This Row],[ZT_AVERAGE]]&gt;2.5,0.7,IF(Client[[#This Row],[ZT_AVERAGE]]&gt;4,0.5,0.3)))</f>
        <v>0.3</v>
      </c>
      <c r="S48">
        <f>IF(Client[[#This Row],[SECTOR]]="Financial",0.8,IF(Client[[#This Row],[USERS_SIZE]]&gt;5000,0.8,IF(Client[[#This Row],[USERS_SIZE]]&gt;10000,0.7,IF(Client[[#This Row],[DIGITAL_DEPENDENCY]]&lt;0.8,0.4,0.3))))</f>
        <v>0.8</v>
      </c>
      <c r="T48">
        <f>IF(Client[[#This Row],[PROTECTION_EFFECTIVENESS]]&gt;7,0.8,IF(Client[[#This Row],[PROTECTION_EFFECTIVENESS]]&gt;6,0.6,IF(Client[[#This Row],[PROTECTION_EFFECTIVENESS]]&gt;4,0.4,0.2)))</f>
        <v>0.2</v>
      </c>
      <c r="U48">
        <f>Client[[#This Row],[RECOVERY_READINESS]]*0.35+Client[[#This Row],[PROCESS_MATURITY]]*0.3+Client[[#This Row],[INVESTMENT_ADEQUACY]]*0.2+Client[[#This Row],[ADAPTIVE_LEARNING]]*0.15</f>
        <v>0.42000000000000004</v>
      </c>
      <c r="V48">
        <f>Client[[#This Row],[ZT_AVERAGE]]/4*0.4+Client[[#This Row],[PROTECTION_SCORE]]/100*0.6*(1+(1-Client[[#This Row],[OPERATIONAL_RESILIENCE]]*0.5)*Client[[#This Row],[RECOVERY_SPEED]])*10</f>
        <v>3.8920017708888883</v>
      </c>
      <c r="W48">
        <f>_xlfn.PERCENTRANK.INC(Client[IMMUNITY_SCORE],Client[[#This Row],[IMMUNITY_SCORE]],2)</f>
        <v>0.26</v>
      </c>
      <c r="X48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48" t="s">
        <v>591</v>
      </c>
    </row>
    <row r="49" spans="1:25" x14ac:dyDescent="0.2">
      <c r="A49">
        <v>30</v>
      </c>
      <c r="B49" t="s">
        <v>53</v>
      </c>
      <c r="C49" t="s">
        <v>209</v>
      </c>
      <c r="D49" t="s">
        <v>342</v>
      </c>
      <c r="E49">
        <v>252</v>
      </c>
      <c r="F49" t="s">
        <v>432</v>
      </c>
      <c r="G49" t="s">
        <v>10</v>
      </c>
      <c r="H49" t="s">
        <v>386</v>
      </c>
      <c r="I49">
        <v>2.1388888888888888</v>
      </c>
      <c r="J49">
        <v>63.5</v>
      </c>
      <c r="K49">
        <f>Client[[#This Row],[ZT_AVERAGE]]*2.5*Client[[#This Row],[PROTECTION_SCORE]]/100</f>
        <v>3.3954861111111114</v>
      </c>
      <c r="L49">
        <f>VLOOKUP(Client[[#This Row],[SECTOR]],Tableau2[#All],4,FALSE)</f>
        <v>0.62</v>
      </c>
      <c r="M49">
        <f>VLOOKUP(Client[[#This Row],[ID_BUSINESS_MODEL]],Tableau13[#All],8,FALSE)</f>
        <v>0.78</v>
      </c>
      <c r="N49">
        <f>VLOOKUP(Client[[#This Row],[SIZE_RANGE]],Tableau216[#All],4,FALSE)</f>
        <v>0.35</v>
      </c>
      <c r="O49">
        <f>VLOOKUP(Client[[#This Row],[REGION]],Tableau21617[#All],4,FALSE)</f>
        <v>0.55459999999999998</v>
      </c>
      <c r="P49">
        <f>Client[[#This Row],[INDUSTRY_VULNERABILITY]]*0.25+Client[[#This Row],[DIGITAL_DEPENDENCY]]*0.4+Client[[#This Row],[DECISION_SPEED]]*0.2+Client[[#This Row],[GEOGRAPHIC_RISK]]*0.15</f>
        <v>0.62019000000000002</v>
      </c>
      <c r="Q49">
        <f>IF(Client[[#This Row],[PROTECTION_SCORE]]&gt;80,0.8,IF(Client[[#This Row],[PROTECTION_SCORE]]&gt;60,0.6,IF(Client[[#This Row],[PROTECTION_SCORE]]&gt;40,0.4,0.2)))</f>
        <v>0.6</v>
      </c>
      <c r="R49">
        <f>IF(Client[[#This Row],[ZT_AVERAGE]]&gt;3.5,0.9,IF(Client[[#This Row],[ZT_AVERAGE]]&gt;2.5,0.7,IF(Client[[#This Row],[ZT_AVERAGE]]&gt;4,0.5,0.3)))</f>
        <v>0.3</v>
      </c>
      <c r="S49">
        <f>IF(Client[[#This Row],[SECTOR]]="Financial",0.8,IF(Client[[#This Row],[USERS_SIZE]]&gt;5000,0.8,IF(Client[[#This Row],[USERS_SIZE]]&gt;10000,0.7,IF(Client[[#This Row],[DIGITAL_DEPENDENCY]]&lt;0.8,0.4,0.3))))</f>
        <v>0.4</v>
      </c>
      <c r="T49">
        <f>IF(Client[[#This Row],[PROTECTION_EFFECTIVENESS]]&gt;7,0.8,IF(Client[[#This Row],[PROTECTION_EFFECTIVENESS]]&gt;6,0.6,IF(Client[[#This Row],[PROTECTION_EFFECTIVENESS]]&gt;4,0.4,0.2)))</f>
        <v>0.2</v>
      </c>
      <c r="U49">
        <f>Client[[#This Row],[RECOVERY_READINESS]]*0.35+Client[[#This Row],[PROCESS_MATURITY]]*0.3+Client[[#This Row],[INVESTMENT_ADEQUACY]]*0.2+Client[[#This Row],[ADAPTIVE_LEARNING]]*0.15</f>
        <v>0.41000000000000003</v>
      </c>
      <c r="V49">
        <f>Client[[#This Row],[ZT_AVERAGE]]/4*0.4+Client[[#This Row],[PROTECTION_SCORE]]/100*0.6*(1+(1-Client[[#This Row],[OPERATIONAL_RESILIENCE]]*0.5)*Client[[#This Row],[RECOVERY_SPEED]])*10</f>
        <v>5.1015894893888891</v>
      </c>
      <c r="W49">
        <f>_xlfn.PERCENTRANK.INC(Client[IMMUNITY_SCORE],Client[[#This Row],[IMMUNITY_SCORE]],2)</f>
        <v>0.54</v>
      </c>
      <c r="X4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49" t="s">
        <v>395</v>
      </c>
    </row>
    <row r="50" spans="1:25" x14ac:dyDescent="0.2">
      <c r="A50">
        <v>31</v>
      </c>
      <c r="B50" t="s">
        <v>54</v>
      </c>
      <c r="C50" t="s">
        <v>204</v>
      </c>
      <c r="D50" t="s">
        <v>342</v>
      </c>
      <c r="E50">
        <v>736</v>
      </c>
      <c r="F50" t="s">
        <v>433</v>
      </c>
      <c r="G50" t="s">
        <v>26</v>
      </c>
      <c r="H50" t="s">
        <v>391</v>
      </c>
      <c r="I50">
        <v>2</v>
      </c>
      <c r="J50">
        <v>78</v>
      </c>
      <c r="K50">
        <f>Client[[#This Row],[ZT_AVERAGE]]*2.5*Client[[#This Row],[PROTECTION_SCORE]]/100</f>
        <v>3.9</v>
      </c>
      <c r="L50">
        <f>VLOOKUP(Client[[#This Row],[SECTOR]],Tableau2[#All],4,FALSE)</f>
        <v>0.7</v>
      </c>
      <c r="M50">
        <f>VLOOKUP(Client[[#This Row],[ID_BUSINESS_MODEL]],Tableau13[#All],8,FALSE)</f>
        <v>0.7</v>
      </c>
      <c r="N50">
        <f>VLOOKUP(Client[[#This Row],[SIZE_RANGE]],Tableau216[#All],4,FALSE)</f>
        <v>0.5</v>
      </c>
      <c r="O50">
        <f>VLOOKUP(Client[[#This Row],[REGION]],Tableau21617[#All],4,FALSE)</f>
        <v>0.55459999999999998</v>
      </c>
      <c r="P50">
        <f>Client[[#This Row],[INDUSTRY_VULNERABILITY]]*0.25+Client[[#This Row],[DIGITAL_DEPENDENCY]]*0.4+Client[[#This Row],[DECISION_SPEED]]*0.2+Client[[#This Row],[GEOGRAPHIC_RISK]]*0.15</f>
        <v>0.63818999999999992</v>
      </c>
      <c r="Q50">
        <f>IF(Client[[#This Row],[PROTECTION_SCORE]]&gt;80,0.8,IF(Client[[#This Row],[PROTECTION_SCORE]]&gt;60,0.6,IF(Client[[#This Row],[PROTECTION_SCORE]]&gt;40,0.4,0.2)))</f>
        <v>0.6</v>
      </c>
      <c r="R50">
        <f>IF(Client[[#This Row],[ZT_AVERAGE]]&gt;3.5,0.9,IF(Client[[#This Row],[ZT_AVERAGE]]&gt;2.5,0.7,IF(Client[[#This Row],[ZT_AVERAGE]]&gt;4,0.5,0.3)))</f>
        <v>0.3</v>
      </c>
      <c r="S50">
        <f>IF(Client[[#This Row],[SECTOR]]="Financial",0.8,IF(Client[[#This Row],[USERS_SIZE]]&gt;5000,0.8,IF(Client[[#This Row],[USERS_SIZE]]&gt;10000,0.7,IF(Client[[#This Row],[DIGITAL_DEPENDENCY]]&lt;0.8,0.4,0.3))))</f>
        <v>0.4</v>
      </c>
      <c r="T50">
        <f>IF(Client[[#This Row],[PROTECTION_EFFECTIVENESS]]&gt;7,0.8,IF(Client[[#This Row],[PROTECTION_EFFECTIVENESS]]&gt;6,0.6,IF(Client[[#This Row],[PROTECTION_EFFECTIVENESS]]&gt;4,0.4,0.2)))</f>
        <v>0.2</v>
      </c>
      <c r="U50">
        <f>Client[[#This Row],[RECOVERY_READINESS]]*0.35+Client[[#This Row],[PROCESS_MATURITY]]*0.3+Client[[#This Row],[INVESTMENT_ADEQUACY]]*0.2+Client[[#This Row],[ADAPTIVE_LEARNING]]*0.15</f>
        <v>0.41000000000000003</v>
      </c>
      <c r="V50">
        <f>Client[[#This Row],[ZT_AVERAGE]]/4*0.4+Client[[#This Row],[PROTECTION_SCORE]]/100*0.6*(1+(1-Client[[#This Row],[OPERATIONAL_RESILIENCE]]*0.5)*Client[[#This Row],[RECOVERY_SPEED]])*10</f>
        <v>6.1865205140000006</v>
      </c>
      <c r="W50">
        <f>_xlfn.PERCENTRANK.INC(Client[IMMUNITY_SCORE],Client[[#This Row],[IMMUNITY_SCORE]],2)</f>
        <v>0.73</v>
      </c>
      <c r="X50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50" t="s">
        <v>395</v>
      </c>
    </row>
    <row r="51" spans="1:25" x14ac:dyDescent="0.2">
      <c r="A51">
        <v>32</v>
      </c>
      <c r="B51" t="s">
        <v>56</v>
      </c>
      <c r="C51" t="s">
        <v>209</v>
      </c>
      <c r="D51" t="s">
        <v>342</v>
      </c>
      <c r="E51">
        <v>3571</v>
      </c>
      <c r="F51" t="s">
        <v>434</v>
      </c>
      <c r="G51" t="s">
        <v>10</v>
      </c>
      <c r="H51" t="s">
        <v>386</v>
      </c>
      <c r="I51">
        <v>2.6388888888888888</v>
      </c>
      <c r="J51">
        <v>85.833333333333329</v>
      </c>
      <c r="K51">
        <f>Client[[#This Row],[ZT_AVERAGE]]*2.5*Client[[#This Row],[PROTECTION_SCORE]]/100</f>
        <v>5.6626157407407405</v>
      </c>
      <c r="L51">
        <f>VLOOKUP(Client[[#This Row],[SECTOR]],Tableau2[#All],4,FALSE)</f>
        <v>0.62</v>
      </c>
      <c r="M51">
        <f>VLOOKUP(Client[[#This Row],[ID_BUSINESS_MODEL]],Tableau13[#All],8,FALSE)</f>
        <v>0.78</v>
      </c>
      <c r="N51">
        <f>VLOOKUP(Client[[#This Row],[SIZE_RANGE]],Tableau216[#All],4,FALSE)</f>
        <v>0.65</v>
      </c>
      <c r="O51">
        <f>VLOOKUP(Client[[#This Row],[REGION]],Tableau21617[#All],4,FALSE)</f>
        <v>0.55459999999999998</v>
      </c>
      <c r="P51">
        <f>Client[[#This Row],[INDUSTRY_VULNERABILITY]]*0.25+Client[[#This Row],[DIGITAL_DEPENDENCY]]*0.4+Client[[#This Row],[DECISION_SPEED]]*0.2+Client[[#This Row],[GEOGRAPHIC_RISK]]*0.15</f>
        <v>0.68019000000000007</v>
      </c>
      <c r="Q51">
        <f>IF(Client[[#This Row],[PROTECTION_SCORE]]&gt;80,0.8,IF(Client[[#This Row],[PROTECTION_SCORE]]&gt;60,0.6,IF(Client[[#This Row],[PROTECTION_SCORE]]&gt;40,0.4,0.2)))</f>
        <v>0.8</v>
      </c>
      <c r="R51">
        <f>IF(Client[[#This Row],[ZT_AVERAGE]]&gt;3.5,0.9,IF(Client[[#This Row],[ZT_AVERAGE]]&gt;2.5,0.7,IF(Client[[#This Row],[ZT_AVERAGE]]&gt;4,0.5,0.3)))</f>
        <v>0.7</v>
      </c>
      <c r="S51">
        <f>IF(Client[[#This Row],[SECTOR]]="Financial",0.8,IF(Client[[#This Row],[USERS_SIZE]]&gt;5000,0.8,IF(Client[[#This Row],[USERS_SIZE]]&gt;10000,0.7,IF(Client[[#This Row],[DIGITAL_DEPENDENCY]]&lt;0.8,0.4,0.3))))</f>
        <v>0.4</v>
      </c>
      <c r="T51">
        <f>IF(Client[[#This Row],[PROTECTION_EFFECTIVENESS]]&gt;7,0.8,IF(Client[[#This Row],[PROTECTION_EFFECTIVENESS]]&gt;6,0.6,IF(Client[[#This Row],[PROTECTION_EFFECTIVENESS]]&gt;4,0.4,0.2)))</f>
        <v>0.4</v>
      </c>
      <c r="U51">
        <f>Client[[#This Row],[RECOVERY_READINESS]]*0.35+Client[[#This Row],[PROCESS_MATURITY]]*0.3+Client[[#This Row],[INVESTMENT_ADEQUACY]]*0.2+Client[[#This Row],[ADAPTIVE_LEARNING]]*0.15</f>
        <v>0.63000000000000012</v>
      </c>
      <c r="V51">
        <f>Client[[#This Row],[ZT_AVERAGE]]/4*0.4+Client[[#This Row],[PROTECTION_SCORE]]/100*0.6*(1+(1-Client[[#This Row],[OPERATIONAL_RESILIENCE]]*0.5)*Client[[#This Row],[RECOVERY_SPEED]])*10</f>
        <v>7.5549506613888875</v>
      </c>
      <c r="W51">
        <f>_xlfn.PERCENTRANK.INC(Client[IMMUNITY_SCORE],Client[[#This Row],[IMMUNITY_SCORE]],2)</f>
        <v>0.97</v>
      </c>
      <c r="X51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51" t="s">
        <v>395</v>
      </c>
    </row>
    <row r="52" spans="1:25" x14ac:dyDescent="0.2">
      <c r="A52">
        <v>33</v>
      </c>
      <c r="B52" t="s">
        <v>58</v>
      </c>
      <c r="C52" t="s">
        <v>212</v>
      </c>
      <c r="D52" t="s">
        <v>342</v>
      </c>
      <c r="E52">
        <v>1856</v>
      </c>
      <c r="F52" t="s">
        <v>434</v>
      </c>
      <c r="G52" t="s">
        <v>24</v>
      </c>
      <c r="H52" t="s">
        <v>390</v>
      </c>
      <c r="I52">
        <v>2.3055555555555554</v>
      </c>
      <c r="J52">
        <v>65.833333333333329</v>
      </c>
      <c r="K52">
        <f>Client[[#This Row],[ZT_AVERAGE]]*2.5*Client[[#This Row],[PROTECTION_SCORE]]/100</f>
        <v>3.7945601851851847</v>
      </c>
      <c r="L52">
        <f>VLOOKUP(Client[[#This Row],[SECTOR]],Tableau2[#All],4,FALSE)</f>
        <v>0.68</v>
      </c>
      <c r="M52">
        <f>VLOOKUP(Client[[#This Row],[ID_BUSINESS_MODEL]],Tableau13[#All],8,FALSE)</f>
        <v>0.9</v>
      </c>
      <c r="N52">
        <f>VLOOKUP(Client[[#This Row],[SIZE_RANGE]],Tableau216[#All],4,FALSE)</f>
        <v>0.65</v>
      </c>
      <c r="O52">
        <f>VLOOKUP(Client[[#This Row],[REGION]],Tableau21617[#All],4,FALSE)</f>
        <v>0.55459999999999998</v>
      </c>
      <c r="P52">
        <f>Client[[#This Row],[INDUSTRY_VULNERABILITY]]*0.25+Client[[#This Row],[DIGITAL_DEPENDENCY]]*0.4+Client[[#This Row],[DECISION_SPEED]]*0.2+Client[[#This Row],[GEOGRAPHIC_RISK]]*0.15</f>
        <v>0.74319000000000002</v>
      </c>
      <c r="Q52">
        <f>IF(Client[[#This Row],[PROTECTION_SCORE]]&gt;80,0.8,IF(Client[[#This Row],[PROTECTION_SCORE]]&gt;60,0.6,IF(Client[[#This Row],[PROTECTION_SCORE]]&gt;40,0.4,0.2)))</f>
        <v>0.6</v>
      </c>
      <c r="R52">
        <f>IF(Client[[#This Row],[ZT_AVERAGE]]&gt;3.5,0.9,IF(Client[[#This Row],[ZT_AVERAGE]]&gt;2.5,0.7,IF(Client[[#This Row],[ZT_AVERAGE]]&gt;4,0.5,0.3)))</f>
        <v>0.3</v>
      </c>
      <c r="S52">
        <f>IF(Client[[#This Row],[SECTOR]]="Financial",0.8,IF(Client[[#This Row],[USERS_SIZE]]&gt;5000,0.8,IF(Client[[#This Row],[USERS_SIZE]]&gt;10000,0.7,IF(Client[[#This Row],[DIGITAL_DEPENDENCY]]&lt;0.8,0.4,0.3))))</f>
        <v>0.3</v>
      </c>
      <c r="T52">
        <f>IF(Client[[#This Row],[PROTECTION_EFFECTIVENESS]]&gt;7,0.8,IF(Client[[#This Row],[PROTECTION_EFFECTIVENESS]]&gt;6,0.6,IF(Client[[#This Row],[PROTECTION_EFFECTIVENESS]]&gt;4,0.4,0.2)))</f>
        <v>0.2</v>
      </c>
      <c r="U52">
        <f>Client[[#This Row],[RECOVERY_READINESS]]*0.35+Client[[#This Row],[PROCESS_MATURITY]]*0.3+Client[[#This Row],[INVESTMENT_ADEQUACY]]*0.2+Client[[#This Row],[ADAPTIVE_LEARNING]]*0.15</f>
        <v>0.39</v>
      </c>
      <c r="V52">
        <f>Client[[#This Row],[ZT_AVERAGE]]/4*0.4+Client[[#This Row],[PROTECTION_SCORE]]/100*0.6*(1+(1-Client[[#This Row],[OPERATIONAL_RESILIENCE]]*0.5)*Client[[#This Row],[RECOVERY_SPEED]])*10</f>
        <v>5.1486134580555545</v>
      </c>
      <c r="W52">
        <f>_xlfn.PERCENTRANK.INC(Client[IMMUNITY_SCORE],Client[[#This Row],[IMMUNITY_SCORE]],2)</f>
        <v>0.55000000000000004</v>
      </c>
      <c r="X52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52" t="s">
        <v>592</v>
      </c>
    </row>
    <row r="53" spans="1:25" x14ac:dyDescent="0.2">
      <c r="A53">
        <v>34</v>
      </c>
      <c r="B53" t="s">
        <v>59</v>
      </c>
      <c r="C53" t="s">
        <v>204</v>
      </c>
      <c r="D53" t="s">
        <v>327</v>
      </c>
      <c r="E53">
        <v>524</v>
      </c>
      <c r="F53" t="s">
        <v>433</v>
      </c>
      <c r="G53" t="s">
        <v>327</v>
      </c>
      <c r="H53" t="s">
        <v>391</v>
      </c>
      <c r="I53">
        <v>2.0555555555555554</v>
      </c>
      <c r="J53">
        <v>56.833333333333336</v>
      </c>
      <c r="K53">
        <f>Client[[#This Row],[ZT_AVERAGE]]*2.5*Client[[#This Row],[PROTECTION_SCORE]]/100</f>
        <v>2.9206018518518517</v>
      </c>
      <c r="L53">
        <f>VLOOKUP(Client[[#This Row],[SECTOR]],Tableau2[#All],4,FALSE)</f>
        <v>0.7</v>
      </c>
      <c r="M53">
        <f>VLOOKUP(Client[[#This Row],[ID_BUSINESS_MODEL]],Tableau13[#All],8,FALSE)</f>
        <v>0.7</v>
      </c>
      <c r="N53">
        <f>VLOOKUP(Client[[#This Row],[SIZE_RANGE]],Tableau216[#All],4,FALSE)</f>
        <v>0.5</v>
      </c>
      <c r="O53">
        <f>VLOOKUP(Client[[#This Row],[REGION]],Tableau21617[#All],4,FALSE)</f>
        <v>0.97530000000000006</v>
      </c>
      <c r="P53">
        <f>Client[[#This Row],[INDUSTRY_VULNERABILITY]]*0.25+Client[[#This Row],[DIGITAL_DEPENDENCY]]*0.4+Client[[#This Row],[DECISION_SPEED]]*0.2+Client[[#This Row],[GEOGRAPHIC_RISK]]*0.15</f>
        <v>0.701295</v>
      </c>
      <c r="Q53">
        <f>IF(Client[[#This Row],[PROTECTION_SCORE]]&gt;80,0.8,IF(Client[[#This Row],[PROTECTION_SCORE]]&gt;60,0.6,IF(Client[[#This Row],[PROTECTION_SCORE]]&gt;40,0.4,0.2)))</f>
        <v>0.4</v>
      </c>
      <c r="R53">
        <f>IF(Client[[#This Row],[ZT_AVERAGE]]&gt;3.5,0.9,IF(Client[[#This Row],[ZT_AVERAGE]]&gt;2.5,0.7,IF(Client[[#This Row],[ZT_AVERAGE]]&gt;4,0.5,0.3)))</f>
        <v>0.3</v>
      </c>
      <c r="S53">
        <f>IF(Client[[#This Row],[SECTOR]]="Financial",0.8,IF(Client[[#This Row],[USERS_SIZE]]&gt;5000,0.8,IF(Client[[#This Row],[USERS_SIZE]]&gt;10000,0.7,IF(Client[[#This Row],[DIGITAL_DEPENDENCY]]&lt;0.8,0.4,0.3))))</f>
        <v>0.4</v>
      </c>
      <c r="T53">
        <f>IF(Client[[#This Row],[PROTECTION_EFFECTIVENESS]]&gt;7,0.8,IF(Client[[#This Row],[PROTECTION_EFFECTIVENESS]]&gt;6,0.6,IF(Client[[#This Row],[PROTECTION_EFFECTIVENESS]]&gt;4,0.4,0.2)))</f>
        <v>0.2</v>
      </c>
      <c r="U53">
        <f>Client[[#This Row],[RECOVERY_READINESS]]*0.35+Client[[#This Row],[PROCESS_MATURITY]]*0.3+Client[[#This Row],[INVESTMENT_ADEQUACY]]*0.2+Client[[#This Row],[ADAPTIVE_LEARNING]]*0.15</f>
        <v>0.33999999999999997</v>
      </c>
      <c r="V53">
        <f>Client[[#This Row],[ZT_AVERAGE]]/4*0.4+Client[[#This Row],[PROTECTION_SCORE]]/100*0.6*(1+(1-Client[[#This Row],[OPERATIONAL_RESILIENCE]]*0.5)*Client[[#This Row],[RECOVERY_SPEED]])*10</f>
        <v>4.3684148440555557</v>
      </c>
      <c r="W53">
        <f>_xlfn.PERCENTRANK.INC(Client[IMMUNITY_SCORE],Client[[#This Row],[IMMUNITY_SCORE]],2)</f>
        <v>0.38</v>
      </c>
      <c r="X53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53" t="s">
        <v>395</v>
      </c>
    </row>
    <row r="54" spans="1:25" x14ac:dyDescent="0.2">
      <c r="A54">
        <v>37</v>
      </c>
      <c r="B54" t="s">
        <v>62</v>
      </c>
      <c r="C54" t="s">
        <v>207</v>
      </c>
      <c r="D54" t="s">
        <v>532</v>
      </c>
      <c r="E54">
        <v>1936</v>
      </c>
      <c r="F54" t="s">
        <v>434</v>
      </c>
      <c r="G54" t="s">
        <v>41</v>
      </c>
      <c r="H54" t="s">
        <v>207</v>
      </c>
      <c r="I54">
        <v>2.4722222222222223</v>
      </c>
      <c r="J54">
        <v>38.5</v>
      </c>
      <c r="K54">
        <f>Client[[#This Row],[ZT_AVERAGE]]*2.5*Client[[#This Row],[PROTECTION_SCORE]]/100</f>
        <v>2.3795138888888889</v>
      </c>
      <c r="L54">
        <f>VLOOKUP(Client[[#This Row],[SECTOR]],Tableau2[#All],4,FALSE)</f>
        <v>0.45</v>
      </c>
      <c r="M54">
        <f>VLOOKUP(Client[[#This Row],[ID_BUSINESS_MODEL]],Tableau13[#All],8,FALSE)</f>
        <v>0.75</v>
      </c>
      <c r="N54">
        <f>VLOOKUP(Client[[#This Row],[SIZE_RANGE]],Tableau216[#All],4,FALSE)</f>
        <v>0.65</v>
      </c>
      <c r="O54">
        <f>VLOOKUP(Client[[#This Row],[REGION]],Tableau21617[#All],4,FALSE)</f>
        <v>0.57240000000000002</v>
      </c>
      <c r="P54">
        <f>Client[[#This Row],[INDUSTRY_VULNERABILITY]]*0.25+Client[[#This Row],[DIGITAL_DEPENDENCY]]*0.4+Client[[#This Row],[DECISION_SPEED]]*0.2+Client[[#This Row],[GEOGRAPHIC_RISK]]*0.15</f>
        <v>0.62836000000000003</v>
      </c>
      <c r="Q54">
        <f>IF(Client[[#This Row],[PROTECTION_SCORE]]&gt;80,0.8,IF(Client[[#This Row],[PROTECTION_SCORE]]&gt;60,0.6,IF(Client[[#This Row],[PROTECTION_SCORE]]&gt;40,0.4,0.2)))</f>
        <v>0.2</v>
      </c>
      <c r="R54">
        <f>IF(Client[[#This Row],[ZT_AVERAGE]]&gt;3.5,0.9,IF(Client[[#This Row],[ZT_AVERAGE]]&gt;2.5,0.7,IF(Client[[#This Row],[ZT_AVERAGE]]&gt;4,0.5,0.3)))</f>
        <v>0.3</v>
      </c>
      <c r="S54">
        <f>IF(Client[[#This Row],[SECTOR]]="Financial",0.8,IF(Client[[#This Row],[USERS_SIZE]]&gt;5000,0.8,IF(Client[[#This Row],[USERS_SIZE]]&gt;10000,0.7,IF(Client[[#This Row],[DIGITAL_DEPENDENCY]]&lt;0.8,0.4,0.3))))</f>
        <v>0.4</v>
      </c>
      <c r="T54">
        <f>IF(Client[[#This Row],[PROTECTION_EFFECTIVENESS]]&gt;7,0.8,IF(Client[[#This Row],[PROTECTION_EFFECTIVENESS]]&gt;6,0.6,IF(Client[[#This Row],[PROTECTION_EFFECTIVENESS]]&gt;4,0.4,0.2)))</f>
        <v>0.2</v>
      </c>
      <c r="U54">
        <f>Client[[#This Row],[RECOVERY_READINESS]]*0.35+Client[[#This Row],[PROCESS_MATURITY]]*0.3+Client[[#This Row],[INVESTMENT_ADEQUACY]]*0.2+Client[[#This Row],[ADAPTIVE_LEARNING]]*0.15</f>
        <v>0.27</v>
      </c>
      <c r="V54">
        <f>Client[[#This Row],[ZT_AVERAGE]]/4*0.4+Client[[#This Row],[PROTECTION_SCORE]]/100*0.6*(1+(1-Client[[#This Row],[OPERATIONAL_RESILIENCE]]*0.5)*Client[[#This Row],[RECOVERY_SPEED]])*10</f>
        <v>2.9849681562222221</v>
      </c>
      <c r="W54">
        <f>_xlfn.PERCENTRANK.INC(Client[IMMUNITY_SCORE],Client[[#This Row],[IMMUNITY_SCORE]],2)</f>
        <v>0.1</v>
      </c>
      <c r="X5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54" t="s">
        <v>395</v>
      </c>
    </row>
    <row r="55" spans="1:25" x14ac:dyDescent="0.2">
      <c r="A55">
        <v>40</v>
      </c>
      <c r="B55" t="s">
        <v>66</v>
      </c>
      <c r="C55" t="s">
        <v>212</v>
      </c>
      <c r="D55" t="s">
        <v>342</v>
      </c>
      <c r="E55">
        <v>829</v>
      </c>
      <c r="F55" t="s">
        <v>433</v>
      </c>
      <c r="G55" t="s">
        <v>10</v>
      </c>
      <c r="H55" t="s">
        <v>390</v>
      </c>
      <c r="I55">
        <v>1.7777777777777777</v>
      </c>
      <c r="J55">
        <v>23.333333333333332</v>
      </c>
      <c r="K55">
        <f>Client[[#This Row],[ZT_AVERAGE]]*2.5*Client[[#This Row],[PROTECTION_SCORE]]/100</f>
        <v>1.0370370370370372</v>
      </c>
      <c r="L55">
        <f>VLOOKUP(Client[[#This Row],[SECTOR]],Tableau2[#All],4,FALSE)</f>
        <v>0.68</v>
      </c>
      <c r="M55">
        <f>VLOOKUP(Client[[#This Row],[ID_BUSINESS_MODEL]],Tableau13[#All],8,FALSE)</f>
        <v>0.9</v>
      </c>
      <c r="N55">
        <f>VLOOKUP(Client[[#This Row],[SIZE_RANGE]],Tableau216[#All],4,FALSE)</f>
        <v>0.5</v>
      </c>
      <c r="O55">
        <f>VLOOKUP(Client[[#This Row],[REGION]],Tableau21617[#All],4,FALSE)</f>
        <v>0.55459999999999998</v>
      </c>
      <c r="P55">
        <f>Client[[#This Row],[INDUSTRY_VULNERABILITY]]*0.25+Client[[#This Row],[DIGITAL_DEPENDENCY]]*0.4+Client[[#This Row],[DECISION_SPEED]]*0.2+Client[[#This Row],[GEOGRAPHIC_RISK]]*0.15</f>
        <v>0.71318999999999999</v>
      </c>
      <c r="Q55">
        <f>IF(Client[[#This Row],[PROTECTION_SCORE]]&gt;80,0.8,IF(Client[[#This Row],[PROTECTION_SCORE]]&gt;60,0.6,IF(Client[[#This Row],[PROTECTION_SCORE]]&gt;40,0.4,0.2)))</f>
        <v>0.2</v>
      </c>
      <c r="R55">
        <f>IF(Client[[#This Row],[ZT_AVERAGE]]&gt;3.5,0.9,IF(Client[[#This Row],[ZT_AVERAGE]]&gt;2.5,0.7,IF(Client[[#This Row],[ZT_AVERAGE]]&gt;4,0.5,0.3)))</f>
        <v>0.3</v>
      </c>
      <c r="S55">
        <f>IF(Client[[#This Row],[SECTOR]]="Financial",0.8,IF(Client[[#This Row],[USERS_SIZE]]&gt;5000,0.8,IF(Client[[#This Row],[USERS_SIZE]]&gt;10000,0.7,IF(Client[[#This Row],[DIGITAL_DEPENDENCY]]&lt;0.8,0.4,0.3))))</f>
        <v>0.3</v>
      </c>
      <c r="T55">
        <f>IF(Client[[#This Row],[PROTECTION_EFFECTIVENESS]]&gt;7,0.8,IF(Client[[#This Row],[PROTECTION_EFFECTIVENESS]]&gt;6,0.6,IF(Client[[#This Row],[PROTECTION_EFFECTIVENESS]]&gt;4,0.4,0.2)))</f>
        <v>0.2</v>
      </c>
      <c r="U55">
        <f>Client[[#This Row],[RECOVERY_READINESS]]*0.35+Client[[#This Row],[PROCESS_MATURITY]]*0.3+Client[[#This Row],[INVESTMENT_ADEQUACY]]*0.2+Client[[#This Row],[ADAPTIVE_LEARNING]]*0.15</f>
        <v>0.24999999999999997</v>
      </c>
      <c r="V55">
        <f>Client[[#This Row],[ZT_AVERAGE]]/4*0.4+Client[[#This Row],[PROTECTION_SCORE]]/100*0.6*(1+(1-Client[[#This Row],[OPERATIONAL_RESILIENCE]]*0.5)*Client[[#This Row],[RECOVERY_SPEED]])*10</f>
        <v>1.8029695277777773</v>
      </c>
      <c r="W55">
        <f>_xlfn.PERCENTRANK.INC(Client[IMMUNITY_SCORE],Client[[#This Row],[IMMUNITY_SCORE]],2)</f>
        <v>0.02</v>
      </c>
      <c r="X55" t="str">
        <f>IF(Client[[#This Row],[IMMUNITY_SCORE]]&gt;=8,"Excellent",IF(Client[[#This Row],[IMMUNITY_SCORE]]&gt;=6,"Good",IF(Client[[#This Row],[IMMUNITY_SCORE]]&gt;=4,"Average",IF(Client[[#This Row],[IMMUNITY_SCORE]]&gt;=2,"Poor","Critical"))))</f>
        <v>Critical</v>
      </c>
      <c r="Y55" t="s">
        <v>592</v>
      </c>
    </row>
    <row r="56" spans="1:25" x14ac:dyDescent="0.2">
      <c r="A56">
        <v>41</v>
      </c>
      <c r="B56" t="s">
        <v>67</v>
      </c>
      <c r="C56" t="s">
        <v>206</v>
      </c>
      <c r="D56" t="s">
        <v>342</v>
      </c>
      <c r="E56">
        <v>705</v>
      </c>
      <c r="F56" t="s">
        <v>433</v>
      </c>
      <c r="G56" t="s">
        <v>24</v>
      </c>
      <c r="H56" t="s">
        <v>389</v>
      </c>
      <c r="I56">
        <v>2.3611111111111112</v>
      </c>
      <c r="J56">
        <v>59.166666666666664</v>
      </c>
      <c r="K56">
        <f>Client[[#This Row],[ZT_AVERAGE]]*2.5*Client[[#This Row],[PROTECTION_SCORE]]/100</f>
        <v>3.4924768518518516</v>
      </c>
      <c r="L56">
        <f>VLOOKUP(Client[[#This Row],[SECTOR]],Tableau2[#All],4,FALSE)</f>
        <v>0.52</v>
      </c>
      <c r="M56">
        <f>VLOOKUP(Client[[#This Row],[ID_BUSINESS_MODEL]],Tableau13[#All],8,FALSE)</f>
        <v>0.78</v>
      </c>
      <c r="N56">
        <f>VLOOKUP(Client[[#This Row],[SIZE_RANGE]],Tableau216[#All],4,FALSE)</f>
        <v>0.5</v>
      </c>
      <c r="O56">
        <f>VLOOKUP(Client[[#This Row],[REGION]],Tableau21617[#All],4,FALSE)</f>
        <v>0.55459999999999998</v>
      </c>
      <c r="P56">
        <f>Client[[#This Row],[INDUSTRY_VULNERABILITY]]*0.25+Client[[#This Row],[DIGITAL_DEPENDENCY]]*0.4+Client[[#This Row],[DECISION_SPEED]]*0.2+Client[[#This Row],[GEOGRAPHIC_RISK]]*0.15</f>
        <v>0.62519000000000002</v>
      </c>
      <c r="Q56">
        <f>IF(Client[[#This Row],[PROTECTION_SCORE]]&gt;80,0.8,IF(Client[[#This Row],[PROTECTION_SCORE]]&gt;60,0.6,IF(Client[[#This Row],[PROTECTION_SCORE]]&gt;40,0.4,0.2)))</f>
        <v>0.4</v>
      </c>
      <c r="R56">
        <f>IF(Client[[#This Row],[ZT_AVERAGE]]&gt;3.5,0.9,IF(Client[[#This Row],[ZT_AVERAGE]]&gt;2.5,0.7,IF(Client[[#This Row],[ZT_AVERAGE]]&gt;4,0.5,0.3)))</f>
        <v>0.3</v>
      </c>
      <c r="S56">
        <f>IF(Client[[#This Row],[SECTOR]]="Financial",0.8,IF(Client[[#This Row],[USERS_SIZE]]&gt;5000,0.8,IF(Client[[#This Row],[USERS_SIZE]]&gt;10000,0.7,IF(Client[[#This Row],[DIGITAL_DEPENDENCY]]&lt;0.8,0.4,0.3))))</f>
        <v>0.8</v>
      </c>
      <c r="T56">
        <f>IF(Client[[#This Row],[PROTECTION_EFFECTIVENESS]]&gt;7,0.8,IF(Client[[#This Row],[PROTECTION_EFFECTIVENESS]]&gt;6,0.6,IF(Client[[#This Row],[PROTECTION_EFFECTIVENESS]]&gt;4,0.4,0.2)))</f>
        <v>0.2</v>
      </c>
      <c r="U56">
        <f>Client[[#This Row],[RECOVERY_READINESS]]*0.35+Client[[#This Row],[PROCESS_MATURITY]]*0.3+Client[[#This Row],[INVESTMENT_ADEQUACY]]*0.2+Client[[#This Row],[ADAPTIVE_LEARNING]]*0.15</f>
        <v>0.42000000000000004</v>
      </c>
      <c r="V56">
        <f>Client[[#This Row],[ZT_AVERAGE]]/4*0.4+Client[[#This Row],[PROTECTION_SCORE]]/100*0.6*(1+(1-Client[[#This Row],[OPERATIONAL_RESILIENCE]]*0.5)*Client[[#This Row],[RECOVERY_SPEED]])*10</f>
        <v>4.8110319661111109</v>
      </c>
      <c r="W56">
        <f>_xlfn.PERCENTRANK.INC(Client[IMMUNITY_SCORE],Client[[#This Row],[IMMUNITY_SCORE]],2)</f>
        <v>0.46</v>
      </c>
      <c r="X5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56" t="s">
        <v>395</v>
      </c>
    </row>
    <row r="57" spans="1:25" x14ac:dyDescent="0.2">
      <c r="A57">
        <v>42</v>
      </c>
      <c r="B57" t="s">
        <v>68</v>
      </c>
      <c r="C57" t="s">
        <v>211</v>
      </c>
      <c r="D57" t="s">
        <v>532</v>
      </c>
      <c r="E57">
        <v>892</v>
      </c>
      <c r="F57" t="s">
        <v>433</v>
      </c>
      <c r="G57" t="s">
        <v>41</v>
      </c>
      <c r="H57" t="s">
        <v>391</v>
      </c>
      <c r="I57">
        <v>2.0833333333333335</v>
      </c>
      <c r="J57">
        <v>80.833333333333329</v>
      </c>
      <c r="K57">
        <f>Client[[#This Row],[ZT_AVERAGE]]*2.5*Client[[#This Row],[PROTECTION_SCORE]]/100</f>
        <v>4.2100694444444446</v>
      </c>
      <c r="L57">
        <f>VLOOKUP(Client[[#This Row],[SECTOR]],Tableau2[#All],4,FALSE)</f>
        <v>0.48</v>
      </c>
      <c r="M57">
        <f>VLOOKUP(Client[[#This Row],[ID_BUSINESS_MODEL]],Tableau13[#All],8,FALSE)</f>
        <v>0.7</v>
      </c>
      <c r="N57">
        <f>VLOOKUP(Client[[#This Row],[SIZE_RANGE]],Tableau216[#All],4,FALSE)</f>
        <v>0.5</v>
      </c>
      <c r="O57">
        <f>VLOOKUP(Client[[#This Row],[REGION]],Tableau21617[#All],4,FALSE)</f>
        <v>0.57240000000000002</v>
      </c>
      <c r="P57">
        <f>Client[[#This Row],[INDUSTRY_VULNERABILITY]]*0.25+Client[[#This Row],[DIGITAL_DEPENDENCY]]*0.4+Client[[#This Row],[DECISION_SPEED]]*0.2+Client[[#This Row],[GEOGRAPHIC_RISK]]*0.15</f>
        <v>0.58586000000000005</v>
      </c>
      <c r="Q57">
        <f>IF(Client[[#This Row],[PROTECTION_SCORE]]&gt;80,0.8,IF(Client[[#This Row],[PROTECTION_SCORE]]&gt;60,0.6,IF(Client[[#This Row],[PROTECTION_SCORE]]&gt;40,0.4,0.2)))</f>
        <v>0.8</v>
      </c>
      <c r="R57">
        <f>IF(Client[[#This Row],[ZT_AVERAGE]]&gt;3.5,0.9,IF(Client[[#This Row],[ZT_AVERAGE]]&gt;2.5,0.7,IF(Client[[#This Row],[ZT_AVERAGE]]&gt;4,0.5,0.3)))</f>
        <v>0.3</v>
      </c>
      <c r="S57">
        <f>IF(Client[[#This Row],[SECTOR]]="Financial",0.8,IF(Client[[#This Row],[USERS_SIZE]]&gt;5000,0.8,IF(Client[[#This Row],[USERS_SIZE]]&gt;10000,0.7,IF(Client[[#This Row],[DIGITAL_DEPENDENCY]]&lt;0.8,0.4,0.3))))</f>
        <v>0.4</v>
      </c>
      <c r="T57">
        <f>IF(Client[[#This Row],[PROTECTION_EFFECTIVENESS]]&gt;7,0.8,IF(Client[[#This Row],[PROTECTION_EFFECTIVENESS]]&gt;6,0.6,IF(Client[[#This Row],[PROTECTION_EFFECTIVENESS]]&gt;4,0.4,0.2)))</f>
        <v>0.4</v>
      </c>
      <c r="U57">
        <f>Client[[#This Row],[RECOVERY_READINESS]]*0.35+Client[[#This Row],[PROCESS_MATURITY]]*0.3+Client[[#This Row],[INVESTMENT_ADEQUACY]]*0.2+Client[[#This Row],[ADAPTIVE_LEARNING]]*0.15</f>
        <v>0.51</v>
      </c>
      <c r="V57">
        <f>Client[[#This Row],[ZT_AVERAGE]]/4*0.4+Client[[#This Row],[PROTECTION_SCORE]]/100*0.6*(1+(1-Client[[#This Row],[OPERATIONAL_RESILIENCE]]*0.5)*Client[[#This Row],[RECOVERY_SPEED]])*10</f>
        <v>6.8072709783333325</v>
      </c>
      <c r="W57">
        <f>_xlfn.PERCENTRANK.INC(Client[IMMUNITY_SCORE],Client[[#This Row],[IMMUNITY_SCORE]],2)</f>
        <v>0.85</v>
      </c>
      <c r="X57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57" t="s">
        <v>395</v>
      </c>
    </row>
    <row r="58" spans="1:25" x14ac:dyDescent="0.2">
      <c r="A58">
        <v>43</v>
      </c>
      <c r="B58" t="s">
        <v>69</v>
      </c>
      <c r="C58" t="s">
        <v>209</v>
      </c>
      <c r="D58" t="s">
        <v>532</v>
      </c>
      <c r="E58">
        <v>142</v>
      </c>
      <c r="F58" t="s">
        <v>432</v>
      </c>
      <c r="G58" t="s">
        <v>41</v>
      </c>
      <c r="H58" t="s">
        <v>386</v>
      </c>
      <c r="I58">
        <v>2.75</v>
      </c>
      <c r="J58">
        <v>72.166666666666671</v>
      </c>
      <c r="K58">
        <f>Client[[#This Row],[ZT_AVERAGE]]*2.5*Client[[#This Row],[PROTECTION_SCORE]]/100</f>
        <v>4.9614583333333337</v>
      </c>
      <c r="L58">
        <f>VLOOKUP(Client[[#This Row],[SECTOR]],Tableau2[#All],4,FALSE)</f>
        <v>0.62</v>
      </c>
      <c r="M58">
        <f>VLOOKUP(Client[[#This Row],[ID_BUSINESS_MODEL]],Tableau13[#All],8,FALSE)</f>
        <v>0.78</v>
      </c>
      <c r="N58">
        <f>VLOOKUP(Client[[#This Row],[SIZE_RANGE]],Tableau216[#All],4,FALSE)</f>
        <v>0.35</v>
      </c>
      <c r="O58">
        <f>VLOOKUP(Client[[#This Row],[REGION]],Tableau21617[#All],4,FALSE)</f>
        <v>0.57240000000000002</v>
      </c>
      <c r="P58">
        <f>Client[[#This Row],[INDUSTRY_VULNERABILITY]]*0.25+Client[[#This Row],[DIGITAL_DEPENDENCY]]*0.4+Client[[#This Row],[DECISION_SPEED]]*0.2+Client[[#This Row],[GEOGRAPHIC_RISK]]*0.15</f>
        <v>0.62286000000000008</v>
      </c>
      <c r="Q58">
        <f>IF(Client[[#This Row],[PROTECTION_SCORE]]&gt;80,0.8,IF(Client[[#This Row],[PROTECTION_SCORE]]&gt;60,0.6,IF(Client[[#This Row],[PROTECTION_SCORE]]&gt;40,0.4,0.2)))</f>
        <v>0.6</v>
      </c>
      <c r="R58">
        <f>IF(Client[[#This Row],[ZT_AVERAGE]]&gt;3.5,0.9,IF(Client[[#This Row],[ZT_AVERAGE]]&gt;2.5,0.7,IF(Client[[#This Row],[ZT_AVERAGE]]&gt;4,0.5,0.3)))</f>
        <v>0.7</v>
      </c>
      <c r="S58">
        <f>IF(Client[[#This Row],[SECTOR]]="Financial",0.8,IF(Client[[#This Row],[USERS_SIZE]]&gt;5000,0.8,IF(Client[[#This Row],[USERS_SIZE]]&gt;10000,0.7,IF(Client[[#This Row],[DIGITAL_DEPENDENCY]]&lt;0.8,0.4,0.3))))</f>
        <v>0.4</v>
      </c>
      <c r="T58">
        <f>IF(Client[[#This Row],[PROTECTION_EFFECTIVENESS]]&gt;7,0.8,IF(Client[[#This Row],[PROTECTION_EFFECTIVENESS]]&gt;6,0.6,IF(Client[[#This Row],[PROTECTION_EFFECTIVENESS]]&gt;4,0.4,0.2)))</f>
        <v>0.4</v>
      </c>
      <c r="U58">
        <f>Client[[#This Row],[RECOVERY_READINESS]]*0.35+Client[[#This Row],[PROCESS_MATURITY]]*0.3+Client[[#This Row],[INVESTMENT_ADEQUACY]]*0.2+Client[[#This Row],[ADAPTIVE_LEARNING]]*0.15</f>
        <v>0.56000000000000005</v>
      </c>
      <c r="V58">
        <f>Client[[#This Row],[ZT_AVERAGE]]/4*0.4+Client[[#This Row],[PROTECTION_SCORE]]/100*0.6*(1+(1-Client[[#This Row],[OPERATIONAL_RESILIENCE]]*0.5)*Client[[#This Row],[RECOVERY_SPEED]])*10</f>
        <v>6.2746445360000003</v>
      </c>
      <c r="W58">
        <f>_xlfn.PERCENTRANK.INC(Client[IMMUNITY_SCORE],Client[[#This Row],[IMMUNITY_SCORE]],2)</f>
        <v>0.76</v>
      </c>
      <c r="X58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58" t="s">
        <v>395</v>
      </c>
    </row>
    <row r="59" spans="1:25" x14ac:dyDescent="0.2">
      <c r="A59">
        <v>44</v>
      </c>
      <c r="B59" t="s">
        <v>70</v>
      </c>
      <c r="C59" t="s">
        <v>212</v>
      </c>
      <c r="D59" t="s">
        <v>532</v>
      </c>
      <c r="E59">
        <v>1279</v>
      </c>
      <c r="F59" t="s">
        <v>434</v>
      </c>
      <c r="G59" t="s">
        <v>41</v>
      </c>
      <c r="H59" t="s">
        <v>390</v>
      </c>
      <c r="I59">
        <v>2.1666666666666665</v>
      </c>
      <c r="J59">
        <v>68.333333333333329</v>
      </c>
      <c r="K59">
        <f>Client[[#This Row],[ZT_AVERAGE]]*2.5*Client[[#This Row],[PROTECTION_SCORE]]/100</f>
        <v>3.701388888888888</v>
      </c>
      <c r="L59">
        <f>VLOOKUP(Client[[#This Row],[SECTOR]],Tableau2[#All],4,FALSE)</f>
        <v>0.68</v>
      </c>
      <c r="M59">
        <f>VLOOKUP(Client[[#This Row],[ID_BUSINESS_MODEL]],Tableau13[#All],8,FALSE)</f>
        <v>0.9</v>
      </c>
      <c r="N59">
        <f>VLOOKUP(Client[[#This Row],[SIZE_RANGE]],Tableau216[#All],4,FALSE)</f>
        <v>0.65</v>
      </c>
      <c r="O59">
        <f>VLOOKUP(Client[[#This Row],[REGION]],Tableau21617[#All],4,FALSE)</f>
        <v>0.57240000000000002</v>
      </c>
      <c r="P59">
        <f>Client[[#This Row],[INDUSTRY_VULNERABILITY]]*0.25+Client[[#This Row],[DIGITAL_DEPENDENCY]]*0.4+Client[[#This Row],[DECISION_SPEED]]*0.2+Client[[#This Row],[GEOGRAPHIC_RISK]]*0.15</f>
        <v>0.74586000000000008</v>
      </c>
      <c r="Q59">
        <f>IF(Client[[#This Row],[PROTECTION_SCORE]]&gt;80,0.8,IF(Client[[#This Row],[PROTECTION_SCORE]]&gt;60,0.6,IF(Client[[#This Row],[PROTECTION_SCORE]]&gt;40,0.4,0.2)))</f>
        <v>0.6</v>
      </c>
      <c r="R59">
        <f>IF(Client[[#This Row],[ZT_AVERAGE]]&gt;3.5,0.9,IF(Client[[#This Row],[ZT_AVERAGE]]&gt;2.5,0.7,IF(Client[[#This Row],[ZT_AVERAGE]]&gt;4,0.5,0.3)))</f>
        <v>0.3</v>
      </c>
      <c r="S59">
        <f>IF(Client[[#This Row],[SECTOR]]="Financial",0.8,IF(Client[[#This Row],[USERS_SIZE]]&gt;5000,0.8,IF(Client[[#This Row],[USERS_SIZE]]&gt;10000,0.7,IF(Client[[#This Row],[DIGITAL_DEPENDENCY]]&lt;0.8,0.4,0.3))))</f>
        <v>0.3</v>
      </c>
      <c r="T59">
        <f>IF(Client[[#This Row],[PROTECTION_EFFECTIVENESS]]&gt;7,0.8,IF(Client[[#This Row],[PROTECTION_EFFECTIVENESS]]&gt;6,0.6,IF(Client[[#This Row],[PROTECTION_EFFECTIVENESS]]&gt;4,0.4,0.2)))</f>
        <v>0.2</v>
      </c>
      <c r="U59">
        <f>Client[[#This Row],[RECOVERY_READINESS]]*0.35+Client[[#This Row],[PROCESS_MATURITY]]*0.3+Client[[#This Row],[INVESTMENT_ADEQUACY]]*0.2+Client[[#This Row],[ADAPTIVE_LEARNING]]*0.15</f>
        <v>0.39</v>
      </c>
      <c r="V59">
        <f>Client[[#This Row],[ZT_AVERAGE]]/4*0.4+Client[[#This Row],[PROTECTION_SCORE]]/100*0.6*(1+(1-Client[[#This Row],[OPERATIONAL_RESILIENCE]]*0.5)*Client[[#This Row],[RECOVERY_SPEED]])*10</f>
        <v>5.3193515966666665</v>
      </c>
      <c r="W59">
        <f>_xlfn.PERCENTRANK.INC(Client[IMMUNITY_SCORE],Client[[#This Row],[IMMUNITY_SCORE]],2)</f>
        <v>0.6</v>
      </c>
      <c r="X5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59" t="s">
        <v>592</v>
      </c>
    </row>
    <row r="60" spans="1:25" x14ac:dyDescent="0.2">
      <c r="A60">
        <v>46</v>
      </c>
      <c r="B60" t="s">
        <v>72</v>
      </c>
      <c r="C60" t="s">
        <v>211</v>
      </c>
      <c r="D60" t="s">
        <v>342</v>
      </c>
      <c r="E60">
        <v>2242</v>
      </c>
      <c r="F60" t="s">
        <v>434</v>
      </c>
      <c r="G60" t="s">
        <v>10</v>
      </c>
      <c r="H60" t="s">
        <v>391</v>
      </c>
      <c r="I60">
        <v>1.9444444444444444</v>
      </c>
      <c r="J60">
        <v>61.166666666666664</v>
      </c>
      <c r="K60">
        <f>Client[[#This Row],[ZT_AVERAGE]]*2.5*Client[[#This Row],[PROTECTION_SCORE]]/100</f>
        <v>2.9733796296296293</v>
      </c>
      <c r="L60">
        <f>VLOOKUP(Client[[#This Row],[SECTOR]],Tableau2[#All],4,FALSE)</f>
        <v>0.48</v>
      </c>
      <c r="M60">
        <f>VLOOKUP(Client[[#This Row],[ID_BUSINESS_MODEL]],Tableau13[#All],8,FALSE)</f>
        <v>0.7</v>
      </c>
      <c r="N60">
        <f>VLOOKUP(Client[[#This Row],[SIZE_RANGE]],Tableau216[#All],4,FALSE)</f>
        <v>0.65</v>
      </c>
      <c r="O60">
        <f>VLOOKUP(Client[[#This Row],[REGION]],Tableau21617[#All],4,FALSE)</f>
        <v>0.55459999999999998</v>
      </c>
      <c r="P60">
        <f>Client[[#This Row],[INDUSTRY_VULNERABILITY]]*0.25+Client[[#This Row],[DIGITAL_DEPENDENCY]]*0.4+Client[[#This Row],[DECISION_SPEED]]*0.2+Client[[#This Row],[GEOGRAPHIC_RISK]]*0.15</f>
        <v>0.61319000000000001</v>
      </c>
      <c r="Q60">
        <f>IF(Client[[#This Row],[PROTECTION_SCORE]]&gt;80,0.8,IF(Client[[#This Row],[PROTECTION_SCORE]]&gt;60,0.6,IF(Client[[#This Row],[PROTECTION_SCORE]]&gt;40,0.4,0.2)))</f>
        <v>0.6</v>
      </c>
      <c r="R60">
        <f>IF(Client[[#This Row],[ZT_AVERAGE]]&gt;3.5,0.9,IF(Client[[#This Row],[ZT_AVERAGE]]&gt;2.5,0.7,IF(Client[[#This Row],[ZT_AVERAGE]]&gt;4,0.5,0.3)))</f>
        <v>0.3</v>
      </c>
      <c r="S60">
        <f>IF(Client[[#This Row],[SECTOR]]="Financial",0.8,IF(Client[[#This Row],[USERS_SIZE]]&gt;5000,0.8,IF(Client[[#This Row],[USERS_SIZE]]&gt;10000,0.7,IF(Client[[#This Row],[DIGITAL_DEPENDENCY]]&lt;0.8,0.4,0.3))))</f>
        <v>0.4</v>
      </c>
      <c r="T60">
        <f>IF(Client[[#This Row],[PROTECTION_EFFECTIVENESS]]&gt;7,0.8,IF(Client[[#This Row],[PROTECTION_EFFECTIVENESS]]&gt;6,0.6,IF(Client[[#This Row],[PROTECTION_EFFECTIVENESS]]&gt;4,0.4,0.2)))</f>
        <v>0.2</v>
      </c>
      <c r="U60">
        <f>Client[[#This Row],[RECOVERY_READINESS]]*0.35+Client[[#This Row],[PROCESS_MATURITY]]*0.3+Client[[#This Row],[INVESTMENT_ADEQUACY]]*0.2+Client[[#This Row],[ADAPTIVE_LEARNING]]*0.15</f>
        <v>0.41000000000000003</v>
      </c>
      <c r="V60">
        <f>Client[[#This Row],[ZT_AVERAGE]]/4*0.4+Client[[#This Row],[PROTECTION_SCORE]]/100*0.6*(1+(1-Client[[#This Row],[OPERATIONAL_RESILIENCE]]*0.5)*Client[[#This Row],[RECOVERY_SPEED]])*10</f>
        <v>4.9078109479444443</v>
      </c>
      <c r="W60">
        <f>_xlfn.PERCENTRANK.INC(Client[IMMUNITY_SCORE],Client[[#This Row],[IMMUNITY_SCORE]],2)</f>
        <v>0.48</v>
      </c>
      <c r="X6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60" t="s">
        <v>395</v>
      </c>
    </row>
    <row r="61" spans="1:25" x14ac:dyDescent="0.2">
      <c r="A61">
        <v>47</v>
      </c>
      <c r="B61" t="s">
        <v>73</v>
      </c>
      <c r="C61" t="s">
        <v>212</v>
      </c>
      <c r="D61" t="s">
        <v>342</v>
      </c>
      <c r="E61">
        <v>5629</v>
      </c>
      <c r="F61" t="s">
        <v>435</v>
      </c>
      <c r="G61" t="s">
        <v>10</v>
      </c>
      <c r="H61" t="s">
        <v>390</v>
      </c>
      <c r="I61">
        <v>2.3888888888888888</v>
      </c>
      <c r="J61">
        <v>58.166666666666664</v>
      </c>
      <c r="K61">
        <f>Client[[#This Row],[ZT_AVERAGE]]*2.5*Client[[#This Row],[PROTECTION_SCORE]]/100</f>
        <v>3.4738425925925922</v>
      </c>
      <c r="L61">
        <f>VLOOKUP(Client[[#This Row],[SECTOR]],Tableau2[#All],4,FALSE)</f>
        <v>0.68</v>
      </c>
      <c r="M61">
        <f>VLOOKUP(Client[[#This Row],[ID_BUSINESS_MODEL]],Tableau13[#All],8,FALSE)</f>
        <v>0.9</v>
      </c>
      <c r="N61">
        <f>VLOOKUP(Client[[#This Row],[SIZE_RANGE]],Tableau216[#All],4,FALSE)</f>
        <v>0.8</v>
      </c>
      <c r="O61">
        <f>VLOOKUP(Client[[#This Row],[REGION]],Tableau21617[#All],4,FALSE)</f>
        <v>0.55459999999999998</v>
      </c>
      <c r="P61">
        <f>Client[[#This Row],[INDUSTRY_VULNERABILITY]]*0.25+Client[[#This Row],[DIGITAL_DEPENDENCY]]*0.4+Client[[#This Row],[DECISION_SPEED]]*0.2+Client[[#This Row],[GEOGRAPHIC_RISK]]*0.15</f>
        <v>0.77319000000000004</v>
      </c>
      <c r="Q61">
        <f>IF(Client[[#This Row],[PROTECTION_SCORE]]&gt;80,0.8,IF(Client[[#This Row],[PROTECTION_SCORE]]&gt;60,0.6,IF(Client[[#This Row],[PROTECTION_SCORE]]&gt;40,0.4,0.2)))</f>
        <v>0.4</v>
      </c>
      <c r="R61">
        <f>IF(Client[[#This Row],[ZT_AVERAGE]]&gt;3.5,0.9,IF(Client[[#This Row],[ZT_AVERAGE]]&gt;2.5,0.7,IF(Client[[#This Row],[ZT_AVERAGE]]&gt;4,0.5,0.3)))</f>
        <v>0.3</v>
      </c>
      <c r="S61">
        <f>IF(Client[[#This Row],[SECTOR]]="Financial",0.8,IF(Client[[#This Row],[USERS_SIZE]]&gt;5000,0.8,IF(Client[[#This Row],[USERS_SIZE]]&gt;10000,0.7,IF(Client[[#This Row],[DIGITAL_DEPENDENCY]]&lt;0.8,0.4,0.3))))</f>
        <v>0.8</v>
      </c>
      <c r="T61">
        <f>IF(Client[[#This Row],[PROTECTION_EFFECTIVENESS]]&gt;7,0.8,IF(Client[[#This Row],[PROTECTION_EFFECTIVENESS]]&gt;6,0.6,IF(Client[[#This Row],[PROTECTION_EFFECTIVENESS]]&gt;4,0.4,0.2)))</f>
        <v>0.2</v>
      </c>
      <c r="U61">
        <f>Client[[#This Row],[RECOVERY_READINESS]]*0.35+Client[[#This Row],[PROCESS_MATURITY]]*0.3+Client[[#This Row],[INVESTMENT_ADEQUACY]]*0.2+Client[[#This Row],[ADAPTIVE_LEARNING]]*0.15</f>
        <v>0.42000000000000004</v>
      </c>
      <c r="V61">
        <f>Client[[#This Row],[ZT_AVERAGE]]/4*0.4+Client[[#This Row],[PROTECTION_SCORE]]/100*0.6*(1+(1-Client[[#This Row],[OPERATIONAL_RESILIENCE]]*0.5)*Client[[#This Row],[RECOVERY_SPEED]])*10</f>
        <v>4.628017937888889</v>
      </c>
      <c r="W61">
        <f>_xlfn.PERCENTRANK.INC(Client[IMMUNITY_SCORE],Client[[#This Row],[IMMUNITY_SCORE]],2)</f>
        <v>0.43</v>
      </c>
      <c r="X6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61" t="s">
        <v>592</v>
      </c>
    </row>
    <row r="62" spans="1:25" x14ac:dyDescent="0.2">
      <c r="A62">
        <v>48</v>
      </c>
      <c r="B62" t="s">
        <v>74</v>
      </c>
      <c r="C62" t="s">
        <v>213</v>
      </c>
      <c r="D62" t="s">
        <v>532</v>
      </c>
      <c r="E62">
        <v>583</v>
      </c>
      <c r="F62" t="s">
        <v>433</v>
      </c>
      <c r="G62" t="s">
        <v>41</v>
      </c>
      <c r="H62" t="s">
        <v>393</v>
      </c>
      <c r="I62">
        <v>2.3888888888888888</v>
      </c>
      <c r="J62">
        <v>44</v>
      </c>
      <c r="K62">
        <f>Client[[#This Row],[ZT_AVERAGE]]*2.5*Client[[#This Row],[PROTECTION_SCORE]]/100</f>
        <v>2.6277777777777778</v>
      </c>
      <c r="L62">
        <f>VLOOKUP(Client[[#This Row],[SECTOR]],Tableau2[#All],4,FALSE)</f>
        <v>0.72</v>
      </c>
      <c r="M62">
        <f>VLOOKUP(Client[[#This Row],[ID_BUSINESS_MODEL]],Tableau13[#All],8,FALSE)</f>
        <v>0.78</v>
      </c>
      <c r="N62">
        <f>VLOOKUP(Client[[#This Row],[SIZE_RANGE]],Tableau216[#All],4,FALSE)</f>
        <v>0.5</v>
      </c>
      <c r="O62">
        <f>VLOOKUP(Client[[#This Row],[REGION]],Tableau21617[#All],4,FALSE)</f>
        <v>0.57240000000000002</v>
      </c>
      <c r="P62">
        <f>Client[[#This Row],[INDUSTRY_VULNERABILITY]]*0.25+Client[[#This Row],[DIGITAL_DEPENDENCY]]*0.4+Client[[#This Row],[DECISION_SPEED]]*0.2+Client[[#This Row],[GEOGRAPHIC_RISK]]*0.15</f>
        <v>0.67786000000000013</v>
      </c>
      <c r="Q62">
        <f>IF(Client[[#This Row],[PROTECTION_SCORE]]&gt;80,0.8,IF(Client[[#This Row],[PROTECTION_SCORE]]&gt;60,0.6,IF(Client[[#This Row],[PROTECTION_SCORE]]&gt;40,0.4,0.2)))</f>
        <v>0.4</v>
      </c>
      <c r="R62">
        <f>IF(Client[[#This Row],[ZT_AVERAGE]]&gt;3.5,0.9,IF(Client[[#This Row],[ZT_AVERAGE]]&gt;2.5,0.7,IF(Client[[#This Row],[ZT_AVERAGE]]&gt;4,0.5,0.3)))</f>
        <v>0.3</v>
      </c>
      <c r="S62">
        <f>IF(Client[[#This Row],[SECTOR]]="Financial",0.8,IF(Client[[#This Row],[USERS_SIZE]]&gt;5000,0.8,IF(Client[[#This Row],[USERS_SIZE]]&gt;10000,0.7,IF(Client[[#This Row],[DIGITAL_DEPENDENCY]]&lt;0.8,0.4,0.3))))</f>
        <v>0.4</v>
      </c>
      <c r="T62">
        <f>IF(Client[[#This Row],[PROTECTION_EFFECTIVENESS]]&gt;7,0.8,IF(Client[[#This Row],[PROTECTION_EFFECTIVENESS]]&gt;6,0.6,IF(Client[[#This Row],[PROTECTION_EFFECTIVENESS]]&gt;4,0.4,0.2)))</f>
        <v>0.2</v>
      </c>
      <c r="U62">
        <f>Client[[#This Row],[RECOVERY_READINESS]]*0.35+Client[[#This Row],[PROCESS_MATURITY]]*0.3+Client[[#This Row],[INVESTMENT_ADEQUACY]]*0.2+Client[[#This Row],[ADAPTIVE_LEARNING]]*0.15</f>
        <v>0.33999999999999997</v>
      </c>
      <c r="V62">
        <f>Client[[#This Row],[ZT_AVERAGE]]/4*0.4+Client[[#This Row],[PROTECTION_SCORE]]/100*0.6*(1+(1-Client[[#This Row],[OPERATIONAL_RESILIENCE]]*0.5)*Client[[#This Row],[RECOVERY_SPEED]])*10</f>
        <v>3.4722653208888885</v>
      </c>
      <c r="W62">
        <f>_xlfn.PERCENTRANK.INC(Client[IMMUNITY_SCORE],Client[[#This Row],[IMMUNITY_SCORE]],2)</f>
        <v>0.15</v>
      </c>
      <c r="X62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62" t="s">
        <v>395</v>
      </c>
    </row>
    <row r="63" spans="1:25" x14ac:dyDescent="0.2">
      <c r="A63">
        <v>49</v>
      </c>
      <c r="B63" t="s">
        <v>75</v>
      </c>
      <c r="C63" t="s">
        <v>206</v>
      </c>
      <c r="D63" t="s">
        <v>342</v>
      </c>
      <c r="E63">
        <v>1826</v>
      </c>
      <c r="F63" t="s">
        <v>434</v>
      </c>
      <c r="G63" t="s">
        <v>46</v>
      </c>
      <c r="H63" t="s">
        <v>389</v>
      </c>
      <c r="I63">
        <v>2.7222222222222223</v>
      </c>
      <c r="J63">
        <v>90.833333333333329</v>
      </c>
      <c r="K63">
        <f>Client[[#This Row],[ZT_AVERAGE]]*2.5*Client[[#This Row],[PROTECTION_SCORE]]/100</f>
        <v>6.1817129629629619</v>
      </c>
      <c r="L63">
        <f>VLOOKUP(Client[[#This Row],[SECTOR]],Tableau2[#All],4,FALSE)</f>
        <v>0.52</v>
      </c>
      <c r="M63">
        <f>VLOOKUP(Client[[#This Row],[ID_BUSINESS_MODEL]],Tableau13[#All],8,FALSE)</f>
        <v>0.78</v>
      </c>
      <c r="N63">
        <f>VLOOKUP(Client[[#This Row],[SIZE_RANGE]],Tableau216[#All],4,FALSE)</f>
        <v>0.65</v>
      </c>
      <c r="O63">
        <f>VLOOKUP(Client[[#This Row],[REGION]],Tableau21617[#All],4,FALSE)</f>
        <v>0.55459999999999998</v>
      </c>
      <c r="P63">
        <f>Client[[#This Row],[INDUSTRY_VULNERABILITY]]*0.25+Client[[#This Row],[DIGITAL_DEPENDENCY]]*0.4+Client[[#This Row],[DECISION_SPEED]]*0.2+Client[[#This Row],[GEOGRAPHIC_RISK]]*0.15</f>
        <v>0.65519000000000005</v>
      </c>
      <c r="Q63">
        <f>IF(Client[[#This Row],[PROTECTION_SCORE]]&gt;80,0.8,IF(Client[[#This Row],[PROTECTION_SCORE]]&gt;60,0.6,IF(Client[[#This Row],[PROTECTION_SCORE]]&gt;40,0.4,0.2)))</f>
        <v>0.8</v>
      </c>
      <c r="R63">
        <f>IF(Client[[#This Row],[ZT_AVERAGE]]&gt;3.5,0.9,IF(Client[[#This Row],[ZT_AVERAGE]]&gt;2.5,0.7,IF(Client[[#This Row],[ZT_AVERAGE]]&gt;4,0.5,0.3)))</f>
        <v>0.7</v>
      </c>
      <c r="S63">
        <f>IF(Client[[#This Row],[SECTOR]]="Financial",0.8,IF(Client[[#This Row],[USERS_SIZE]]&gt;5000,0.8,IF(Client[[#This Row],[USERS_SIZE]]&gt;10000,0.7,IF(Client[[#This Row],[DIGITAL_DEPENDENCY]]&lt;0.8,0.4,0.3))))</f>
        <v>0.8</v>
      </c>
      <c r="T63">
        <f>IF(Client[[#This Row],[PROTECTION_EFFECTIVENESS]]&gt;7,0.8,IF(Client[[#This Row],[PROTECTION_EFFECTIVENESS]]&gt;6,0.6,IF(Client[[#This Row],[PROTECTION_EFFECTIVENESS]]&gt;4,0.4,0.2)))</f>
        <v>0.6</v>
      </c>
      <c r="U63">
        <f>Client[[#This Row],[RECOVERY_READINESS]]*0.35+Client[[#This Row],[PROCESS_MATURITY]]*0.3+Client[[#This Row],[INVESTMENT_ADEQUACY]]*0.2+Client[[#This Row],[ADAPTIVE_LEARNING]]*0.15</f>
        <v>0.74</v>
      </c>
      <c r="V63">
        <f>Client[[#This Row],[ZT_AVERAGE]]/4*0.4+Client[[#This Row],[PROTECTION_SCORE]]/100*0.6*(1+(1-Client[[#This Row],[OPERATIONAL_RESILIENCE]]*0.5)*Client[[#This Row],[RECOVERY_SPEED]])*10</f>
        <v>8.434031587222222</v>
      </c>
      <c r="W63">
        <f>_xlfn.PERCENTRANK.INC(Client[IMMUNITY_SCORE],Client[[#This Row],[IMMUNITY_SCORE]],2)</f>
        <v>0.98</v>
      </c>
      <c r="X63" t="str">
        <f>IF(Client[[#This Row],[IMMUNITY_SCORE]]&gt;=8,"Excellent",IF(Client[[#This Row],[IMMUNITY_SCORE]]&gt;=6,"Good",IF(Client[[#This Row],[IMMUNITY_SCORE]]&gt;=4,"Average",IF(Client[[#This Row],[IMMUNITY_SCORE]]&gt;=2,"Poor","Critical"))))</f>
        <v>Excellent</v>
      </c>
      <c r="Y63" t="s">
        <v>395</v>
      </c>
    </row>
    <row r="64" spans="1:25" x14ac:dyDescent="0.2">
      <c r="A64">
        <v>50</v>
      </c>
      <c r="B64" t="s">
        <v>76</v>
      </c>
      <c r="C64" t="s">
        <v>204</v>
      </c>
      <c r="D64" t="s">
        <v>342</v>
      </c>
      <c r="E64">
        <v>3312</v>
      </c>
      <c r="F64" t="s">
        <v>434</v>
      </c>
      <c r="G64" t="s">
        <v>331</v>
      </c>
      <c r="H64" t="s">
        <v>391</v>
      </c>
      <c r="I64">
        <v>1.75</v>
      </c>
      <c r="J64">
        <v>42.666666666666664</v>
      </c>
      <c r="K64">
        <f>Client[[#This Row],[ZT_AVERAGE]]*2.5*Client[[#This Row],[PROTECTION_SCORE]]/100</f>
        <v>1.8666666666666665</v>
      </c>
      <c r="L64">
        <f>VLOOKUP(Client[[#This Row],[SECTOR]],Tableau2[#All],4,FALSE)</f>
        <v>0.7</v>
      </c>
      <c r="M64">
        <f>VLOOKUP(Client[[#This Row],[ID_BUSINESS_MODEL]],Tableau13[#All],8,FALSE)</f>
        <v>0.7</v>
      </c>
      <c r="N64">
        <f>VLOOKUP(Client[[#This Row],[SIZE_RANGE]],Tableau216[#All],4,FALSE)</f>
        <v>0.65</v>
      </c>
      <c r="O64">
        <f>VLOOKUP(Client[[#This Row],[REGION]],Tableau21617[#All],4,FALSE)</f>
        <v>0.55459999999999998</v>
      </c>
      <c r="P64">
        <f>Client[[#This Row],[INDUSTRY_VULNERABILITY]]*0.25+Client[[#This Row],[DIGITAL_DEPENDENCY]]*0.4+Client[[#This Row],[DECISION_SPEED]]*0.2+Client[[#This Row],[GEOGRAPHIC_RISK]]*0.15</f>
        <v>0.66818999999999995</v>
      </c>
      <c r="Q64">
        <f>IF(Client[[#This Row],[PROTECTION_SCORE]]&gt;80,0.8,IF(Client[[#This Row],[PROTECTION_SCORE]]&gt;60,0.6,IF(Client[[#This Row],[PROTECTION_SCORE]]&gt;40,0.4,0.2)))</f>
        <v>0.4</v>
      </c>
      <c r="R64">
        <f>IF(Client[[#This Row],[ZT_AVERAGE]]&gt;3.5,0.9,IF(Client[[#This Row],[ZT_AVERAGE]]&gt;2.5,0.7,IF(Client[[#This Row],[ZT_AVERAGE]]&gt;4,0.5,0.3)))</f>
        <v>0.3</v>
      </c>
      <c r="S64">
        <f>IF(Client[[#This Row],[SECTOR]]="Financial",0.8,IF(Client[[#This Row],[USERS_SIZE]]&gt;5000,0.8,IF(Client[[#This Row],[USERS_SIZE]]&gt;10000,0.7,IF(Client[[#This Row],[DIGITAL_DEPENDENCY]]&lt;0.8,0.4,0.3))))</f>
        <v>0.4</v>
      </c>
      <c r="T64">
        <f>IF(Client[[#This Row],[PROTECTION_EFFECTIVENESS]]&gt;7,0.8,IF(Client[[#This Row],[PROTECTION_EFFECTIVENESS]]&gt;6,0.6,IF(Client[[#This Row],[PROTECTION_EFFECTIVENESS]]&gt;4,0.4,0.2)))</f>
        <v>0.2</v>
      </c>
      <c r="U64">
        <f>Client[[#This Row],[RECOVERY_READINESS]]*0.35+Client[[#This Row],[PROCESS_MATURITY]]*0.3+Client[[#This Row],[INVESTMENT_ADEQUACY]]*0.2+Client[[#This Row],[ADAPTIVE_LEARNING]]*0.15</f>
        <v>0.33999999999999997</v>
      </c>
      <c r="V64">
        <f>Client[[#This Row],[ZT_AVERAGE]]/4*0.4+Client[[#This Row],[PROTECTION_SCORE]]/100*0.6*(1+(1-Client[[#This Row],[OPERATIONAL_RESILIENCE]]*0.5)*Client[[#This Row],[RECOVERY_SPEED]])*10</f>
        <v>3.3146037119999989</v>
      </c>
      <c r="W64">
        <f>_xlfn.PERCENTRANK.INC(Client[IMMUNITY_SCORE],Client[[#This Row],[IMMUNITY_SCORE]],2)</f>
        <v>0.13</v>
      </c>
      <c r="X6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64" t="s">
        <v>395</v>
      </c>
    </row>
    <row r="65" spans="1:25" x14ac:dyDescent="0.2">
      <c r="A65">
        <v>51</v>
      </c>
      <c r="B65" t="s">
        <v>77</v>
      </c>
      <c r="C65" t="s">
        <v>203</v>
      </c>
      <c r="D65" t="s">
        <v>342</v>
      </c>
      <c r="E65">
        <v>6661</v>
      </c>
      <c r="F65" t="s">
        <v>435</v>
      </c>
      <c r="G65" t="s">
        <v>10</v>
      </c>
      <c r="H65" t="s">
        <v>391</v>
      </c>
      <c r="I65">
        <v>1.8333333333333333</v>
      </c>
      <c r="J65">
        <v>48.833333333333336</v>
      </c>
      <c r="K65">
        <f>Client[[#This Row],[ZT_AVERAGE]]*2.5*Client[[#This Row],[PROTECTION_SCORE]]/100</f>
        <v>2.2381944444444444</v>
      </c>
      <c r="L65">
        <f>VLOOKUP(Client[[#This Row],[SECTOR]],Tableau2[#All],4,FALSE)</f>
        <v>0.55000000000000004</v>
      </c>
      <c r="M65">
        <f>VLOOKUP(Client[[#This Row],[ID_BUSINESS_MODEL]],Tableau13[#All],8,FALSE)</f>
        <v>0.7</v>
      </c>
      <c r="N65">
        <f>VLOOKUP(Client[[#This Row],[SIZE_RANGE]],Tableau216[#All],4,FALSE)</f>
        <v>0.8</v>
      </c>
      <c r="O65">
        <f>VLOOKUP(Client[[#This Row],[REGION]],Tableau21617[#All],4,FALSE)</f>
        <v>0.55459999999999998</v>
      </c>
      <c r="P65">
        <f>Client[[#This Row],[INDUSTRY_VULNERABILITY]]*0.25+Client[[#This Row],[DIGITAL_DEPENDENCY]]*0.4+Client[[#This Row],[DECISION_SPEED]]*0.2+Client[[#This Row],[GEOGRAPHIC_RISK]]*0.15</f>
        <v>0.66069</v>
      </c>
      <c r="Q65">
        <f>IF(Client[[#This Row],[PROTECTION_SCORE]]&gt;80,0.8,IF(Client[[#This Row],[PROTECTION_SCORE]]&gt;60,0.6,IF(Client[[#This Row],[PROTECTION_SCORE]]&gt;40,0.4,0.2)))</f>
        <v>0.4</v>
      </c>
      <c r="R65">
        <f>IF(Client[[#This Row],[ZT_AVERAGE]]&gt;3.5,0.9,IF(Client[[#This Row],[ZT_AVERAGE]]&gt;2.5,0.7,IF(Client[[#This Row],[ZT_AVERAGE]]&gt;4,0.5,0.3)))</f>
        <v>0.3</v>
      </c>
      <c r="S65">
        <f>IF(Client[[#This Row],[SECTOR]]="Financial",0.8,IF(Client[[#This Row],[USERS_SIZE]]&gt;5000,0.8,IF(Client[[#This Row],[USERS_SIZE]]&gt;10000,0.7,IF(Client[[#This Row],[DIGITAL_DEPENDENCY]]&lt;0.8,0.4,0.3))))</f>
        <v>0.8</v>
      </c>
      <c r="T65">
        <f>IF(Client[[#This Row],[PROTECTION_EFFECTIVENESS]]&gt;7,0.8,IF(Client[[#This Row],[PROTECTION_EFFECTIVENESS]]&gt;6,0.6,IF(Client[[#This Row],[PROTECTION_EFFECTIVENESS]]&gt;4,0.4,0.2)))</f>
        <v>0.2</v>
      </c>
      <c r="U65">
        <f>Client[[#This Row],[RECOVERY_READINESS]]*0.35+Client[[#This Row],[PROCESS_MATURITY]]*0.3+Client[[#This Row],[INVESTMENT_ADEQUACY]]*0.2+Client[[#This Row],[ADAPTIVE_LEARNING]]*0.15</f>
        <v>0.42000000000000004</v>
      </c>
      <c r="V65">
        <f>Client[[#This Row],[ZT_AVERAGE]]/4*0.4+Client[[#This Row],[PROTECTION_SCORE]]/100*0.6*(1+(1-Client[[#This Row],[OPERATIONAL_RESILIENCE]]*0.5)*Client[[#This Row],[RECOVERY_SPEED]])*10</f>
        <v>3.9374107763333335</v>
      </c>
      <c r="W65">
        <f>_xlfn.PERCENTRANK.INC(Client[IMMUNITY_SCORE],Client[[#This Row],[IMMUNITY_SCORE]],2)</f>
        <v>0.28000000000000003</v>
      </c>
      <c r="X65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65" t="s">
        <v>395</v>
      </c>
    </row>
    <row r="66" spans="1:25" x14ac:dyDescent="0.2">
      <c r="A66">
        <v>52</v>
      </c>
      <c r="B66" t="s">
        <v>78</v>
      </c>
      <c r="C66" t="s">
        <v>204</v>
      </c>
      <c r="D66" t="s">
        <v>342</v>
      </c>
      <c r="E66">
        <v>6187</v>
      </c>
      <c r="F66" t="s">
        <v>435</v>
      </c>
      <c r="G66" t="s">
        <v>26</v>
      </c>
      <c r="H66" t="s">
        <v>391</v>
      </c>
      <c r="I66">
        <v>2.3611111111111112</v>
      </c>
      <c r="J66">
        <v>80.333333333333329</v>
      </c>
      <c r="K66">
        <f>Client[[#This Row],[ZT_AVERAGE]]*2.5*Client[[#This Row],[PROTECTION_SCORE]]/100</f>
        <v>4.7418981481481479</v>
      </c>
      <c r="L66">
        <f>VLOOKUP(Client[[#This Row],[SECTOR]],Tableau2[#All],4,FALSE)</f>
        <v>0.7</v>
      </c>
      <c r="M66">
        <f>VLOOKUP(Client[[#This Row],[ID_BUSINESS_MODEL]],Tableau13[#All],8,FALSE)</f>
        <v>0.7</v>
      </c>
      <c r="N66">
        <f>VLOOKUP(Client[[#This Row],[SIZE_RANGE]],Tableau216[#All],4,FALSE)</f>
        <v>0.8</v>
      </c>
      <c r="O66">
        <f>VLOOKUP(Client[[#This Row],[REGION]],Tableau21617[#All],4,FALSE)</f>
        <v>0.55459999999999998</v>
      </c>
      <c r="P66">
        <f>Client[[#This Row],[INDUSTRY_VULNERABILITY]]*0.25+Client[[#This Row],[DIGITAL_DEPENDENCY]]*0.4+Client[[#This Row],[DECISION_SPEED]]*0.2+Client[[#This Row],[GEOGRAPHIC_RISK]]*0.15</f>
        <v>0.69818999999999998</v>
      </c>
      <c r="Q66">
        <f>IF(Client[[#This Row],[PROTECTION_SCORE]]&gt;80,0.8,IF(Client[[#This Row],[PROTECTION_SCORE]]&gt;60,0.6,IF(Client[[#This Row],[PROTECTION_SCORE]]&gt;40,0.4,0.2)))</f>
        <v>0.8</v>
      </c>
      <c r="R66">
        <f>IF(Client[[#This Row],[ZT_AVERAGE]]&gt;3.5,0.9,IF(Client[[#This Row],[ZT_AVERAGE]]&gt;2.5,0.7,IF(Client[[#This Row],[ZT_AVERAGE]]&gt;4,0.5,0.3)))</f>
        <v>0.3</v>
      </c>
      <c r="S66">
        <f>IF(Client[[#This Row],[SECTOR]]="Financial",0.8,IF(Client[[#This Row],[USERS_SIZE]]&gt;5000,0.8,IF(Client[[#This Row],[USERS_SIZE]]&gt;10000,0.7,IF(Client[[#This Row],[DIGITAL_DEPENDENCY]]&lt;0.8,0.4,0.3))))</f>
        <v>0.8</v>
      </c>
      <c r="T66">
        <f>IF(Client[[#This Row],[PROTECTION_EFFECTIVENESS]]&gt;7,0.8,IF(Client[[#This Row],[PROTECTION_EFFECTIVENESS]]&gt;6,0.6,IF(Client[[#This Row],[PROTECTION_EFFECTIVENESS]]&gt;4,0.4,0.2)))</f>
        <v>0.4</v>
      </c>
      <c r="U66">
        <f>Client[[#This Row],[RECOVERY_READINESS]]*0.35+Client[[#This Row],[PROCESS_MATURITY]]*0.3+Client[[#This Row],[INVESTMENT_ADEQUACY]]*0.2+Client[[#This Row],[ADAPTIVE_LEARNING]]*0.15</f>
        <v>0.59000000000000008</v>
      </c>
      <c r="V66">
        <f>Client[[#This Row],[ZT_AVERAGE]]/4*0.4+Client[[#This Row],[PROTECTION_SCORE]]/100*0.6*(1+(1-Client[[#This Row],[OPERATIONAL_RESILIENCE]]*0.5)*Client[[#This Row],[RECOVERY_SPEED]])*10</f>
        <v>6.9071547501111104</v>
      </c>
      <c r="W66">
        <f>_xlfn.PERCENTRANK.INC(Client[IMMUNITY_SCORE],Client[[#This Row],[IMMUNITY_SCORE]],2)</f>
        <v>0.88</v>
      </c>
      <c r="X66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66" t="s">
        <v>395</v>
      </c>
    </row>
    <row r="67" spans="1:25" x14ac:dyDescent="0.2">
      <c r="A67">
        <v>53</v>
      </c>
      <c r="B67" t="s">
        <v>79</v>
      </c>
      <c r="C67" t="s">
        <v>204</v>
      </c>
      <c r="D67" t="s">
        <v>532</v>
      </c>
      <c r="E67">
        <v>2038</v>
      </c>
      <c r="F67" t="s">
        <v>434</v>
      </c>
      <c r="G67" t="s">
        <v>329</v>
      </c>
      <c r="H67" t="s">
        <v>391</v>
      </c>
      <c r="I67">
        <v>2.1111111111111112</v>
      </c>
      <c r="J67">
        <v>36.166666666666664</v>
      </c>
      <c r="K67">
        <f>Client[[#This Row],[ZT_AVERAGE]]*2.5*Client[[#This Row],[PROTECTION_SCORE]]/100</f>
        <v>1.9087962962962961</v>
      </c>
      <c r="L67">
        <f>VLOOKUP(Client[[#This Row],[SECTOR]],Tableau2[#All],4,FALSE)</f>
        <v>0.7</v>
      </c>
      <c r="M67">
        <f>VLOOKUP(Client[[#This Row],[ID_BUSINESS_MODEL]],Tableau13[#All],8,FALSE)</f>
        <v>0.7</v>
      </c>
      <c r="N67">
        <f>VLOOKUP(Client[[#This Row],[SIZE_RANGE]],Tableau216[#All],4,FALSE)</f>
        <v>0.65</v>
      </c>
      <c r="O67">
        <f>VLOOKUP(Client[[#This Row],[REGION]],Tableau21617[#All],4,FALSE)</f>
        <v>0.57240000000000002</v>
      </c>
      <c r="P67">
        <f>Client[[#This Row],[INDUSTRY_VULNERABILITY]]*0.25+Client[[#This Row],[DIGITAL_DEPENDENCY]]*0.4+Client[[#This Row],[DECISION_SPEED]]*0.2+Client[[#This Row],[GEOGRAPHIC_RISK]]*0.15</f>
        <v>0.67086000000000001</v>
      </c>
      <c r="Q67">
        <f>IF(Client[[#This Row],[PROTECTION_SCORE]]&gt;80,0.8,IF(Client[[#This Row],[PROTECTION_SCORE]]&gt;60,0.6,IF(Client[[#This Row],[PROTECTION_SCORE]]&gt;40,0.4,0.2)))</f>
        <v>0.2</v>
      </c>
      <c r="R67">
        <f>IF(Client[[#This Row],[ZT_AVERAGE]]&gt;3.5,0.9,IF(Client[[#This Row],[ZT_AVERAGE]]&gt;2.5,0.7,IF(Client[[#This Row],[ZT_AVERAGE]]&gt;4,0.5,0.3)))</f>
        <v>0.3</v>
      </c>
      <c r="S67">
        <f>IF(Client[[#This Row],[SECTOR]]="Financial",0.8,IF(Client[[#This Row],[USERS_SIZE]]&gt;5000,0.8,IF(Client[[#This Row],[USERS_SIZE]]&gt;10000,0.7,IF(Client[[#This Row],[DIGITAL_DEPENDENCY]]&lt;0.8,0.4,0.3))))</f>
        <v>0.4</v>
      </c>
      <c r="T67">
        <f>IF(Client[[#This Row],[PROTECTION_EFFECTIVENESS]]&gt;7,0.8,IF(Client[[#This Row],[PROTECTION_EFFECTIVENESS]]&gt;6,0.6,IF(Client[[#This Row],[PROTECTION_EFFECTIVENESS]]&gt;4,0.4,0.2)))</f>
        <v>0.2</v>
      </c>
      <c r="U67">
        <f>Client[[#This Row],[RECOVERY_READINESS]]*0.35+Client[[#This Row],[PROCESS_MATURITY]]*0.3+Client[[#This Row],[INVESTMENT_ADEQUACY]]*0.2+Client[[#This Row],[ADAPTIVE_LEARNING]]*0.15</f>
        <v>0.27</v>
      </c>
      <c r="V67">
        <f>Client[[#This Row],[ZT_AVERAGE]]/4*0.4+Client[[#This Row],[PROTECTION_SCORE]]/100*0.6*(1+(1-Client[[#This Row],[OPERATIONAL_RESILIENCE]]*0.5)*Client[[#This Row],[RECOVERY_SPEED]])*10</f>
        <v>2.7704826741111108</v>
      </c>
      <c r="W67">
        <f>_xlfn.PERCENTRANK.INC(Client[IMMUNITY_SCORE],Client[[#This Row],[IMMUNITY_SCORE]],2)</f>
        <v>0.09</v>
      </c>
      <c r="X67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67" t="s">
        <v>395</v>
      </c>
    </row>
    <row r="68" spans="1:25" x14ac:dyDescent="0.2">
      <c r="A68">
        <v>54</v>
      </c>
      <c r="B68" t="s">
        <v>80</v>
      </c>
      <c r="C68" t="s">
        <v>204</v>
      </c>
      <c r="D68" t="s">
        <v>532</v>
      </c>
      <c r="E68">
        <v>454</v>
      </c>
      <c r="F68" t="s">
        <v>432</v>
      </c>
      <c r="G68" t="s">
        <v>329</v>
      </c>
      <c r="H68" t="s">
        <v>391</v>
      </c>
      <c r="I68">
        <v>3.1388888888888888</v>
      </c>
      <c r="J68">
        <v>76.833333333333329</v>
      </c>
      <c r="K68">
        <f>Client[[#This Row],[ZT_AVERAGE]]*2.5*Client[[#This Row],[PROTECTION_SCORE]]/100</f>
        <v>6.0292824074074076</v>
      </c>
      <c r="L68">
        <f>VLOOKUP(Client[[#This Row],[SECTOR]],Tableau2[#All],4,FALSE)</f>
        <v>0.7</v>
      </c>
      <c r="M68">
        <f>VLOOKUP(Client[[#This Row],[ID_BUSINESS_MODEL]],Tableau13[#All],8,FALSE)</f>
        <v>0.7</v>
      </c>
      <c r="N68">
        <f>VLOOKUP(Client[[#This Row],[SIZE_RANGE]],Tableau216[#All],4,FALSE)</f>
        <v>0.35</v>
      </c>
      <c r="O68">
        <f>VLOOKUP(Client[[#This Row],[REGION]],Tableau21617[#All],4,FALSE)</f>
        <v>0.57240000000000002</v>
      </c>
      <c r="P68">
        <f>Client[[#This Row],[INDUSTRY_VULNERABILITY]]*0.25+Client[[#This Row],[DIGITAL_DEPENDENCY]]*0.4+Client[[#This Row],[DECISION_SPEED]]*0.2+Client[[#This Row],[GEOGRAPHIC_RISK]]*0.15</f>
        <v>0.61085999999999996</v>
      </c>
      <c r="Q68">
        <f>IF(Client[[#This Row],[PROTECTION_SCORE]]&gt;80,0.8,IF(Client[[#This Row],[PROTECTION_SCORE]]&gt;60,0.6,IF(Client[[#This Row],[PROTECTION_SCORE]]&gt;40,0.4,0.2)))</f>
        <v>0.6</v>
      </c>
      <c r="R68">
        <f>IF(Client[[#This Row],[ZT_AVERAGE]]&gt;3.5,0.9,IF(Client[[#This Row],[ZT_AVERAGE]]&gt;2.5,0.7,IF(Client[[#This Row],[ZT_AVERAGE]]&gt;4,0.5,0.3)))</f>
        <v>0.7</v>
      </c>
      <c r="S68">
        <f>IF(Client[[#This Row],[SECTOR]]="Financial",0.8,IF(Client[[#This Row],[USERS_SIZE]]&gt;5000,0.8,IF(Client[[#This Row],[USERS_SIZE]]&gt;10000,0.7,IF(Client[[#This Row],[DIGITAL_DEPENDENCY]]&lt;0.8,0.4,0.3))))</f>
        <v>0.4</v>
      </c>
      <c r="T68">
        <f>IF(Client[[#This Row],[PROTECTION_EFFECTIVENESS]]&gt;7,0.8,IF(Client[[#This Row],[PROTECTION_EFFECTIVENESS]]&gt;6,0.6,IF(Client[[#This Row],[PROTECTION_EFFECTIVENESS]]&gt;4,0.4,0.2)))</f>
        <v>0.6</v>
      </c>
      <c r="U68">
        <f>Client[[#This Row],[RECOVERY_READINESS]]*0.35+Client[[#This Row],[PROCESS_MATURITY]]*0.3+Client[[#This Row],[INVESTMENT_ADEQUACY]]*0.2+Client[[#This Row],[ADAPTIVE_LEARNING]]*0.15</f>
        <v>0.59</v>
      </c>
      <c r="V68">
        <f>Client[[#This Row],[ZT_AVERAGE]]/4*0.4+Client[[#This Row],[PROTECTION_SCORE]]/100*0.6*(1+(1-Client[[#This Row],[OPERATIONAL_RESILIENCE]]*0.5)*Client[[#This Row],[RECOVERY_SPEED]])*10</f>
        <v>6.8130498318888888</v>
      </c>
      <c r="W68">
        <f>_xlfn.PERCENTRANK.INC(Client[IMMUNITY_SCORE],Client[[#This Row],[IMMUNITY_SCORE]],2)</f>
        <v>0.86</v>
      </c>
      <c r="X68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68" t="s">
        <v>395</v>
      </c>
    </row>
    <row r="69" spans="1:25" x14ac:dyDescent="0.2">
      <c r="A69">
        <v>55</v>
      </c>
      <c r="B69" t="s">
        <v>81</v>
      </c>
      <c r="C69" t="s">
        <v>211</v>
      </c>
      <c r="D69" t="s">
        <v>532</v>
      </c>
      <c r="E69">
        <v>751</v>
      </c>
      <c r="F69" t="s">
        <v>433</v>
      </c>
      <c r="G69" t="s">
        <v>329</v>
      </c>
      <c r="H69" t="s">
        <v>391</v>
      </c>
      <c r="I69">
        <v>2</v>
      </c>
      <c r="J69">
        <v>33.166666666666664</v>
      </c>
      <c r="K69">
        <f>Client[[#This Row],[ZT_AVERAGE]]*2.5*Client[[#This Row],[PROTECTION_SCORE]]/100</f>
        <v>1.6583333333333332</v>
      </c>
      <c r="L69">
        <f>VLOOKUP(Client[[#This Row],[SECTOR]],Tableau2[#All],4,FALSE)</f>
        <v>0.48</v>
      </c>
      <c r="M69">
        <f>VLOOKUP(Client[[#This Row],[ID_BUSINESS_MODEL]],Tableau13[#All],8,FALSE)</f>
        <v>0.7</v>
      </c>
      <c r="N69">
        <f>VLOOKUP(Client[[#This Row],[SIZE_RANGE]],Tableau216[#All],4,FALSE)</f>
        <v>0.5</v>
      </c>
      <c r="O69">
        <f>VLOOKUP(Client[[#This Row],[REGION]],Tableau21617[#All],4,FALSE)</f>
        <v>0.57240000000000002</v>
      </c>
      <c r="P69">
        <f>Client[[#This Row],[INDUSTRY_VULNERABILITY]]*0.25+Client[[#This Row],[DIGITAL_DEPENDENCY]]*0.4+Client[[#This Row],[DECISION_SPEED]]*0.2+Client[[#This Row],[GEOGRAPHIC_RISK]]*0.15</f>
        <v>0.58586000000000005</v>
      </c>
      <c r="Q69">
        <f>IF(Client[[#This Row],[PROTECTION_SCORE]]&gt;80,0.8,IF(Client[[#This Row],[PROTECTION_SCORE]]&gt;60,0.6,IF(Client[[#This Row],[PROTECTION_SCORE]]&gt;40,0.4,0.2)))</f>
        <v>0.2</v>
      </c>
      <c r="R69">
        <f>IF(Client[[#This Row],[ZT_AVERAGE]]&gt;3.5,0.9,IF(Client[[#This Row],[ZT_AVERAGE]]&gt;2.5,0.7,IF(Client[[#This Row],[ZT_AVERAGE]]&gt;4,0.5,0.3)))</f>
        <v>0.3</v>
      </c>
      <c r="S69">
        <f>IF(Client[[#This Row],[SECTOR]]="Financial",0.8,IF(Client[[#This Row],[USERS_SIZE]]&gt;5000,0.8,IF(Client[[#This Row],[USERS_SIZE]]&gt;10000,0.7,IF(Client[[#This Row],[DIGITAL_DEPENDENCY]]&lt;0.8,0.4,0.3))))</f>
        <v>0.4</v>
      </c>
      <c r="T69">
        <f>IF(Client[[#This Row],[PROTECTION_EFFECTIVENESS]]&gt;7,0.8,IF(Client[[#This Row],[PROTECTION_EFFECTIVENESS]]&gt;6,0.6,IF(Client[[#This Row],[PROTECTION_EFFECTIVENESS]]&gt;4,0.4,0.2)))</f>
        <v>0.2</v>
      </c>
      <c r="U69">
        <f>Client[[#This Row],[RECOVERY_READINESS]]*0.35+Client[[#This Row],[PROCESS_MATURITY]]*0.3+Client[[#This Row],[INVESTMENT_ADEQUACY]]*0.2+Client[[#This Row],[ADAPTIVE_LEARNING]]*0.15</f>
        <v>0.27</v>
      </c>
      <c r="V69">
        <f>Client[[#This Row],[ZT_AVERAGE]]/4*0.4+Client[[#This Row],[PROTECTION_SCORE]]/100*0.6*(1+(1-Client[[#This Row],[OPERATIONAL_RESILIENCE]]*0.5)*Client[[#This Row],[RECOVERY_SPEED]])*10</f>
        <v>2.5699087110000001</v>
      </c>
      <c r="W69">
        <f>_xlfn.PERCENTRANK.INC(Client[IMMUNITY_SCORE],Client[[#This Row],[IMMUNITY_SCORE]],2)</f>
        <v>0.06</v>
      </c>
      <c r="X69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69" t="s">
        <v>395</v>
      </c>
    </row>
    <row r="70" spans="1:25" x14ac:dyDescent="0.2">
      <c r="A70">
        <v>56</v>
      </c>
      <c r="B70" t="s">
        <v>82</v>
      </c>
      <c r="C70" t="s">
        <v>209</v>
      </c>
      <c r="D70" t="s">
        <v>532</v>
      </c>
      <c r="E70">
        <v>1611</v>
      </c>
      <c r="F70" t="s">
        <v>434</v>
      </c>
      <c r="G70" t="s">
        <v>35</v>
      </c>
      <c r="H70" t="s">
        <v>386</v>
      </c>
      <c r="I70">
        <v>2.4722222222222223</v>
      </c>
      <c r="J70">
        <v>76</v>
      </c>
      <c r="K70">
        <f>Client[[#This Row],[ZT_AVERAGE]]*2.5*Client[[#This Row],[PROTECTION_SCORE]]/100</f>
        <v>4.697222222222222</v>
      </c>
      <c r="L70">
        <f>VLOOKUP(Client[[#This Row],[SECTOR]],Tableau2[#All],4,FALSE)</f>
        <v>0.62</v>
      </c>
      <c r="M70">
        <f>VLOOKUP(Client[[#This Row],[ID_BUSINESS_MODEL]],Tableau13[#All],8,FALSE)</f>
        <v>0.78</v>
      </c>
      <c r="N70">
        <f>VLOOKUP(Client[[#This Row],[SIZE_RANGE]],Tableau216[#All],4,FALSE)</f>
        <v>0.65</v>
      </c>
      <c r="O70">
        <f>VLOOKUP(Client[[#This Row],[REGION]],Tableau21617[#All],4,FALSE)</f>
        <v>0.57240000000000002</v>
      </c>
      <c r="P70">
        <f>Client[[#This Row],[INDUSTRY_VULNERABILITY]]*0.25+Client[[#This Row],[DIGITAL_DEPENDENCY]]*0.4+Client[[#This Row],[DECISION_SPEED]]*0.2+Client[[#This Row],[GEOGRAPHIC_RISK]]*0.15</f>
        <v>0.68286000000000013</v>
      </c>
      <c r="Q70">
        <f>IF(Client[[#This Row],[PROTECTION_SCORE]]&gt;80,0.8,IF(Client[[#This Row],[PROTECTION_SCORE]]&gt;60,0.6,IF(Client[[#This Row],[PROTECTION_SCORE]]&gt;40,0.4,0.2)))</f>
        <v>0.6</v>
      </c>
      <c r="R70">
        <f>IF(Client[[#This Row],[ZT_AVERAGE]]&gt;3.5,0.9,IF(Client[[#This Row],[ZT_AVERAGE]]&gt;2.5,0.7,IF(Client[[#This Row],[ZT_AVERAGE]]&gt;4,0.5,0.3)))</f>
        <v>0.3</v>
      </c>
      <c r="S70">
        <f>IF(Client[[#This Row],[SECTOR]]="Financial",0.8,IF(Client[[#This Row],[USERS_SIZE]]&gt;5000,0.8,IF(Client[[#This Row],[USERS_SIZE]]&gt;10000,0.7,IF(Client[[#This Row],[DIGITAL_DEPENDENCY]]&lt;0.8,0.4,0.3))))</f>
        <v>0.4</v>
      </c>
      <c r="T70">
        <f>IF(Client[[#This Row],[PROTECTION_EFFECTIVENESS]]&gt;7,0.8,IF(Client[[#This Row],[PROTECTION_EFFECTIVENESS]]&gt;6,0.6,IF(Client[[#This Row],[PROTECTION_EFFECTIVENESS]]&gt;4,0.4,0.2)))</f>
        <v>0.4</v>
      </c>
      <c r="U70">
        <f>Client[[#This Row],[RECOVERY_READINESS]]*0.35+Client[[#This Row],[PROCESS_MATURITY]]*0.3+Client[[#This Row],[INVESTMENT_ADEQUACY]]*0.2+Client[[#This Row],[ADAPTIVE_LEARNING]]*0.15</f>
        <v>0.44</v>
      </c>
      <c r="V70">
        <f>Client[[#This Row],[ZT_AVERAGE]]/4*0.4+Client[[#This Row],[PROTECTION_SCORE]]/100*0.6*(1+(1-Client[[#This Row],[OPERATIONAL_RESILIENCE]]*0.5)*Client[[#This Row],[RECOVERY_SPEED]])*10</f>
        <v>6.1285770702222209</v>
      </c>
      <c r="W70">
        <f>_xlfn.PERCENTRANK.INC(Client[IMMUNITY_SCORE],Client[[#This Row],[IMMUNITY_SCORE]],2)</f>
        <v>0.71</v>
      </c>
      <c r="X70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70" t="s">
        <v>395</v>
      </c>
    </row>
    <row r="71" spans="1:25" x14ac:dyDescent="0.2">
      <c r="A71">
        <v>59</v>
      </c>
      <c r="B71" t="s">
        <v>85</v>
      </c>
      <c r="C71" t="s">
        <v>205</v>
      </c>
      <c r="D71" t="s">
        <v>342</v>
      </c>
      <c r="E71">
        <v>162</v>
      </c>
      <c r="F71" t="s">
        <v>432</v>
      </c>
      <c r="G71" t="s">
        <v>86</v>
      </c>
      <c r="H71" t="s">
        <v>391</v>
      </c>
      <c r="I71">
        <v>1.8333333333333333</v>
      </c>
      <c r="J71">
        <v>36.166666666666664</v>
      </c>
      <c r="K71">
        <f>Client[[#This Row],[ZT_AVERAGE]]*2.5*Client[[#This Row],[PROTECTION_SCORE]]/100</f>
        <v>1.6576388888888887</v>
      </c>
      <c r="L71">
        <f>VLOOKUP(Client[[#This Row],[SECTOR]],Tableau2[#All],4,FALSE)</f>
        <v>0.75</v>
      </c>
      <c r="M71">
        <f>VLOOKUP(Client[[#This Row],[ID_BUSINESS_MODEL]],Tableau13[#All],8,FALSE)</f>
        <v>0.7</v>
      </c>
      <c r="N71">
        <f>VLOOKUP(Client[[#This Row],[SIZE_RANGE]],Tableau216[#All],4,FALSE)</f>
        <v>0.35</v>
      </c>
      <c r="O71">
        <f>VLOOKUP(Client[[#This Row],[REGION]],Tableau21617[#All],4,FALSE)</f>
        <v>0.55459999999999998</v>
      </c>
      <c r="P71">
        <f>Client[[#This Row],[INDUSTRY_VULNERABILITY]]*0.25+Client[[#This Row],[DIGITAL_DEPENDENCY]]*0.4+Client[[#This Row],[DECISION_SPEED]]*0.2+Client[[#This Row],[GEOGRAPHIC_RISK]]*0.15</f>
        <v>0.62068999999999996</v>
      </c>
      <c r="Q71">
        <f>IF(Client[[#This Row],[PROTECTION_SCORE]]&gt;80,0.8,IF(Client[[#This Row],[PROTECTION_SCORE]]&gt;60,0.6,IF(Client[[#This Row],[PROTECTION_SCORE]]&gt;40,0.4,0.2)))</f>
        <v>0.2</v>
      </c>
      <c r="R71">
        <f>IF(Client[[#This Row],[ZT_AVERAGE]]&gt;3.5,0.9,IF(Client[[#This Row],[ZT_AVERAGE]]&gt;2.5,0.7,IF(Client[[#This Row],[ZT_AVERAGE]]&gt;4,0.5,0.3)))</f>
        <v>0.3</v>
      </c>
      <c r="S71">
        <f>IF(Client[[#This Row],[SECTOR]]="Financial",0.8,IF(Client[[#This Row],[USERS_SIZE]]&gt;5000,0.8,IF(Client[[#This Row],[USERS_SIZE]]&gt;10000,0.7,IF(Client[[#This Row],[DIGITAL_DEPENDENCY]]&lt;0.8,0.4,0.3))))</f>
        <v>0.4</v>
      </c>
      <c r="T71">
        <f>IF(Client[[#This Row],[PROTECTION_EFFECTIVENESS]]&gt;7,0.8,IF(Client[[#This Row],[PROTECTION_EFFECTIVENESS]]&gt;6,0.6,IF(Client[[#This Row],[PROTECTION_EFFECTIVENESS]]&gt;4,0.4,0.2)))</f>
        <v>0.2</v>
      </c>
      <c r="U71">
        <f>Client[[#This Row],[RECOVERY_READINESS]]*0.35+Client[[#This Row],[PROCESS_MATURITY]]*0.3+Client[[#This Row],[INVESTMENT_ADEQUACY]]*0.2+Client[[#This Row],[ADAPTIVE_LEARNING]]*0.15</f>
        <v>0.27</v>
      </c>
      <c r="V71">
        <f>Client[[#This Row],[ZT_AVERAGE]]/4*0.4+Client[[#This Row],[PROTECTION_SCORE]]/100*0.6*(1+(1-Client[[#This Row],[OPERATIONAL_RESILIENCE]]*0.5)*Client[[#This Row],[RECOVERY_SPEED]])*10</f>
        <v>2.7574021978333336</v>
      </c>
      <c r="W71">
        <f>_xlfn.PERCENTRANK.INC(Client[IMMUNITY_SCORE],Client[[#This Row],[IMMUNITY_SCORE]],2)</f>
        <v>0.08</v>
      </c>
      <c r="X71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71" t="s">
        <v>591</v>
      </c>
    </row>
    <row r="72" spans="1:25" x14ac:dyDescent="0.2">
      <c r="A72">
        <v>60</v>
      </c>
      <c r="B72" t="s">
        <v>87</v>
      </c>
      <c r="C72" t="s">
        <v>206</v>
      </c>
      <c r="D72" t="s">
        <v>342</v>
      </c>
      <c r="E72">
        <v>449</v>
      </c>
      <c r="F72" t="s">
        <v>432</v>
      </c>
      <c r="G72" t="s">
        <v>26</v>
      </c>
      <c r="H72" t="s">
        <v>389</v>
      </c>
      <c r="I72">
        <v>2.3888888888888888</v>
      </c>
      <c r="J72">
        <v>80</v>
      </c>
      <c r="K72">
        <f>Client[[#This Row],[ZT_AVERAGE]]*2.5*Client[[#This Row],[PROTECTION_SCORE]]/100</f>
        <v>4.7777777777777777</v>
      </c>
      <c r="L72">
        <f>VLOOKUP(Client[[#This Row],[SECTOR]],Tableau2[#All],4,FALSE)</f>
        <v>0.52</v>
      </c>
      <c r="M72">
        <f>VLOOKUP(Client[[#This Row],[ID_BUSINESS_MODEL]],Tableau13[#All],8,FALSE)</f>
        <v>0.78</v>
      </c>
      <c r="N72">
        <f>VLOOKUP(Client[[#This Row],[SIZE_RANGE]],Tableau216[#All],4,FALSE)</f>
        <v>0.35</v>
      </c>
      <c r="O72">
        <f>VLOOKUP(Client[[#This Row],[REGION]],Tableau21617[#All],4,FALSE)</f>
        <v>0.55459999999999998</v>
      </c>
      <c r="P72">
        <f>Client[[#This Row],[INDUSTRY_VULNERABILITY]]*0.25+Client[[#This Row],[DIGITAL_DEPENDENCY]]*0.4+Client[[#This Row],[DECISION_SPEED]]*0.2+Client[[#This Row],[GEOGRAPHIC_RISK]]*0.15</f>
        <v>0.59519</v>
      </c>
      <c r="Q72">
        <f>IF(Client[[#This Row],[PROTECTION_SCORE]]&gt;80,0.8,IF(Client[[#This Row],[PROTECTION_SCORE]]&gt;60,0.6,IF(Client[[#This Row],[PROTECTION_SCORE]]&gt;40,0.4,0.2)))</f>
        <v>0.6</v>
      </c>
      <c r="R72">
        <f>IF(Client[[#This Row],[ZT_AVERAGE]]&gt;3.5,0.9,IF(Client[[#This Row],[ZT_AVERAGE]]&gt;2.5,0.7,IF(Client[[#This Row],[ZT_AVERAGE]]&gt;4,0.5,0.3)))</f>
        <v>0.3</v>
      </c>
      <c r="S72">
        <f>IF(Client[[#This Row],[SECTOR]]="Financial",0.8,IF(Client[[#This Row],[USERS_SIZE]]&gt;5000,0.8,IF(Client[[#This Row],[USERS_SIZE]]&gt;10000,0.7,IF(Client[[#This Row],[DIGITAL_DEPENDENCY]]&lt;0.8,0.4,0.3))))</f>
        <v>0.8</v>
      </c>
      <c r="T72">
        <f>IF(Client[[#This Row],[PROTECTION_EFFECTIVENESS]]&gt;7,0.8,IF(Client[[#This Row],[PROTECTION_EFFECTIVENESS]]&gt;6,0.6,IF(Client[[#This Row],[PROTECTION_EFFECTIVENESS]]&gt;4,0.4,0.2)))</f>
        <v>0.4</v>
      </c>
      <c r="U72">
        <f>Client[[#This Row],[RECOVERY_READINESS]]*0.35+Client[[#This Row],[PROCESS_MATURITY]]*0.3+Client[[#This Row],[INVESTMENT_ADEQUACY]]*0.2+Client[[#This Row],[ADAPTIVE_LEARNING]]*0.15</f>
        <v>0.52</v>
      </c>
      <c r="V72">
        <f>Client[[#This Row],[ZT_AVERAGE]]/4*0.4+Client[[#This Row],[PROTECTION_SCORE]]/100*0.6*(1+(1-Client[[#This Row],[OPERATIONAL_RESILIENCE]]*0.5)*Client[[#This Row],[RECOVERY_SPEED]])*10</f>
        <v>6.7920917688888887</v>
      </c>
      <c r="W72">
        <f>_xlfn.PERCENTRANK.INC(Client[IMMUNITY_SCORE],Client[[#This Row],[IMMUNITY_SCORE]],2)</f>
        <v>0.84</v>
      </c>
      <c r="X72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72" t="s">
        <v>395</v>
      </c>
    </row>
    <row r="73" spans="1:25" x14ac:dyDescent="0.2">
      <c r="A73">
        <v>61</v>
      </c>
      <c r="B73" t="s">
        <v>88</v>
      </c>
      <c r="C73" t="s">
        <v>209</v>
      </c>
      <c r="D73" t="s">
        <v>342</v>
      </c>
      <c r="E73">
        <v>7325</v>
      </c>
      <c r="F73" t="s">
        <v>435</v>
      </c>
      <c r="G73" t="s">
        <v>331</v>
      </c>
      <c r="H73" t="s">
        <v>386</v>
      </c>
      <c r="I73">
        <v>2.5555555555555554</v>
      </c>
      <c r="J73">
        <v>64.5</v>
      </c>
      <c r="K73">
        <f>Client[[#This Row],[ZT_AVERAGE]]*2.5*Client[[#This Row],[PROTECTION_SCORE]]/100</f>
        <v>4.1208333333333336</v>
      </c>
      <c r="L73">
        <f>VLOOKUP(Client[[#This Row],[SECTOR]],Tableau2[#All],4,FALSE)</f>
        <v>0.62</v>
      </c>
      <c r="M73">
        <f>VLOOKUP(Client[[#This Row],[ID_BUSINESS_MODEL]],Tableau13[#All],8,FALSE)</f>
        <v>0.78</v>
      </c>
      <c r="N73">
        <f>VLOOKUP(Client[[#This Row],[SIZE_RANGE]],Tableau216[#All],4,FALSE)</f>
        <v>0.8</v>
      </c>
      <c r="O73">
        <f>VLOOKUP(Client[[#This Row],[REGION]],Tableau21617[#All],4,FALSE)</f>
        <v>0.55459999999999998</v>
      </c>
      <c r="P73">
        <f>Client[[#This Row],[INDUSTRY_VULNERABILITY]]*0.25+Client[[#This Row],[DIGITAL_DEPENDENCY]]*0.4+Client[[#This Row],[DECISION_SPEED]]*0.2+Client[[#This Row],[GEOGRAPHIC_RISK]]*0.15</f>
        <v>0.7101900000000001</v>
      </c>
      <c r="Q73">
        <f>IF(Client[[#This Row],[PROTECTION_SCORE]]&gt;80,0.8,IF(Client[[#This Row],[PROTECTION_SCORE]]&gt;60,0.6,IF(Client[[#This Row],[PROTECTION_SCORE]]&gt;40,0.4,0.2)))</f>
        <v>0.6</v>
      </c>
      <c r="R73">
        <f>IF(Client[[#This Row],[ZT_AVERAGE]]&gt;3.5,0.9,IF(Client[[#This Row],[ZT_AVERAGE]]&gt;2.5,0.7,IF(Client[[#This Row],[ZT_AVERAGE]]&gt;4,0.5,0.3)))</f>
        <v>0.7</v>
      </c>
      <c r="S73">
        <f>IF(Client[[#This Row],[SECTOR]]="Financial",0.8,IF(Client[[#This Row],[USERS_SIZE]]&gt;5000,0.8,IF(Client[[#This Row],[USERS_SIZE]]&gt;10000,0.7,IF(Client[[#This Row],[DIGITAL_DEPENDENCY]]&lt;0.8,0.4,0.3))))</f>
        <v>0.8</v>
      </c>
      <c r="T73">
        <f>IF(Client[[#This Row],[PROTECTION_EFFECTIVENESS]]&gt;7,0.8,IF(Client[[#This Row],[PROTECTION_EFFECTIVENESS]]&gt;6,0.6,IF(Client[[#This Row],[PROTECTION_EFFECTIVENESS]]&gt;4,0.4,0.2)))</f>
        <v>0.4</v>
      </c>
      <c r="U73">
        <f>Client[[#This Row],[RECOVERY_READINESS]]*0.35+Client[[#This Row],[PROCESS_MATURITY]]*0.3+Client[[#This Row],[INVESTMENT_ADEQUACY]]*0.2+Client[[#This Row],[ADAPTIVE_LEARNING]]*0.15</f>
        <v>0.64000000000000012</v>
      </c>
      <c r="V73">
        <f>Client[[#This Row],[ZT_AVERAGE]]/4*0.4+Client[[#This Row],[PROTECTION_SCORE]]/100*0.6*(1+(1-Client[[#This Row],[OPERATIONAL_RESILIENCE]]*0.5)*Client[[#This Row],[RECOVERY_SPEED]])*10</f>
        <v>5.7228562595555568</v>
      </c>
      <c r="W73">
        <f>_xlfn.PERCENTRANK.INC(Client[IMMUNITY_SCORE],Client[[#This Row],[IMMUNITY_SCORE]],2)</f>
        <v>0.68</v>
      </c>
      <c r="X73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73" t="s">
        <v>395</v>
      </c>
    </row>
    <row r="74" spans="1:25" x14ac:dyDescent="0.2">
      <c r="A74">
        <v>63</v>
      </c>
      <c r="B74" t="s">
        <v>90</v>
      </c>
      <c r="C74" t="s">
        <v>212</v>
      </c>
      <c r="D74" t="s">
        <v>532</v>
      </c>
      <c r="E74">
        <v>2341</v>
      </c>
      <c r="F74" t="s">
        <v>434</v>
      </c>
      <c r="G74" t="s">
        <v>329</v>
      </c>
      <c r="H74" t="s">
        <v>390</v>
      </c>
      <c r="I74">
        <v>2.5833333333333335</v>
      </c>
      <c r="J74">
        <v>60.333333333333336</v>
      </c>
      <c r="K74">
        <f>Client[[#This Row],[ZT_AVERAGE]]*2.5*Client[[#This Row],[PROTECTION_SCORE]]/100</f>
        <v>3.8965277777777785</v>
      </c>
      <c r="L74">
        <f>VLOOKUP(Client[[#This Row],[SECTOR]],Tableau2[#All],4,FALSE)</f>
        <v>0.68</v>
      </c>
      <c r="M74">
        <f>VLOOKUP(Client[[#This Row],[ID_BUSINESS_MODEL]],Tableau13[#All],8,FALSE)</f>
        <v>0.9</v>
      </c>
      <c r="N74">
        <f>VLOOKUP(Client[[#This Row],[SIZE_RANGE]],Tableau216[#All],4,FALSE)</f>
        <v>0.65</v>
      </c>
      <c r="O74">
        <f>VLOOKUP(Client[[#This Row],[REGION]],Tableau21617[#All],4,FALSE)</f>
        <v>0.57240000000000002</v>
      </c>
      <c r="P74">
        <f>Client[[#This Row],[INDUSTRY_VULNERABILITY]]*0.25+Client[[#This Row],[DIGITAL_DEPENDENCY]]*0.4+Client[[#This Row],[DECISION_SPEED]]*0.2+Client[[#This Row],[GEOGRAPHIC_RISK]]*0.15</f>
        <v>0.74586000000000008</v>
      </c>
      <c r="Q74">
        <f>IF(Client[[#This Row],[PROTECTION_SCORE]]&gt;80,0.8,IF(Client[[#This Row],[PROTECTION_SCORE]]&gt;60,0.6,IF(Client[[#This Row],[PROTECTION_SCORE]]&gt;40,0.4,0.2)))</f>
        <v>0.6</v>
      </c>
      <c r="R74">
        <f>IF(Client[[#This Row],[ZT_AVERAGE]]&gt;3.5,0.9,IF(Client[[#This Row],[ZT_AVERAGE]]&gt;2.5,0.7,IF(Client[[#This Row],[ZT_AVERAGE]]&gt;4,0.5,0.3)))</f>
        <v>0.7</v>
      </c>
      <c r="S74">
        <f>IF(Client[[#This Row],[SECTOR]]="Financial",0.8,IF(Client[[#This Row],[USERS_SIZE]]&gt;5000,0.8,IF(Client[[#This Row],[USERS_SIZE]]&gt;10000,0.7,IF(Client[[#This Row],[DIGITAL_DEPENDENCY]]&lt;0.8,0.4,0.3))))</f>
        <v>0.3</v>
      </c>
      <c r="T74">
        <f>IF(Client[[#This Row],[PROTECTION_EFFECTIVENESS]]&gt;7,0.8,IF(Client[[#This Row],[PROTECTION_EFFECTIVENESS]]&gt;6,0.6,IF(Client[[#This Row],[PROTECTION_EFFECTIVENESS]]&gt;4,0.4,0.2)))</f>
        <v>0.2</v>
      </c>
      <c r="U74">
        <f>Client[[#This Row],[RECOVERY_READINESS]]*0.35+Client[[#This Row],[PROCESS_MATURITY]]*0.3+Client[[#This Row],[INVESTMENT_ADEQUACY]]*0.2+Client[[#This Row],[ADAPTIVE_LEARNING]]*0.15</f>
        <v>0.51</v>
      </c>
      <c r="V74">
        <f>Client[[#This Row],[ZT_AVERAGE]]/4*0.4+Client[[#This Row],[PROTECTION_SCORE]]/100*0.6*(1+(1-Client[[#This Row],[OPERATIONAL_RESILIENCE]]*0.5)*Client[[#This Row],[RECOVERY_SPEED]])*10</f>
        <v>5.0360299673333344</v>
      </c>
      <c r="W74">
        <f>_xlfn.PERCENTRANK.INC(Client[IMMUNITY_SCORE],Client[[#This Row],[IMMUNITY_SCORE]],2)</f>
        <v>0.52</v>
      </c>
      <c r="X7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74" t="s">
        <v>592</v>
      </c>
    </row>
    <row r="75" spans="1:25" x14ac:dyDescent="0.2">
      <c r="A75">
        <v>64</v>
      </c>
      <c r="B75" t="s">
        <v>91</v>
      </c>
      <c r="C75" t="s">
        <v>209</v>
      </c>
      <c r="D75" t="s">
        <v>532</v>
      </c>
      <c r="E75">
        <v>380</v>
      </c>
      <c r="F75" t="s">
        <v>432</v>
      </c>
      <c r="G75" t="s">
        <v>329</v>
      </c>
      <c r="H75" t="s">
        <v>386</v>
      </c>
      <c r="I75">
        <v>2.4722222222222223</v>
      </c>
      <c r="J75">
        <v>60.333333333333336</v>
      </c>
      <c r="K75">
        <f>Client[[#This Row],[ZT_AVERAGE]]*2.5*Client[[#This Row],[PROTECTION_SCORE]]/100</f>
        <v>3.7289351851851853</v>
      </c>
      <c r="L75">
        <f>VLOOKUP(Client[[#This Row],[SECTOR]],Tableau2[#All],4,FALSE)</f>
        <v>0.62</v>
      </c>
      <c r="M75">
        <f>VLOOKUP(Client[[#This Row],[ID_BUSINESS_MODEL]],Tableau13[#All],8,FALSE)</f>
        <v>0.78</v>
      </c>
      <c r="N75">
        <f>VLOOKUP(Client[[#This Row],[SIZE_RANGE]],Tableau216[#All],4,FALSE)</f>
        <v>0.35</v>
      </c>
      <c r="O75">
        <f>VLOOKUP(Client[[#This Row],[REGION]],Tableau21617[#All],4,FALSE)</f>
        <v>0.57240000000000002</v>
      </c>
      <c r="P75">
        <f>Client[[#This Row],[INDUSTRY_VULNERABILITY]]*0.25+Client[[#This Row],[DIGITAL_DEPENDENCY]]*0.4+Client[[#This Row],[DECISION_SPEED]]*0.2+Client[[#This Row],[GEOGRAPHIC_RISK]]*0.15</f>
        <v>0.62286000000000008</v>
      </c>
      <c r="Q75">
        <f>IF(Client[[#This Row],[PROTECTION_SCORE]]&gt;80,0.8,IF(Client[[#This Row],[PROTECTION_SCORE]]&gt;60,0.6,IF(Client[[#This Row],[PROTECTION_SCORE]]&gt;40,0.4,0.2)))</f>
        <v>0.6</v>
      </c>
      <c r="R75">
        <f>IF(Client[[#This Row],[ZT_AVERAGE]]&gt;3.5,0.9,IF(Client[[#This Row],[ZT_AVERAGE]]&gt;2.5,0.7,IF(Client[[#This Row],[ZT_AVERAGE]]&gt;4,0.5,0.3)))</f>
        <v>0.3</v>
      </c>
      <c r="S75">
        <f>IF(Client[[#This Row],[SECTOR]]="Financial",0.8,IF(Client[[#This Row],[USERS_SIZE]]&gt;5000,0.8,IF(Client[[#This Row],[USERS_SIZE]]&gt;10000,0.7,IF(Client[[#This Row],[DIGITAL_DEPENDENCY]]&lt;0.8,0.4,0.3))))</f>
        <v>0.4</v>
      </c>
      <c r="T75">
        <f>IF(Client[[#This Row],[PROTECTION_EFFECTIVENESS]]&gt;7,0.8,IF(Client[[#This Row],[PROTECTION_EFFECTIVENESS]]&gt;6,0.6,IF(Client[[#This Row],[PROTECTION_EFFECTIVENESS]]&gt;4,0.4,0.2)))</f>
        <v>0.2</v>
      </c>
      <c r="U75">
        <f>Client[[#This Row],[RECOVERY_READINESS]]*0.35+Client[[#This Row],[PROCESS_MATURITY]]*0.3+Client[[#This Row],[INVESTMENT_ADEQUACY]]*0.2+Client[[#This Row],[ADAPTIVE_LEARNING]]*0.15</f>
        <v>0.41000000000000003</v>
      </c>
      <c r="V75">
        <f>Client[[#This Row],[ZT_AVERAGE]]/4*0.4+Client[[#This Row],[PROTECTION_SCORE]]/100*0.6*(1+(1-Client[[#This Row],[OPERATIONAL_RESILIENCE]]*0.5)*Client[[#This Row],[RECOVERY_SPEED]])*10</f>
        <v>4.8891978162222234</v>
      </c>
      <c r="W75">
        <f>_xlfn.PERCENTRANK.INC(Client[IMMUNITY_SCORE],Client[[#This Row],[IMMUNITY_SCORE]],2)</f>
        <v>0.47</v>
      </c>
      <c r="X75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75" t="s">
        <v>395</v>
      </c>
    </row>
    <row r="76" spans="1:25" x14ac:dyDescent="0.2">
      <c r="A76">
        <v>65</v>
      </c>
      <c r="B76" t="s">
        <v>92</v>
      </c>
      <c r="C76" t="s">
        <v>215</v>
      </c>
      <c r="D76" t="s">
        <v>342</v>
      </c>
      <c r="E76">
        <v>1487</v>
      </c>
      <c r="F76" t="s">
        <v>434</v>
      </c>
      <c r="G76" t="s">
        <v>24</v>
      </c>
      <c r="H76" t="s">
        <v>391</v>
      </c>
      <c r="I76">
        <v>1.8888888888888888</v>
      </c>
      <c r="J76">
        <v>38.5</v>
      </c>
      <c r="K76">
        <f>Client[[#This Row],[ZT_AVERAGE]]*2.5*Client[[#This Row],[PROTECTION_SCORE]]/100</f>
        <v>1.8180555555555558</v>
      </c>
      <c r="L76">
        <f>VLOOKUP(Client[[#This Row],[SECTOR]],Tableau2[#All],4,FALSE)</f>
        <v>0.73</v>
      </c>
      <c r="M76">
        <f>VLOOKUP(Client[[#This Row],[ID_BUSINESS_MODEL]],Tableau13[#All],8,FALSE)</f>
        <v>0.7</v>
      </c>
      <c r="N76">
        <f>VLOOKUP(Client[[#This Row],[SIZE_RANGE]],Tableau216[#All],4,FALSE)</f>
        <v>0.65</v>
      </c>
      <c r="O76">
        <f>VLOOKUP(Client[[#This Row],[REGION]],Tableau21617[#All],4,FALSE)</f>
        <v>0.55459999999999998</v>
      </c>
      <c r="P76">
        <f>Client[[#This Row],[INDUSTRY_VULNERABILITY]]*0.25+Client[[#This Row],[DIGITAL_DEPENDENCY]]*0.4+Client[[#This Row],[DECISION_SPEED]]*0.2+Client[[#This Row],[GEOGRAPHIC_RISK]]*0.15</f>
        <v>0.67569000000000001</v>
      </c>
      <c r="Q76">
        <f>IF(Client[[#This Row],[PROTECTION_SCORE]]&gt;80,0.8,IF(Client[[#This Row],[PROTECTION_SCORE]]&gt;60,0.6,IF(Client[[#This Row],[PROTECTION_SCORE]]&gt;40,0.4,0.2)))</f>
        <v>0.2</v>
      </c>
      <c r="R76">
        <f>IF(Client[[#This Row],[ZT_AVERAGE]]&gt;3.5,0.9,IF(Client[[#This Row],[ZT_AVERAGE]]&gt;2.5,0.7,IF(Client[[#This Row],[ZT_AVERAGE]]&gt;4,0.5,0.3)))</f>
        <v>0.3</v>
      </c>
      <c r="S76">
        <f>IF(Client[[#This Row],[SECTOR]]="Financial",0.8,IF(Client[[#This Row],[USERS_SIZE]]&gt;5000,0.8,IF(Client[[#This Row],[USERS_SIZE]]&gt;10000,0.7,IF(Client[[#This Row],[DIGITAL_DEPENDENCY]]&lt;0.8,0.4,0.3))))</f>
        <v>0.4</v>
      </c>
      <c r="T76">
        <f>IF(Client[[#This Row],[PROTECTION_EFFECTIVENESS]]&gt;7,0.8,IF(Client[[#This Row],[PROTECTION_EFFECTIVENESS]]&gt;6,0.6,IF(Client[[#This Row],[PROTECTION_EFFECTIVENESS]]&gt;4,0.4,0.2)))</f>
        <v>0.2</v>
      </c>
      <c r="U76">
        <f>Client[[#This Row],[RECOVERY_READINESS]]*0.35+Client[[#This Row],[PROCESS_MATURITY]]*0.3+Client[[#This Row],[INVESTMENT_ADEQUACY]]*0.2+Client[[#This Row],[ADAPTIVE_LEARNING]]*0.15</f>
        <v>0.27</v>
      </c>
      <c r="V76">
        <f>Client[[#This Row],[ZT_AVERAGE]]/4*0.4+Client[[#This Row],[PROTECTION_SCORE]]/100*0.6*(1+(1-Client[[#This Row],[OPERATIONAL_RESILIENCE]]*0.5)*Client[[#This Row],[RECOVERY_SPEED]])*10</f>
        <v>2.9118749623888887</v>
      </c>
      <c r="W76">
        <f>_xlfn.PERCENTRANK.INC(Client[IMMUNITY_SCORE],Client[[#This Row],[IMMUNITY_SCORE]],2)</f>
        <v>0.1</v>
      </c>
      <c r="X76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76" t="s">
        <v>591</v>
      </c>
    </row>
    <row r="77" spans="1:25" x14ac:dyDescent="0.2">
      <c r="A77">
        <v>66</v>
      </c>
      <c r="B77" t="s">
        <v>93</v>
      </c>
      <c r="C77" t="s">
        <v>209</v>
      </c>
      <c r="D77" t="s">
        <v>327</v>
      </c>
      <c r="E77">
        <v>1847</v>
      </c>
      <c r="F77" t="s">
        <v>434</v>
      </c>
      <c r="G77" t="s">
        <v>327</v>
      </c>
      <c r="H77" t="s">
        <v>386</v>
      </c>
      <c r="I77">
        <v>2.25</v>
      </c>
      <c r="J77">
        <v>78.5</v>
      </c>
      <c r="K77">
        <f>Client[[#This Row],[ZT_AVERAGE]]*2.5*Client[[#This Row],[PROTECTION_SCORE]]/100</f>
        <v>4.4156250000000004</v>
      </c>
      <c r="L77">
        <f>VLOOKUP(Client[[#This Row],[SECTOR]],Tableau2[#All],4,FALSE)</f>
        <v>0.62</v>
      </c>
      <c r="M77">
        <f>VLOOKUP(Client[[#This Row],[ID_BUSINESS_MODEL]],Tableau13[#All],8,FALSE)</f>
        <v>0.78</v>
      </c>
      <c r="N77">
        <f>VLOOKUP(Client[[#This Row],[SIZE_RANGE]],Tableau216[#All],4,FALSE)</f>
        <v>0.65</v>
      </c>
      <c r="O77">
        <f>VLOOKUP(Client[[#This Row],[REGION]],Tableau21617[#All],4,FALSE)</f>
        <v>0.97530000000000006</v>
      </c>
      <c r="P77">
        <f>Client[[#This Row],[INDUSTRY_VULNERABILITY]]*0.25+Client[[#This Row],[DIGITAL_DEPENDENCY]]*0.4+Client[[#This Row],[DECISION_SPEED]]*0.2+Client[[#This Row],[GEOGRAPHIC_RISK]]*0.15</f>
        <v>0.74329500000000004</v>
      </c>
      <c r="Q77">
        <f>IF(Client[[#This Row],[PROTECTION_SCORE]]&gt;80,0.8,IF(Client[[#This Row],[PROTECTION_SCORE]]&gt;60,0.6,IF(Client[[#This Row],[PROTECTION_SCORE]]&gt;40,0.4,0.2)))</f>
        <v>0.6</v>
      </c>
      <c r="R77">
        <f>IF(Client[[#This Row],[ZT_AVERAGE]]&gt;3.5,0.9,IF(Client[[#This Row],[ZT_AVERAGE]]&gt;2.5,0.7,IF(Client[[#This Row],[ZT_AVERAGE]]&gt;4,0.5,0.3)))</f>
        <v>0.3</v>
      </c>
      <c r="S77">
        <f>IF(Client[[#This Row],[SECTOR]]="Financial",0.8,IF(Client[[#This Row],[USERS_SIZE]]&gt;5000,0.8,IF(Client[[#This Row],[USERS_SIZE]]&gt;10000,0.7,IF(Client[[#This Row],[DIGITAL_DEPENDENCY]]&lt;0.8,0.4,0.3))))</f>
        <v>0.4</v>
      </c>
      <c r="T77">
        <f>IF(Client[[#This Row],[PROTECTION_EFFECTIVENESS]]&gt;7,0.8,IF(Client[[#This Row],[PROTECTION_EFFECTIVENESS]]&gt;6,0.6,IF(Client[[#This Row],[PROTECTION_EFFECTIVENESS]]&gt;4,0.4,0.2)))</f>
        <v>0.4</v>
      </c>
      <c r="U77">
        <f>Client[[#This Row],[RECOVERY_READINESS]]*0.35+Client[[#This Row],[PROCESS_MATURITY]]*0.3+Client[[#This Row],[INVESTMENT_ADEQUACY]]*0.2+Client[[#This Row],[ADAPTIVE_LEARNING]]*0.15</f>
        <v>0.44</v>
      </c>
      <c r="V77">
        <f>Client[[#This Row],[ZT_AVERAGE]]/4*0.4+Client[[#This Row],[PROTECTION_SCORE]]/100*0.6*(1+(1-Client[[#This Row],[OPERATIONAL_RESILIENCE]]*0.5)*Client[[#This Row],[RECOVERY_SPEED]])*10</f>
        <v>6.2371977209999985</v>
      </c>
      <c r="W77">
        <f>_xlfn.PERCENTRANK.INC(Client[IMMUNITY_SCORE],Client[[#This Row],[IMMUNITY_SCORE]],2)</f>
        <v>0.75</v>
      </c>
      <c r="X77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77" t="s">
        <v>395</v>
      </c>
    </row>
    <row r="78" spans="1:25" x14ac:dyDescent="0.2">
      <c r="A78">
        <v>67</v>
      </c>
      <c r="B78" t="s">
        <v>94</v>
      </c>
      <c r="C78" t="s">
        <v>209</v>
      </c>
      <c r="D78" t="s">
        <v>532</v>
      </c>
      <c r="E78">
        <v>1275</v>
      </c>
      <c r="F78" t="s">
        <v>434</v>
      </c>
      <c r="G78" t="s">
        <v>41</v>
      </c>
      <c r="H78" t="s">
        <v>386</v>
      </c>
      <c r="I78">
        <v>1.8611111111111112</v>
      </c>
      <c r="J78">
        <v>63.166666666666664</v>
      </c>
      <c r="K78">
        <f>Client[[#This Row],[ZT_AVERAGE]]*2.5*Client[[#This Row],[PROTECTION_SCORE]]/100</f>
        <v>2.9390046296296295</v>
      </c>
      <c r="L78">
        <f>VLOOKUP(Client[[#This Row],[SECTOR]],Tableau2[#All],4,FALSE)</f>
        <v>0.62</v>
      </c>
      <c r="M78">
        <f>VLOOKUP(Client[[#This Row],[ID_BUSINESS_MODEL]],Tableau13[#All],8,FALSE)</f>
        <v>0.78</v>
      </c>
      <c r="N78">
        <f>VLOOKUP(Client[[#This Row],[SIZE_RANGE]],Tableau216[#All],4,FALSE)</f>
        <v>0.65</v>
      </c>
      <c r="O78">
        <f>VLOOKUP(Client[[#This Row],[REGION]],Tableau21617[#All],4,FALSE)</f>
        <v>0.57240000000000002</v>
      </c>
      <c r="P78">
        <f>Client[[#This Row],[INDUSTRY_VULNERABILITY]]*0.25+Client[[#This Row],[DIGITAL_DEPENDENCY]]*0.4+Client[[#This Row],[DECISION_SPEED]]*0.2+Client[[#This Row],[GEOGRAPHIC_RISK]]*0.15</f>
        <v>0.68286000000000013</v>
      </c>
      <c r="Q78">
        <f>IF(Client[[#This Row],[PROTECTION_SCORE]]&gt;80,0.8,IF(Client[[#This Row],[PROTECTION_SCORE]]&gt;60,0.6,IF(Client[[#This Row],[PROTECTION_SCORE]]&gt;40,0.4,0.2)))</f>
        <v>0.6</v>
      </c>
      <c r="R78">
        <f>IF(Client[[#This Row],[ZT_AVERAGE]]&gt;3.5,0.9,IF(Client[[#This Row],[ZT_AVERAGE]]&gt;2.5,0.7,IF(Client[[#This Row],[ZT_AVERAGE]]&gt;4,0.5,0.3)))</f>
        <v>0.3</v>
      </c>
      <c r="S78">
        <f>IF(Client[[#This Row],[SECTOR]]="Financial",0.8,IF(Client[[#This Row],[USERS_SIZE]]&gt;5000,0.8,IF(Client[[#This Row],[USERS_SIZE]]&gt;10000,0.7,IF(Client[[#This Row],[DIGITAL_DEPENDENCY]]&lt;0.8,0.4,0.3))))</f>
        <v>0.4</v>
      </c>
      <c r="T78">
        <f>IF(Client[[#This Row],[PROTECTION_EFFECTIVENESS]]&gt;7,0.8,IF(Client[[#This Row],[PROTECTION_EFFECTIVENESS]]&gt;6,0.6,IF(Client[[#This Row],[PROTECTION_EFFECTIVENESS]]&gt;4,0.4,0.2)))</f>
        <v>0.2</v>
      </c>
      <c r="U78">
        <f>Client[[#This Row],[RECOVERY_READINESS]]*0.35+Client[[#This Row],[PROCESS_MATURITY]]*0.3+Client[[#This Row],[INVESTMENT_ADEQUACY]]*0.2+Client[[#This Row],[ADAPTIVE_LEARNING]]*0.15</f>
        <v>0.41000000000000003</v>
      </c>
      <c r="V78">
        <f>Client[[#This Row],[ZT_AVERAGE]]/4*0.4+Client[[#This Row],[PROTECTION_SCORE]]/100*0.6*(1+(1-Client[[#This Row],[OPERATIONAL_RESILIENCE]]*0.5)*Client[[#This Row],[RECOVERY_SPEED]])*10</f>
        <v>4.9994630341111099</v>
      </c>
      <c r="W78">
        <f>_xlfn.PERCENTRANK.INC(Client[IMMUNITY_SCORE],Client[[#This Row],[IMMUNITY_SCORE]],2)</f>
        <v>0.51</v>
      </c>
      <c r="X78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78" t="s">
        <v>395</v>
      </c>
    </row>
    <row r="79" spans="1:25" x14ac:dyDescent="0.2">
      <c r="A79">
        <v>70</v>
      </c>
      <c r="B79" t="s">
        <v>97</v>
      </c>
      <c r="C79" t="s">
        <v>213</v>
      </c>
      <c r="D79" t="s">
        <v>342</v>
      </c>
      <c r="E79">
        <v>673</v>
      </c>
      <c r="F79" t="s">
        <v>433</v>
      </c>
      <c r="G79" t="s">
        <v>331</v>
      </c>
      <c r="H79" t="s">
        <v>393</v>
      </c>
      <c r="I79">
        <v>1.9722222222222223</v>
      </c>
      <c r="J79">
        <v>69.166666666666671</v>
      </c>
      <c r="K79">
        <f>Client[[#This Row],[ZT_AVERAGE]]*2.5*Client[[#This Row],[PROTECTION_SCORE]]/100</f>
        <v>3.410300925925926</v>
      </c>
      <c r="L79">
        <f>VLOOKUP(Client[[#This Row],[SECTOR]],Tableau2[#All],4,FALSE)</f>
        <v>0.72</v>
      </c>
      <c r="M79">
        <f>VLOOKUP(Client[[#This Row],[ID_BUSINESS_MODEL]],Tableau13[#All],8,FALSE)</f>
        <v>0.78</v>
      </c>
      <c r="N79">
        <f>VLOOKUP(Client[[#This Row],[SIZE_RANGE]],Tableau216[#All],4,FALSE)</f>
        <v>0.5</v>
      </c>
      <c r="O79">
        <f>VLOOKUP(Client[[#This Row],[REGION]],Tableau21617[#All],4,FALSE)</f>
        <v>0.55459999999999998</v>
      </c>
      <c r="P79">
        <f>Client[[#This Row],[INDUSTRY_VULNERABILITY]]*0.25+Client[[#This Row],[DIGITAL_DEPENDENCY]]*0.4+Client[[#This Row],[DECISION_SPEED]]*0.2+Client[[#This Row],[GEOGRAPHIC_RISK]]*0.15</f>
        <v>0.67519000000000007</v>
      </c>
      <c r="Q79">
        <f>IF(Client[[#This Row],[PROTECTION_SCORE]]&gt;80,0.8,IF(Client[[#This Row],[PROTECTION_SCORE]]&gt;60,0.6,IF(Client[[#This Row],[PROTECTION_SCORE]]&gt;40,0.4,0.2)))</f>
        <v>0.6</v>
      </c>
      <c r="R79">
        <f>IF(Client[[#This Row],[ZT_AVERAGE]]&gt;3.5,0.9,IF(Client[[#This Row],[ZT_AVERAGE]]&gt;2.5,0.7,IF(Client[[#This Row],[ZT_AVERAGE]]&gt;4,0.5,0.3)))</f>
        <v>0.3</v>
      </c>
      <c r="S79">
        <f>IF(Client[[#This Row],[SECTOR]]="Financial",0.8,IF(Client[[#This Row],[USERS_SIZE]]&gt;5000,0.8,IF(Client[[#This Row],[USERS_SIZE]]&gt;10000,0.7,IF(Client[[#This Row],[DIGITAL_DEPENDENCY]]&lt;0.8,0.4,0.3))))</f>
        <v>0.4</v>
      </c>
      <c r="T79">
        <f>IF(Client[[#This Row],[PROTECTION_EFFECTIVENESS]]&gt;7,0.8,IF(Client[[#This Row],[PROTECTION_EFFECTIVENESS]]&gt;6,0.6,IF(Client[[#This Row],[PROTECTION_EFFECTIVENESS]]&gt;4,0.4,0.2)))</f>
        <v>0.2</v>
      </c>
      <c r="U79">
        <f>Client[[#This Row],[RECOVERY_READINESS]]*0.35+Client[[#This Row],[PROCESS_MATURITY]]*0.3+Client[[#This Row],[INVESTMENT_ADEQUACY]]*0.2+Client[[#This Row],[ADAPTIVE_LEARNING]]*0.15</f>
        <v>0.41000000000000003</v>
      </c>
      <c r="V79">
        <f>Client[[#This Row],[ZT_AVERAGE]]/4*0.4+Client[[#This Row],[PROTECTION_SCORE]]/100*0.6*(1+(1-Client[[#This Row],[OPERATIONAL_RESILIENCE]]*0.5)*Client[[#This Row],[RECOVERY_SPEED]])*10</f>
        <v>5.4743043297222229</v>
      </c>
      <c r="W79">
        <f>_xlfn.PERCENTRANK.INC(Client[IMMUNITY_SCORE],Client[[#This Row],[IMMUNITY_SCORE]],2)</f>
        <v>0.64</v>
      </c>
      <c r="X7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79" t="s">
        <v>395</v>
      </c>
    </row>
    <row r="80" spans="1:25" x14ac:dyDescent="0.2">
      <c r="A80">
        <v>71</v>
      </c>
      <c r="B80" t="s">
        <v>98</v>
      </c>
      <c r="C80" t="s">
        <v>211</v>
      </c>
      <c r="D80" t="s">
        <v>532</v>
      </c>
      <c r="E80">
        <v>881</v>
      </c>
      <c r="F80" t="s">
        <v>433</v>
      </c>
      <c r="G80" t="s">
        <v>51</v>
      </c>
      <c r="H80" t="s">
        <v>391</v>
      </c>
      <c r="I80">
        <v>2.0833333333333335</v>
      </c>
      <c r="J80">
        <v>30.166666666666668</v>
      </c>
      <c r="K80">
        <f>Client[[#This Row],[ZT_AVERAGE]]*2.5*Client[[#This Row],[PROTECTION_SCORE]]/100</f>
        <v>1.5711805555555558</v>
      </c>
      <c r="L80">
        <f>VLOOKUP(Client[[#This Row],[SECTOR]],Tableau2[#All],4,FALSE)</f>
        <v>0.48</v>
      </c>
      <c r="M80">
        <f>VLOOKUP(Client[[#This Row],[ID_BUSINESS_MODEL]],Tableau13[#All],8,FALSE)</f>
        <v>0.7</v>
      </c>
      <c r="N80">
        <f>VLOOKUP(Client[[#This Row],[SIZE_RANGE]],Tableau216[#All],4,FALSE)</f>
        <v>0.5</v>
      </c>
      <c r="O80">
        <f>VLOOKUP(Client[[#This Row],[REGION]],Tableau21617[#All],4,FALSE)</f>
        <v>0.57240000000000002</v>
      </c>
      <c r="P80">
        <f>Client[[#This Row],[INDUSTRY_VULNERABILITY]]*0.25+Client[[#This Row],[DIGITAL_DEPENDENCY]]*0.4+Client[[#This Row],[DECISION_SPEED]]*0.2+Client[[#This Row],[GEOGRAPHIC_RISK]]*0.15</f>
        <v>0.58586000000000005</v>
      </c>
      <c r="Q80">
        <f>IF(Client[[#This Row],[PROTECTION_SCORE]]&gt;80,0.8,IF(Client[[#This Row],[PROTECTION_SCORE]]&gt;60,0.6,IF(Client[[#This Row],[PROTECTION_SCORE]]&gt;40,0.4,0.2)))</f>
        <v>0.2</v>
      </c>
      <c r="R80">
        <f>IF(Client[[#This Row],[ZT_AVERAGE]]&gt;3.5,0.9,IF(Client[[#This Row],[ZT_AVERAGE]]&gt;2.5,0.7,IF(Client[[#This Row],[ZT_AVERAGE]]&gt;4,0.5,0.3)))</f>
        <v>0.3</v>
      </c>
      <c r="S80">
        <f>IF(Client[[#This Row],[SECTOR]]="Financial",0.8,IF(Client[[#This Row],[USERS_SIZE]]&gt;5000,0.8,IF(Client[[#This Row],[USERS_SIZE]]&gt;10000,0.7,IF(Client[[#This Row],[DIGITAL_DEPENDENCY]]&lt;0.8,0.4,0.3))))</f>
        <v>0.4</v>
      </c>
      <c r="T80">
        <f>IF(Client[[#This Row],[PROTECTION_EFFECTIVENESS]]&gt;7,0.8,IF(Client[[#This Row],[PROTECTION_EFFECTIVENESS]]&gt;6,0.6,IF(Client[[#This Row],[PROTECTION_EFFECTIVENESS]]&gt;4,0.4,0.2)))</f>
        <v>0.2</v>
      </c>
      <c r="U80">
        <f>Client[[#This Row],[RECOVERY_READINESS]]*0.35+Client[[#This Row],[PROCESS_MATURITY]]*0.3+Client[[#This Row],[INVESTMENT_ADEQUACY]]*0.2+Client[[#This Row],[ADAPTIVE_LEARNING]]*0.15</f>
        <v>0.27</v>
      </c>
      <c r="V80">
        <f>Client[[#This Row],[ZT_AVERAGE]]/4*0.4+Client[[#This Row],[PROTECTION_SCORE]]/100*0.6*(1+(1-Client[[#This Row],[OPERATIONAL_RESILIENCE]]*0.5)*Client[[#This Row],[RECOVERY_SPEED]])*10</f>
        <v>2.3638784423333337</v>
      </c>
      <c r="W80">
        <f>_xlfn.PERCENTRANK.INC(Client[IMMUNITY_SCORE],Client[[#This Row],[IMMUNITY_SCORE]],2)</f>
        <v>0.04</v>
      </c>
      <c r="X80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80" t="s">
        <v>395</v>
      </c>
    </row>
    <row r="81" spans="1:25" x14ac:dyDescent="0.2">
      <c r="A81">
        <v>73</v>
      </c>
      <c r="B81" t="s">
        <v>100</v>
      </c>
      <c r="C81" t="s">
        <v>207</v>
      </c>
      <c r="D81" t="s">
        <v>532</v>
      </c>
      <c r="E81">
        <v>1990</v>
      </c>
      <c r="F81" t="s">
        <v>434</v>
      </c>
      <c r="G81" t="s">
        <v>329</v>
      </c>
      <c r="H81" t="s">
        <v>207</v>
      </c>
      <c r="I81">
        <v>2.3611111111111112</v>
      </c>
      <c r="J81">
        <v>64.333333333333329</v>
      </c>
      <c r="K81">
        <f>Client[[#This Row],[ZT_AVERAGE]]*2.5*Client[[#This Row],[PROTECTION_SCORE]]/100</f>
        <v>3.7974537037037033</v>
      </c>
      <c r="L81">
        <f>VLOOKUP(Client[[#This Row],[SECTOR]],Tableau2[#All],4,FALSE)</f>
        <v>0.45</v>
      </c>
      <c r="M81">
        <f>VLOOKUP(Client[[#This Row],[ID_BUSINESS_MODEL]],Tableau13[#All],8,FALSE)</f>
        <v>0.75</v>
      </c>
      <c r="N81">
        <f>VLOOKUP(Client[[#This Row],[SIZE_RANGE]],Tableau216[#All],4,FALSE)</f>
        <v>0.65</v>
      </c>
      <c r="O81">
        <f>VLOOKUP(Client[[#This Row],[REGION]],Tableau21617[#All],4,FALSE)</f>
        <v>0.57240000000000002</v>
      </c>
      <c r="P81">
        <f>Client[[#This Row],[INDUSTRY_VULNERABILITY]]*0.25+Client[[#This Row],[DIGITAL_DEPENDENCY]]*0.4+Client[[#This Row],[DECISION_SPEED]]*0.2+Client[[#This Row],[GEOGRAPHIC_RISK]]*0.15</f>
        <v>0.62836000000000003</v>
      </c>
      <c r="Q81">
        <f>IF(Client[[#This Row],[PROTECTION_SCORE]]&gt;80,0.8,IF(Client[[#This Row],[PROTECTION_SCORE]]&gt;60,0.6,IF(Client[[#This Row],[PROTECTION_SCORE]]&gt;40,0.4,0.2)))</f>
        <v>0.6</v>
      </c>
      <c r="R81">
        <f>IF(Client[[#This Row],[ZT_AVERAGE]]&gt;3.5,0.9,IF(Client[[#This Row],[ZT_AVERAGE]]&gt;2.5,0.7,IF(Client[[#This Row],[ZT_AVERAGE]]&gt;4,0.5,0.3)))</f>
        <v>0.3</v>
      </c>
      <c r="S81">
        <f>IF(Client[[#This Row],[SECTOR]]="Financial",0.8,IF(Client[[#This Row],[USERS_SIZE]]&gt;5000,0.8,IF(Client[[#This Row],[USERS_SIZE]]&gt;10000,0.7,IF(Client[[#This Row],[DIGITAL_DEPENDENCY]]&lt;0.8,0.4,0.3))))</f>
        <v>0.4</v>
      </c>
      <c r="T81">
        <f>IF(Client[[#This Row],[PROTECTION_EFFECTIVENESS]]&gt;7,0.8,IF(Client[[#This Row],[PROTECTION_EFFECTIVENESS]]&gt;6,0.6,IF(Client[[#This Row],[PROTECTION_EFFECTIVENESS]]&gt;4,0.4,0.2)))</f>
        <v>0.2</v>
      </c>
      <c r="U81">
        <f>Client[[#This Row],[RECOVERY_READINESS]]*0.35+Client[[#This Row],[PROCESS_MATURITY]]*0.3+Client[[#This Row],[INVESTMENT_ADEQUACY]]*0.2+Client[[#This Row],[ADAPTIVE_LEARNING]]*0.15</f>
        <v>0.41000000000000003</v>
      </c>
      <c r="V81">
        <f>Client[[#This Row],[ZT_AVERAGE]]/4*0.4+Client[[#This Row],[PROTECTION_SCORE]]/100*0.6*(1+(1-Client[[#This Row],[OPERATIONAL_RESILIENCE]]*0.5)*Client[[#This Row],[RECOVERY_SPEED]])*10</f>
        <v>5.1814898431111107</v>
      </c>
      <c r="W81">
        <f>_xlfn.PERCENTRANK.INC(Client[IMMUNITY_SCORE],Client[[#This Row],[IMMUNITY_SCORE]],2)</f>
        <v>0.55000000000000004</v>
      </c>
      <c r="X8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81" t="s">
        <v>395</v>
      </c>
    </row>
    <row r="82" spans="1:25" x14ac:dyDescent="0.2">
      <c r="A82">
        <v>74</v>
      </c>
      <c r="B82" t="s">
        <v>101</v>
      </c>
      <c r="C82" t="s">
        <v>209</v>
      </c>
      <c r="D82" t="s">
        <v>532</v>
      </c>
      <c r="E82">
        <v>873</v>
      </c>
      <c r="F82" t="s">
        <v>433</v>
      </c>
      <c r="G82" t="s">
        <v>330</v>
      </c>
      <c r="H82" t="s">
        <v>386</v>
      </c>
      <c r="I82">
        <v>2.2222222222222223</v>
      </c>
      <c r="J82">
        <v>86.833333333333329</v>
      </c>
      <c r="K82">
        <f>Client[[#This Row],[ZT_AVERAGE]]*2.5*Client[[#This Row],[PROTECTION_SCORE]]/100</f>
        <v>4.8240740740740735</v>
      </c>
      <c r="L82">
        <f>VLOOKUP(Client[[#This Row],[SECTOR]],Tableau2[#All],4,FALSE)</f>
        <v>0.62</v>
      </c>
      <c r="M82">
        <f>VLOOKUP(Client[[#This Row],[ID_BUSINESS_MODEL]],Tableau13[#All],8,FALSE)</f>
        <v>0.78</v>
      </c>
      <c r="N82">
        <f>VLOOKUP(Client[[#This Row],[SIZE_RANGE]],Tableau216[#All],4,FALSE)</f>
        <v>0.5</v>
      </c>
      <c r="O82">
        <f>VLOOKUP(Client[[#This Row],[REGION]],Tableau21617[#All],4,FALSE)</f>
        <v>0.57240000000000002</v>
      </c>
      <c r="P82">
        <f>Client[[#This Row],[INDUSTRY_VULNERABILITY]]*0.25+Client[[#This Row],[DIGITAL_DEPENDENCY]]*0.4+Client[[#This Row],[DECISION_SPEED]]*0.2+Client[[#This Row],[GEOGRAPHIC_RISK]]*0.15</f>
        <v>0.65286000000000011</v>
      </c>
      <c r="Q82">
        <f>IF(Client[[#This Row],[PROTECTION_SCORE]]&gt;80,0.8,IF(Client[[#This Row],[PROTECTION_SCORE]]&gt;60,0.6,IF(Client[[#This Row],[PROTECTION_SCORE]]&gt;40,0.4,0.2)))</f>
        <v>0.8</v>
      </c>
      <c r="R82">
        <f>IF(Client[[#This Row],[ZT_AVERAGE]]&gt;3.5,0.9,IF(Client[[#This Row],[ZT_AVERAGE]]&gt;2.5,0.7,IF(Client[[#This Row],[ZT_AVERAGE]]&gt;4,0.5,0.3)))</f>
        <v>0.3</v>
      </c>
      <c r="S82">
        <f>IF(Client[[#This Row],[SECTOR]]="Financial",0.8,IF(Client[[#This Row],[USERS_SIZE]]&gt;5000,0.8,IF(Client[[#This Row],[USERS_SIZE]]&gt;10000,0.7,IF(Client[[#This Row],[DIGITAL_DEPENDENCY]]&lt;0.8,0.4,0.3))))</f>
        <v>0.4</v>
      </c>
      <c r="T82">
        <f>IF(Client[[#This Row],[PROTECTION_EFFECTIVENESS]]&gt;7,0.8,IF(Client[[#This Row],[PROTECTION_EFFECTIVENESS]]&gt;6,0.6,IF(Client[[#This Row],[PROTECTION_EFFECTIVENESS]]&gt;4,0.4,0.2)))</f>
        <v>0.4</v>
      </c>
      <c r="U82">
        <f>Client[[#This Row],[RECOVERY_READINESS]]*0.35+Client[[#This Row],[PROCESS_MATURITY]]*0.3+Client[[#This Row],[INVESTMENT_ADEQUACY]]*0.2+Client[[#This Row],[ADAPTIVE_LEARNING]]*0.15</f>
        <v>0.51</v>
      </c>
      <c r="V82">
        <f>Client[[#This Row],[ZT_AVERAGE]]/4*0.4+Client[[#This Row],[PROTECTION_SCORE]]/100*0.6*(1+(1-Client[[#This Row],[OPERATIONAL_RESILIENCE]]*0.5)*Client[[#This Row],[RECOVERY_SPEED]])*10</f>
        <v>7.2219650692222208</v>
      </c>
      <c r="W82">
        <f>_xlfn.PERCENTRANK.INC(Client[IMMUNITY_SCORE],Client[[#This Row],[IMMUNITY_SCORE]],2)</f>
        <v>0.93</v>
      </c>
      <c r="X82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82" t="s">
        <v>395</v>
      </c>
    </row>
    <row r="83" spans="1:25" x14ac:dyDescent="0.2">
      <c r="A83">
        <v>75</v>
      </c>
      <c r="B83" t="s">
        <v>102</v>
      </c>
      <c r="C83" t="s">
        <v>204</v>
      </c>
      <c r="D83" t="s">
        <v>342</v>
      </c>
      <c r="E83">
        <v>1808</v>
      </c>
      <c r="F83" t="s">
        <v>434</v>
      </c>
      <c r="G83" t="s">
        <v>24</v>
      </c>
      <c r="H83" t="s">
        <v>391</v>
      </c>
      <c r="I83">
        <v>2.5833333333333335</v>
      </c>
      <c r="J83">
        <v>85.333333333333329</v>
      </c>
      <c r="K83">
        <f>Client[[#This Row],[ZT_AVERAGE]]*2.5*Client[[#This Row],[PROTECTION_SCORE]]/100</f>
        <v>5.5111111111111111</v>
      </c>
      <c r="L83">
        <f>VLOOKUP(Client[[#This Row],[SECTOR]],Tableau2[#All],4,FALSE)</f>
        <v>0.7</v>
      </c>
      <c r="M83">
        <f>VLOOKUP(Client[[#This Row],[ID_BUSINESS_MODEL]],Tableau13[#All],8,FALSE)</f>
        <v>0.7</v>
      </c>
      <c r="N83">
        <f>VLOOKUP(Client[[#This Row],[SIZE_RANGE]],Tableau216[#All],4,FALSE)</f>
        <v>0.65</v>
      </c>
      <c r="O83">
        <f>VLOOKUP(Client[[#This Row],[REGION]],Tableau21617[#All],4,FALSE)</f>
        <v>0.55459999999999998</v>
      </c>
      <c r="P83">
        <f>Client[[#This Row],[INDUSTRY_VULNERABILITY]]*0.25+Client[[#This Row],[DIGITAL_DEPENDENCY]]*0.4+Client[[#This Row],[DECISION_SPEED]]*0.2+Client[[#This Row],[GEOGRAPHIC_RISK]]*0.15</f>
        <v>0.66818999999999995</v>
      </c>
      <c r="Q83">
        <f>IF(Client[[#This Row],[PROTECTION_SCORE]]&gt;80,0.8,IF(Client[[#This Row],[PROTECTION_SCORE]]&gt;60,0.6,IF(Client[[#This Row],[PROTECTION_SCORE]]&gt;40,0.4,0.2)))</f>
        <v>0.8</v>
      </c>
      <c r="R83">
        <f>IF(Client[[#This Row],[ZT_AVERAGE]]&gt;3.5,0.9,IF(Client[[#This Row],[ZT_AVERAGE]]&gt;2.5,0.7,IF(Client[[#This Row],[ZT_AVERAGE]]&gt;4,0.5,0.3)))</f>
        <v>0.7</v>
      </c>
      <c r="S83">
        <f>IF(Client[[#This Row],[SECTOR]]="Financial",0.8,IF(Client[[#This Row],[USERS_SIZE]]&gt;5000,0.8,IF(Client[[#This Row],[USERS_SIZE]]&gt;10000,0.7,IF(Client[[#This Row],[DIGITAL_DEPENDENCY]]&lt;0.8,0.4,0.3))))</f>
        <v>0.4</v>
      </c>
      <c r="T83">
        <f>IF(Client[[#This Row],[PROTECTION_EFFECTIVENESS]]&gt;7,0.8,IF(Client[[#This Row],[PROTECTION_EFFECTIVENESS]]&gt;6,0.6,IF(Client[[#This Row],[PROTECTION_EFFECTIVENESS]]&gt;4,0.4,0.2)))</f>
        <v>0.4</v>
      </c>
      <c r="U83">
        <f>Client[[#This Row],[RECOVERY_READINESS]]*0.35+Client[[#This Row],[PROCESS_MATURITY]]*0.3+Client[[#This Row],[INVESTMENT_ADEQUACY]]*0.2+Client[[#This Row],[ADAPTIVE_LEARNING]]*0.15</f>
        <v>0.63000000000000012</v>
      </c>
      <c r="V83">
        <f>Client[[#This Row],[ZT_AVERAGE]]/4*0.4+Client[[#This Row],[PROTECTION_SCORE]]/100*0.6*(1+(1-Client[[#This Row],[OPERATIONAL_RESILIENCE]]*0.5)*Client[[#This Row],[RECOVERY_SPEED]])*10</f>
        <v>7.5262765013333333</v>
      </c>
      <c r="W83">
        <f>_xlfn.PERCENTRANK.INC(Client[IMMUNITY_SCORE],Client[[#This Row],[IMMUNITY_SCORE]],2)</f>
        <v>0.96</v>
      </c>
      <c r="X83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83" t="s">
        <v>395</v>
      </c>
    </row>
    <row r="84" spans="1:25" x14ac:dyDescent="0.2">
      <c r="A84">
        <v>76</v>
      </c>
      <c r="B84" t="s">
        <v>104</v>
      </c>
      <c r="C84" t="s">
        <v>212</v>
      </c>
      <c r="D84" t="s">
        <v>532</v>
      </c>
      <c r="E84">
        <v>989</v>
      </c>
      <c r="F84" t="s">
        <v>433</v>
      </c>
      <c r="G84" t="s">
        <v>330</v>
      </c>
      <c r="H84" t="s">
        <v>390</v>
      </c>
      <c r="I84">
        <v>2.0277777777777777</v>
      </c>
      <c r="J84">
        <v>67.833333333333329</v>
      </c>
      <c r="K84">
        <f>Client[[#This Row],[ZT_AVERAGE]]*2.5*Client[[#This Row],[PROTECTION_SCORE]]/100</f>
        <v>3.4387731481481478</v>
      </c>
      <c r="L84">
        <f>VLOOKUP(Client[[#This Row],[SECTOR]],Tableau2[#All],4,FALSE)</f>
        <v>0.68</v>
      </c>
      <c r="M84">
        <f>VLOOKUP(Client[[#This Row],[ID_BUSINESS_MODEL]],Tableau13[#All],8,FALSE)</f>
        <v>0.9</v>
      </c>
      <c r="N84">
        <f>VLOOKUP(Client[[#This Row],[SIZE_RANGE]],Tableau216[#All],4,FALSE)</f>
        <v>0.5</v>
      </c>
      <c r="O84">
        <f>VLOOKUP(Client[[#This Row],[REGION]],Tableau21617[#All],4,FALSE)</f>
        <v>0.57240000000000002</v>
      </c>
      <c r="P84">
        <f>Client[[#This Row],[INDUSTRY_VULNERABILITY]]*0.25+Client[[#This Row],[DIGITAL_DEPENDENCY]]*0.4+Client[[#This Row],[DECISION_SPEED]]*0.2+Client[[#This Row],[GEOGRAPHIC_RISK]]*0.15</f>
        <v>0.71586000000000005</v>
      </c>
      <c r="Q84">
        <f>IF(Client[[#This Row],[PROTECTION_SCORE]]&gt;80,0.8,IF(Client[[#This Row],[PROTECTION_SCORE]]&gt;60,0.6,IF(Client[[#This Row],[PROTECTION_SCORE]]&gt;40,0.4,0.2)))</f>
        <v>0.6</v>
      </c>
      <c r="R84">
        <f>IF(Client[[#This Row],[ZT_AVERAGE]]&gt;3.5,0.9,IF(Client[[#This Row],[ZT_AVERAGE]]&gt;2.5,0.7,IF(Client[[#This Row],[ZT_AVERAGE]]&gt;4,0.5,0.3)))</f>
        <v>0.3</v>
      </c>
      <c r="S84">
        <f>IF(Client[[#This Row],[SECTOR]]="Financial",0.8,IF(Client[[#This Row],[USERS_SIZE]]&gt;5000,0.8,IF(Client[[#This Row],[USERS_SIZE]]&gt;10000,0.7,IF(Client[[#This Row],[DIGITAL_DEPENDENCY]]&lt;0.8,0.4,0.3))))</f>
        <v>0.3</v>
      </c>
      <c r="T84">
        <f>IF(Client[[#This Row],[PROTECTION_EFFECTIVENESS]]&gt;7,0.8,IF(Client[[#This Row],[PROTECTION_EFFECTIVENESS]]&gt;6,0.6,IF(Client[[#This Row],[PROTECTION_EFFECTIVENESS]]&gt;4,0.4,0.2)))</f>
        <v>0.2</v>
      </c>
      <c r="U84">
        <f>Client[[#This Row],[RECOVERY_READINESS]]*0.35+Client[[#This Row],[PROCESS_MATURITY]]*0.3+Client[[#This Row],[INVESTMENT_ADEQUACY]]*0.2+Client[[#This Row],[ADAPTIVE_LEARNING]]*0.15</f>
        <v>0.39</v>
      </c>
      <c r="V84">
        <f>Client[[#This Row],[ZT_AVERAGE]]/4*0.4+Client[[#This Row],[PROTECTION_SCORE]]/100*0.6*(1+(1-Client[[#This Row],[OPERATIONAL_RESILIENCE]]*0.5)*Client[[#This Row],[RECOVERY_SPEED]])*10</f>
        <v>5.2919354887777761</v>
      </c>
      <c r="W84">
        <f>_xlfn.PERCENTRANK.INC(Client[IMMUNITY_SCORE],Client[[#This Row],[IMMUNITY_SCORE]],2)</f>
        <v>0.59</v>
      </c>
      <c r="X8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84" t="s">
        <v>592</v>
      </c>
    </row>
    <row r="85" spans="1:25" x14ac:dyDescent="0.2">
      <c r="A85">
        <v>77</v>
      </c>
      <c r="B85" t="s">
        <v>105</v>
      </c>
      <c r="C85" t="s">
        <v>214</v>
      </c>
      <c r="D85" t="s">
        <v>532</v>
      </c>
      <c r="E85">
        <v>281</v>
      </c>
      <c r="F85" t="s">
        <v>432</v>
      </c>
      <c r="G85" t="s">
        <v>41</v>
      </c>
      <c r="H85" t="s">
        <v>393</v>
      </c>
      <c r="I85">
        <v>2.5833333333333335</v>
      </c>
      <c r="J85">
        <v>83.666666666666671</v>
      </c>
      <c r="K85">
        <f>Client[[#This Row],[ZT_AVERAGE]]*2.5*Client[[#This Row],[PROTECTION_SCORE]]/100</f>
        <v>5.4034722222222227</v>
      </c>
      <c r="L85">
        <f>VLOOKUP(Client[[#This Row],[SECTOR]],Tableau2[#All],4,FALSE)</f>
        <v>0.65</v>
      </c>
      <c r="M85">
        <f>VLOOKUP(Client[[#This Row],[ID_BUSINESS_MODEL]],Tableau13[#All],8,FALSE)</f>
        <v>0.78</v>
      </c>
      <c r="N85">
        <f>VLOOKUP(Client[[#This Row],[SIZE_RANGE]],Tableau216[#All],4,FALSE)</f>
        <v>0.35</v>
      </c>
      <c r="O85">
        <f>VLOOKUP(Client[[#This Row],[REGION]],Tableau21617[#All],4,FALSE)</f>
        <v>0.57240000000000002</v>
      </c>
      <c r="P85">
        <f>Client[[#This Row],[INDUSTRY_VULNERABILITY]]*0.25+Client[[#This Row],[DIGITAL_DEPENDENCY]]*0.4+Client[[#This Row],[DECISION_SPEED]]*0.2+Client[[#This Row],[GEOGRAPHIC_RISK]]*0.15</f>
        <v>0.63036000000000003</v>
      </c>
      <c r="Q85">
        <f>IF(Client[[#This Row],[PROTECTION_SCORE]]&gt;80,0.8,IF(Client[[#This Row],[PROTECTION_SCORE]]&gt;60,0.6,IF(Client[[#This Row],[PROTECTION_SCORE]]&gt;40,0.4,0.2)))</f>
        <v>0.8</v>
      </c>
      <c r="R85">
        <f>IF(Client[[#This Row],[ZT_AVERAGE]]&gt;3.5,0.9,IF(Client[[#This Row],[ZT_AVERAGE]]&gt;2.5,0.7,IF(Client[[#This Row],[ZT_AVERAGE]]&gt;4,0.5,0.3)))</f>
        <v>0.7</v>
      </c>
      <c r="S85">
        <f>IF(Client[[#This Row],[SECTOR]]="Financial",0.8,IF(Client[[#This Row],[USERS_SIZE]]&gt;5000,0.8,IF(Client[[#This Row],[USERS_SIZE]]&gt;10000,0.7,IF(Client[[#This Row],[DIGITAL_DEPENDENCY]]&lt;0.8,0.4,0.3))))</f>
        <v>0.4</v>
      </c>
      <c r="T85">
        <f>IF(Client[[#This Row],[PROTECTION_EFFECTIVENESS]]&gt;7,0.8,IF(Client[[#This Row],[PROTECTION_EFFECTIVENESS]]&gt;6,0.6,IF(Client[[#This Row],[PROTECTION_EFFECTIVENESS]]&gt;4,0.4,0.2)))</f>
        <v>0.4</v>
      </c>
      <c r="U85">
        <f>Client[[#This Row],[RECOVERY_READINESS]]*0.35+Client[[#This Row],[PROCESS_MATURITY]]*0.3+Client[[#This Row],[INVESTMENT_ADEQUACY]]*0.2+Client[[#This Row],[ADAPTIVE_LEARNING]]*0.15</f>
        <v>0.63000000000000012</v>
      </c>
      <c r="V85">
        <f>Client[[#This Row],[ZT_AVERAGE]]/4*0.4+Client[[#This Row],[PROTECTION_SCORE]]/100*0.6*(1+(1-Client[[#This Row],[OPERATIONAL_RESILIENCE]]*0.5)*Client[[#This Row],[RECOVERY_SPEED]])*10</f>
        <v>7.4441450653333341</v>
      </c>
      <c r="W85">
        <f>_xlfn.PERCENTRANK.INC(Client[IMMUNITY_SCORE],Client[[#This Row],[IMMUNITY_SCORE]],2)</f>
        <v>0.95</v>
      </c>
      <c r="X85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85" t="s">
        <v>395</v>
      </c>
    </row>
    <row r="86" spans="1:25" x14ac:dyDescent="0.2">
      <c r="A86">
        <v>78</v>
      </c>
      <c r="B86" t="s">
        <v>106</v>
      </c>
      <c r="C86" t="s">
        <v>215</v>
      </c>
      <c r="D86" t="s">
        <v>342</v>
      </c>
      <c r="E86">
        <v>1017</v>
      </c>
      <c r="F86" t="s">
        <v>434</v>
      </c>
      <c r="G86" t="s">
        <v>331</v>
      </c>
      <c r="H86" t="s">
        <v>391</v>
      </c>
      <c r="I86">
        <v>2.5277777777777777</v>
      </c>
      <c r="J86">
        <v>66.166666666666671</v>
      </c>
      <c r="K86">
        <f>Client[[#This Row],[ZT_AVERAGE]]*2.5*Client[[#This Row],[PROTECTION_SCORE]]/100</f>
        <v>4.1813657407407412</v>
      </c>
      <c r="L86">
        <f>VLOOKUP(Client[[#This Row],[SECTOR]],Tableau2[#All],4,FALSE)</f>
        <v>0.73</v>
      </c>
      <c r="M86">
        <f>VLOOKUP(Client[[#This Row],[ID_BUSINESS_MODEL]],Tableau13[#All],8,FALSE)</f>
        <v>0.7</v>
      </c>
      <c r="N86">
        <f>VLOOKUP(Client[[#This Row],[SIZE_RANGE]],Tableau216[#All],4,FALSE)</f>
        <v>0.65</v>
      </c>
      <c r="O86">
        <f>VLOOKUP(Client[[#This Row],[REGION]],Tableau21617[#All],4,FALSE)</f>
        <v>0.55459999999999998</v>
      </c>
      <c r="P86">
        <f>Client[[#This Row],[INDUSTRY_VULNERABILITY]]*0.25+Client[[#This Row],[DIGITAL_DEPENDENCY]]*0.4+Client[[#This Row],[DECISION_SPEED]]*0.2+Client[[#This Row],[GEOGRAPHIC_RISK]]*0.15</f>
        <v>0.67569000000000001</v>
      </c>
      <c r="Q86">
        <f>IF(Client[[#This Row],[PROTECTION_SCORE]]&gt;80,0.8,IF(Client[[#This Row],[PROTECTION_SCORE]]&gt;60,0.6,IF(Client[[#This Row],[PROTECTION_SCORE]]&gt;40,0.4,0.2)))</f>
        <v>0.6</v>
      </c>
      <c r="R86">
        <f>IF(Client[[#This Row],[ZT_AVERAGE]]&gt;3.5,0.9,IF(Client[[#This Row],[ZT_AVERAGE]]&gt;2.5,0.7,IF(Client[[#This Row],[ZT_AVERAGE]]&gt;4,0.5,0.3)))</f>
        <v>0.7</v>
      </c>
      <c r="S86">
        <f>IF(Client[[#This Row],[SECTOR]]="Financial",0.8,IF(Client[[#This Row],[USERS_SIZE]]&gt;5000,0.8,IF(Client[[#This Row],[USERS_SIZE]]&gt;10000,0.7,IF(Client[[#This Row],[DIGITAL_DEPENDENCY]]&lt;0.8,0.4,0.3))))</f>
        <v>0.4</v>
      </c>
      <c r="T86">
        <f>IF(Client[[#This Row],[PROTECTION_EFFECTIVENESS]]&gt;7,0.8,IF(Client[[#This Row],[PROTECTION_EFFECTIVENESS]]&gt;6,0.6,IF(Client[[#This Row],[PROTECTION_EFFECTIVENESS]]&gt;4,0.4,0.2)))</f>
        <v>0.4</v>
      </c>
      <c r="U86">
        <f>Client[[#This Row],[RECOVERY_READINESS]]*0.35+Client[[#This Row],[PROCESS_MATURITY]]*0.3+Client[[#This Row],[INVESTMENT_ADEQUACY]]*0.2+Client[[#This Row],[ADAPTIVE_LEARNING]]*0.15</f>
        <v>0.56000000000000005</v>
      </c>
      <c r="V86">
        <f>Client[[#This Row],[ZT_AVERAGE]]/4*0.4+Client[[#This Row],[PROTECTION_SCORE]]/100*0.6*(1+(1-Client[[#This Row],[OPERATIONAL_RESILIENCE]]*0.5)*Client[[#This Row],[RECOVERY_SPEED]])*10</f>
        <v>5.6948807737777773</v>
      </c>
      <c r="W86">
        <f>_xlfn.PERCENTRANK.INC(Client[IMMUNITY_SCORE],Client[[#This Row],[IMMUNITY_SCORE]],2)</f>
        <v>0.67</v>
      </c>
      <c r="X8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86" t="s">
        <v>591</v>
      </c>
    </row>
    <row r="87" spans="1:25" x14ac:dyDescent="0.2">
      <c r="A87">
        <v>79</v>
      </c>
      <c r="B87" t="s">
        <v>107</v>
      </c>
      <c r="C87" t="s">
        <v>211</v>
      </c>
      <c r="D87" t="s">
        <v>342</v>
      </c>
      <c r="E87">
        <v>1788</v>
      </c>
      <c r="F87" t="s">
        <v>434</v>
      </c>
      <c r="G87" t="s">
        <v>10</v>
      </c>
      <c r="H87" t="s">
        <v>391</v>
      </c>
      <c r="I87">
        <v>1.7222222222222223</v>
      </c>
      <c r="J87">
        <v>55.5</v>
      </c>
      <c r="K87">
        <f>Client[[#This Row],[ZT_AVERAGE]]*2.5*Client[[#This Row],[PROTECTION_SCORE]]/100</f>
        <v>2.3895833333333329</v>
      </c>
      <c r="L87">
        <f>VLOOKUP(Client[[#This Row],[SECTOR]],Tableau2[#All],4,FALSE)</f>
        <v>0.48</v>
      </c>
      <c r="M87">
        <f>VLOOKUP(Client[[#This Row],[ID_BUSINESS_MODEL]],Tableau13[#All],8,FALSE)</f>
        <v>0.7</v>
      </c>
      <c r="N87">
        <f>VLOOKUP(Client[[#This Row],[SIZE_RANGE]],Tableau216[#All],4,FALSE)</f>
        <v>0.65</v>
      </c>
      <c r="O87">
        <f>VLOOKUP(Client[[#This Row],[REGION]],Tableau21617[#All],4,FALSE)</f>
        <v>0.55459999999999998</v>
      </c>
      <c r="P87">
        <f>Client[[#This Row],[INDUSTRY_VULNERABILITY]]*0.25+Client[[#This Row],[DIGITAL_DEPENDENCY]]*0.4+Client[[#This Row],[DECISION_SPEED]]*0.2+Client[[#This Row],[GEOGRAPHIC_RISK]]*0.15</f>
        <v>0.61319000000000001</v>
      </c>
      <c r="Q87">
        <f>IF(Client[[#This Row],[PROTECTION_SCORE]]&gt;80,0.8,IF(Client[[#This Row],[PROTECTION_SCORE]]&gt;60,0.6,IF(Client[[#This Row],[PROTECTION_SCORE]]&gt;40,0.4,0.2)))</f>
        <v>0.4</v>
      </c>
      <c r="R87">
        <f>IF(Client[[#This Row],[ZT_AVERAGE]]&gt;3.5,0.9,IF(Client[[#This Row],[ZT_AVERAGE]]&gt;2.5,0.7,IF(Client[[#This Row],[ZT_AVERAGE]]&gt;4,0.5,0.3)))</f>
        <v>0.3</v>
      </c>
      <c r="S87">
        <f>IF(Client[[#This Row],[SECTOR]]="Financial",0.8,IF(Client[[#This Row],[USERS_SIZE]]&gt;5000,0.8,IF(Client[[#This Row],[USERS_SIZE]]&gt;10000,0.7,IF(Client[[#This Row],[DIGITAL_DEPENDENCY]]&lt;0.8,0.4,0.3))))</f>
        <v>0.4</v>
      </c>
      <c r="T87">
        <f>IF(Client[[#This Row],[PROTECTION_EFFECTIVENESS]]&gt;7,0.8,IF(Client[[#This Row],[PROTECTION_EFFECTIVENESS]]&gt;6,0.6,IF(Client[[#This Row],[PROTECTION_EFFECTIVENESS]]&gt;4,0.4,0.2)))</f>
        <v>0.2</v>
      </c>
      <c r="U87">
        <f>Client[[#This Row],[RECOVERY_READINESS]]*0.35+Client[[#This Row],[PROCESS_MATURITY]]*0.3+Client[[#This Row],[INVESTMENT_ADEQUACY]]*0.2+Client[[#This Row],[ADAPTIVE_LEARNING]]*0.15</f>
        <v>0.33999999999999997</v>
      </c>
      <c r="V87">
        <f>Client[[#This Row],[ZT_AVERAGE]]/4*0.4+Client[[#This Row],[PROTECTION_SCORE]]/100*0.6*(1+(1-Client[[#This Row],[OPERATIONAL_RESILIENCE]]*0.5)*Client[[#This Row],[RECOVERY_SPEED]])*10</f>
        <v>4.2872953632222224</v>
      </c>
      <c r="W87">
        <f>_xlfn.PERCENTRANK.INC(Client[IMMUNITY_SCORE],Client[[#This Row],[IMMUNITY_SCORE]],2)</f>
        <v>0.37</v>
      </c>
      <c r="X87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87" t="s">
        <v>395</v>
      </c>
    </row>
    <row r="88" spans="1:25" x14ac:dyDescent="0.2">
      <c r="A88">
        <v>82</v>
      </c>
      <c r="B88" t="s">
        <v>110</v>
      </c>
      <c r="C88" t="s">
        <v>210</v>
      </c>
      <c r="D88" t="s">
        <v>342</v>
      </c>
      <c r="E88">
        <v>6602</v>
      </c>
      <c r="F88" t="s">
        <v>435</v>
      </c>
      <c r="G88" t="s">
        <v>13</v>
      </c>
      <c r="H88" t="s">
        <v>386</v>
      </c>
      <c r="I88">
        <v>2.1388888888888888</v>
      </c>
      <c r="J88">
        <v>45.5</v>
      </c>
      <c r="K88">
        <f>Client[[#This Row],[ZT_AVERAGE]]*2.5*Client[[#This Row],[PROTECTION_SCORE]]/100</f>
        <v>2.4329861111111111</v>
      </c>
      <c r="L88">
        <f>VLOOKUP(Client[[#This Row],[SECTOR]],Tableau2[#All],4,FALSE)</f>
        <v>0.5</v>
      </c>
      <c r="M88">
        <f>VLOOKUP(Client[[#This Row],[ID_BUSINESS_MODEL]],Tableau13[#All],8,FALSE)</f>
        <v>0.78</v>
      </c>
      <c r="N88">
        <f>VLOOKUP(Client[[#This Row],[SIZE_RANGE]],Tableau216[#All],4,FALSE)</f>
        <v>0.8</v>
      </c>
      <c r="O88">
        <f>VLOOKUP(Client[[#This Row],[REGION]],Tableau21617[#All],4,FALSE)</f>
        <v>0.55459999999999998</v>
      </c>
      <c r="P88">
        <f>Client[[#This Row],[INDUSTRY_VULNERABILITY]]*0.25+Client[[#This Row],[DIGITAL_DEPENDENCY]]*0.4+Client[[#This Row],[DECISION_SPEED]]*0.2+Client[[#This Row],[GEOGRAPHIC_RISK]]*0.15</f>
        <v>0.68019000000000007</v>
      </c>
      <c r="Q88">
        <f>IF(Client[[#This Row],[PROTECTION_SCORE]]&gt;80,0.8,IF(Client[[#This Row],[PROTECTION_SCORE]]&gt;60,0.6,IF(Client[[#This Row],[PROTECTION_SCORE]]&gt;40,0.4,0.2)))</f>
        <v>0.4</v>
      </c>
      <c r="R88">
        <f>IF(Client[[#This Row],[ZT_AVERAGE]]&gt;3.5,0.9,IF(Client[[#This Row],[ZT_AVERAGE]]&gt;2.5,0.7,IF(Client[[#This Row],[ZT_AVERAGE]]&gt;4,0.5,0.3)))</f>
        <v>0.3</v>
      </c>
      <c r="S88">
        <f>IF(Client[[#This Row],[SECTOR]]="Financial",0.8,IF(Client[[#This Row],[USERS_SIZE]]&gt;5000,0.8,IF(Client[[#This Row],[USERS_SIZE]]&gt;10000,0.7,IF(Client[[#This Row],[DIGITAL_DEPENDENCY]]&lt;0.8,0.4,0.3))))</f>
        <v>0.8</v>
      </c>
      <c r="T88">
        <f>IF(Client[[#This Row],[PROTECTION_EFFECTIVENESS]]&gt;7,0.8,IF(Client[[#This Row],[PROTECTION_EFFECTIVENESS]]&gt;6,0.6,IF(Client[[#This Row],[PROTECTION_EFFECTIVENESS]]&gt;4,0.4,0.2)))</f>
        <v>0.2</v>
      </c>
      <c r="U88">
        <f>Client[[#This Row],[RECOVERY_READINESS]]*0.35+Client[[#This Row],[PROCESS_MATURITY]]*0.3+Client[[#This Row],[INVESTMENT_ADEQUACY]]*0.2+Client[[#This Row],[ADAPTIVE_LEARNING]]*0.15</f>
        <v>0.42000000000000004</v>
      </c>
      <c r="V88">
        <f>Client[[#This Row],[ZT_AVERAGE]]/4*0.4+Client[[#This Row],[PROTECTION_SCORE]]/100*0.6*(1+(1-Client[[#This Row],[OPERATIONAL_RESILIENCE]]*0.5)*Client[[#This Row],[RECOVERY_SPEED]])*10</f>
        <v>3.7005359618888893</v>
      </c>
      <c r="W88">
        <f>_xlfn.PERCENTRANK.INC(Client[IMMUNITY_SCORE],Client[[#This Row],[IMMUNITY_SCORE]],2)</f>
        <v>0.2</v>
      </c>
      <c r="X88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88" t="s">
        <v>592</v>
      </c>
    </row>
    <row r="89" spans="1:25" x14ac:dyDescent="0.2">
      <c r="A89">
        <v>83</v>
      </c>
      <c r="B89" t="s">
        <v>111</v>
      </c>
      <c r="C89" t="s">
        <v>211</v>
      </c>
      <c r="D89" t="s">
        <v>532</v>
      </c>
      <c r="E89">
        <v>382</v>
      </c>
      <c r="F89" t="s">
        <v>432</v>
      </c>
      <c r="G89" t="s">
        <v>329</v>
      </c>
      <c r="H89" t="s">
        <v>391</v>
      </c>
      <c r="I89">
        <v>1.8611111111111112</v>
      </c>
      <c r="J89">
        <v>54</v>
      </c>
      <c r="K89">
        <f>Client[[#This Row],[ZT_AVERAGE]]*2.5*Client[[#This Row],[PROTECTION_SCORE]]/100</f>
        <v>2.5125000000000002</v>
      </c>
      <c r="L89">
        <f>VLOOKUP(Client[[#This Row],[SECTOR]],Tableau2[#All],4,FALSE)</f>
        <v>0.48</v>
      </c>
      <c r="M89">
        <f>VLOOKUP(Client[[#This Row],[ID_BUSINESS_MODEL]],Tableau13[#All],8,FALSE)</f>
        <v>0.7</v>
      </c>
      <c r="N89">
        <f>VLOOKUP(Client[[#This Row],[SIZE_RANGE]],Tableau216[#All],4,FALSE)</f>
        <v>0.35</v>
      </c>
      <c r="O89">
        <f>VLOOKUP(Client[[#This Row],[REGION]],Tableau21617[#All],4,FALSE)</f>
        <v>0.57240000000000002</v>
      </c>
      <c r="P89">
        <f>Client[[#This Row],[INDUSTRY_VULNERABILITY]]*0.25+Client[[#This Row],[DIGITAL_DEPENDENCY]]*0.4+Client[[#This Row],[DECISION_SPEED]]*0.2+Client[[#This Row],[GEOGRAPHIC_RISK]]*0.15</f>
        <v>0.55586000000000002</v>
      </c>
      <c r="Q89">
        <f>IF(Client[[#This Row],[PROTECTION_SCORE]]&gt;80,0.8,IF(Client[[#This Row],[PROTECTION_SCORE]]&gt;60,0.6,IF(Client[[#This Row],[PROTECTION_SCORE]]&gt;40,0.4,0.2)))</f>
        <v>0.4</v>
      </c>
      <c r="R89">
        <f>IF(Client[[#This Row],[ZT_AVERAGE]]&gt;3.5,0.9,IF(Client[[#This Row],[ZT_AVERAGE]]&gt;2.5,0.7,IF(Client[[#This Row],[ZT_AVERAGE]]&gt;4,0.5,0.3)))</f>
        <v>0.3</v>
      </c>
      <c r="S89">
        <f>IF(Client[[#This Row],[SECTOR]]="Financial",0.8,IF(Client[[#This Row],[USERS_SIZE]]&gt;5000,0.8,IF(Client[[#This Row],[USERS_SIZE]]&gt;10000,0.7,IF(Client[[#This Row],[DIGITAL_DEPENDENCY]]&lt;0.8,0.4,0.3))))</f>
        <v>0.4</v>
      </c>
      <c r="T89">
        <f>IF(Client[[#This Row],[PROTECTION_EFFECTIVENESS]]&gt;7,0.8,IF(Client[[#This Row],[PROTECTION_EFFECTIVENESS]]&gt;6,0.6,IF(Client[[#This Row],[PROTECTION_EFFECTIVENESS]]&gt;4,0.4,0.2)))</f>
        <v>0.2</v>
      </c>
      <c r="U89">
        <f>Client[[#This Row],[RECOVERY_READINESS]]*0.35+Client[[#This Row],[PROCESS_MATURITY]]*0.3+Client[[#This Row],[INVESTMENT_ADEQUACY]]*0.2+Client[[#This Row],[ADAPTIVE_LEARNING]]*0.15</f>
        <v>0.33999999999999997</v>
      </c>
      <c r="V89">
        <f>Client[[#This Row],[ZT_AVERAGE]]/4*0.4+Client[[#This Row],[PROTECTION_SCORE]]/100*0.6*(1+(1-Client[[#This Row],[OPERATIONAL_RESILIENCE]]*0.5)*Client[[#This Row],[RECOVERY_SPEED]])*10</f>
        <v>4.2215434231111111</v>
      </c>
      <c r="W89">
        <f>_xlfn.PERCENTRANK.INC(Client[IMMUNITY_SCORE],Client[[#This Row],[IMMUNITY_SCORE]],2)</f>
        <v>0.35</v>
      </c>
      <c r="X8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89" t="s">
        <v>395</v>
      </c>
    </row>
    <row r="90" spans="1:25" x14ac:dyDescent="0.2">
      <c r="A90">
        <v>85</v>
      </c>
      <c r="B90" t="s">
        <v>113</v>
      </c>
      <c r="C90" t="s">
        <v>209</v>
      </c>
      <c r="D90" t="s">
        <v>532</v>
      </c>
      <c r="E90">
        <v>1290</v>
      </c>
      <c r="F90" t="s">
        <v>434</v>
      </c>
      <c r="G90" t="s">
        <v>329</v>
      </c>
      <c r="H90" t="s">
        <v>386</v>
      </c>
      <c r="I90">
        <v>2.3888888888888888</v>
      </c>
      <c r="J90">
        <v>68</v>
      </c>
      <c r="K90">
        <f>Client[[#This Row],[ZT_AVERAGE]]*2.5*Client[[#This Row],[PROTECTION_SCORE]]/100</f>
        <v>4.0611111111111118</v>
      </c>
      <c r="L90">
        <f>VLOOKUP(Client[[#This Row],[SECTOR]],Tableau2[#All],4,FALSE)</f>
        <v>0.62</v>
      </c>
      <c r="M90">
        <f>VLOOKUP(Client[[#This Row],[ID_BUSINESS_MODEL]],Tableau13[#All],8,FALSE)</f>
        <v>0.78</v>
      </c>
      <c r="N90">
        <f>VLOOKUP(Client[[#This Row],[SIZE_RANGE]],Tableau216[#All],4,FALSE)</f>
        <v>0.65</v>
      </c>
      <c r="O90">
        <f>VLOOKUP(Client[[#This Row],[REGION]],Tableau21617[#All],4,FALSE)</f>
        <v>0.57240000000000002</v>
      </c>
      <c r="P90">
        <f>Client[[#This Row],[INDUSTRY_VULNERABILITY]]*0.25+Client[[#This Row],[DIGITAL_DEPENDENCY]]*0.4+Client[[#This Row],[DECISION_SPEED]]*0.2+Client[[#This Row],[GEOGRAPHIC_RISK]]*0.15</f>
        <v>0.68286000000000013</v>
      </c>
      <c r="Q90">
        <f>IF(Client[[#This Row],[PROTECTION_SCORE]]&gt;80,0.8,IF(Client[[#This Row],[PROTECTION_SCORE]]&gt;60,0.6,IF(Client[[#This Row],[PROTECTION_SCORE]]&gt;40,0.4,0.2)))</f>
        <v>0.6</v>
      </c>
      <c r="R90">
        <f>IF(Client[[#This Row],[ZT_AVERAGE]]&gt;3.5,0.9,IF(Client[[#This Row],[ZT_AVERAGE]]&gt;2.5,0.7,IF(Client[[#This Row],[ZT_AVERAGE]]&gt;4,0.5,0.3)))</f>
        <v>0.3</v>
      </c>
      <c r="S90">
        <f>IF(Client[[#This Row],[SECTOR]]="Financial",0.8,IF(Client[[#This Row],[USERS_SIZE]]&gt;5000,0.8,IF(Client[[#This Row],[USERS_SIZE]]&gt;10000,0.7,IF(Client[[#This Row],[DIGITAL_DEPENDENCY]]&lt;0.8,0.4,0.3))))</f>
        <v>0.4</v>
      </c>
      <c r="T90">
        <f>IF(Client[[#This Row],[PROTECTION_EFFECTIVENESS]]&gt;7,0.8,IF(Client[[#This Row],[PROTECTION_EFFECTIVENESS]]&gt;6,0.6,IF(Client[[#This Row],[PROTECTION_EFFECTIVENESS]]&gt;4,0.4,0.2)))</f>
        <v>0.4</v>
      </c>
      <c r="U90">
        <f>Client[[#This Row],[RECOVERY_READINESS]]*0.35+Client[[#This Row],[PROCESS_MATURITY]]*0.3+Client[[#This Row],[INVESTMENT_ADEQUACY]]*0.2+Client[[#This Row],[ADAPTIVE_LEARNING]]*0.15</f>
        <v>0.44</v>
      </c>
      <c r="V90">
        <f>Client[[#This Row],[ZT_AVERAGE]]/4*0.4+Client[[#This Row],[PROTECTION_SCORE]]/100*0.6*(1+(1-Client[[#This Row],[OPERATIONAL_RESILIENCE]]*0.5)*Client[[#This Row],[RECOVERY_SPEED]])*10</f>
        <v>5.5011537528888894</v>
      </c>
      <c r="W90">
        <f>_xlfn.PERCENTRANK.INC(Client[IMMUNITY_SCORE],Client[[#This Row],[IMMUNITY_SCORE]],2)</f>
        <v>0.65</v>
      </c>
      <c r="X9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90" t="s">
        <v>395</v>
      </c>
    </row>
    <row r="91" spans="1:25" x14ac:dyDescent="0.2">
      <c r="A91">
        <v>86</v>
      </c>
      <c r="B91" t="s">
        <v>394</v>
      </c>
      <c r="C91" t="s">
        <v>211</v>
      </c>
      <c r="D91" t="s">
        <v>342</v>
      </c>
      <c r="E91">
        <v>657</v>
      </c>
      <c r="F91" t="s">
        <v>433</v>
      </c>
      <c r="G91" t="s">
        <v>24</v>
      </c>
      <c r="H91" t="s">
        <v>391</v>
      </c>
      <c r="I91">
        <v>2.25</v>
      </c>
      <c r="J91">
        <v>59.666666666666664</v>
      </c>
      <c r="K91">
        <f>Client[[#This Row],[ZT_AVERAGE]]*2.5*Client[[#This Row],[PROTECTION_SCORE]]/100</f>
        <v>3.3562500000000002</v>
      </c>
      <c r="L91">
        <f>VLOOKUP(Client[[#This Row],[SECTOR]],Tableau2[#All],4,FALSE)</f>
        <v>0.48</v>
      </c>
      <c r="M91">
        <f>VLOOKUP(Client[[#This Row],[ID_BUSINESS_MODEL]],Tableau13[#All],8,FALSE)</f>
        <v>0.7</v>
      </c>
      <c r="N91">
        <f>VLOOKUP(Client[[#This Row],[SIZE_RANGE]],Tableau216[#All],4,FALSE)</f>
        <v>0.5</v>
      </c>
      <c r="O91">
        <f>VLOOKUP(Client[[#This Row],[REGION]],Tableau21617[#All],4,FALSE)</f>
        <v>0.55459999999999998</v>
      </c>
      <c r="P91">
        <f>Client[[#This Row],[INDUSTRY_VULNERABILITY]]*0.25+Client[[#This Row],[DIGITAL_DEPENDENCY]]*0.4+Client[[#This Row],[DECISION_SPEED]]*0.2+Client[[#This Row],[GEOGRAPHIC_RISK]]*0.15</f>
        <v>0.58318999999999999</v>
      </c>
      <c r="Q91">
        <f>IF(Client[[#This Row],[PROTECTION_SCORE]]&gt;80,0.8,IF(Client[[#This Row],[PROTECTION_SCORE]]&gt;60,0.6,IF(Client[[#This Row],[PROTECTION_SCORE]]&gt;40,0.4,0.2)))</f>
        <v>0.4</v>
      </c>
      <c r="R91">
        <f>IF(Client[[#This Row],[ZT_AVERAGE]]&gt;3.5,0.9,IF(Client[[#This Row],[ZT_AVERAGE]]&gt;2.5,0.7,IF(Client[[#This Row],[ZT_AVERAGE]]&gt;4,0.5,0.3)))</f>
        <v>0.3</v>
      </c>
      <c r="S91">
        <f>IF(Client[[#This Row],[SECTOR]]="Financial",0.8,IF(Client[[#This Row],[USERS_SIZE]]&gt;5000,0.8,IF(Client[[#This Row],[USERS_SIZE]]&gt;10000,0.7,IF(Client[[#This Row],[DIGITAL_DEPENDENCY]]&lt;0.8,0.4,0.3))))</f>
        <v>0.4</v>
      </c>
      <c r="T91">
        <f>IF(Client[[#This Row],[PROTECTION_EFFECTIVENESS]]&gt;7,0.8,IF(Client[[#This Row],[PROTECTION_EFFECTIVENESS]]&gt;6,0.6,IF(Client[[#This Row],[PROTECTION_EFFECTIVENESS]]&gt;4,0.4,0.2)))</f>
        <v>0.2</v>
      </c>
      <c r="U91">
        <f>Client[[#This Row],[RECOVERY_READINESS]]*0.35+Client[[#This Row],[PROCESS_MATURITY]]*0.3+Client[[#This Row],[INVESTMENT_ADEQUACY]]*0.2+Client[[#This Row],[ADAPTIVE_LEARNING]]*0.15</f>
        <v>0.33999999999999997</v>
      </c>
      <c r="V91">
        <f>Client[[#This Row],[ZT_AVERAGE]]/4*0.4+Client[[#This Row],[PROTECTION_SCORE]]/100*0.6*(1+(1-Client[[#This Row],[OPERATIONAL_RESILIENCE]]*0.5)*Client[[#This Row],[RECOVERY_SPEED]])*10</f>
        <v>4.6672705659999991</v>
      </c>
      <c r="W91">
        <f>_xlfn.PERCENTRANK.INC(Client[IMMUNITY_SCORE],Client[[#This Row],[IMMUNITY_SCORE]],2)</f>
        <v>0.44</v>
      </c>
      <c r="X9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91" t="s">
        <v>395</v>
      </c>
    </row>
    <row r="92" spans="1:25" x14ac:dyDescent="0.2">
      <c r="A92">
        <v>87</v>
      </c>
      <c r="B92" t="s">
        <v>114</v>
      </c>
      <c r="C92" t="s">
        <v>211</v>
      </c>
      <c r="D92" t="s">
        <v>532</v>
      </c>
      <c r="E92">
        <v>611</v>
      </c>
      <c r="F92" t="s">
        <v>433</v>
      </c>
      <c r="G92" t="s">
        <v>329</v>
      </c>
      <c r="H92" t="s">
        <v>391</v>
      </c>
      <c r="I92">
        <v>1.8611111111111112</v>
      </c>
      <c r="J92">
        <v>29.166666666666668</v>
      </c>
      <c r="K92">
        <f>Client[[#This Row],[ZT_AVERAGE]]*2.5*Client[[#This Row],[PROTECTION_SCORE]]/100</f>
        <v>1.3570601851851853</v>
      </c>
      <c r="L92">
        <f>VLOOKUP(Client[[#This Row],[SECTOR]],Tableau2[#All],4,FALSE)</f>
        <v>0.48</v>
      </c>
      <c r="M92">
        <f>VLOOKUP(Client[[#This Row],[ID_BUSINESS_MODEL]],Tableau13[#All],8,FALSE)</f>
        <v>0.7</v>
      </c>
      <c r="N92">
        <f>VLOOKUP(Client[[#This Row],[SIZE_RANGE]],Tableau216[#All],4,FALSE)</f>
        <v>0.5</v>
      </c>
      <c r="O92">
        <f>VLOOKUP(Client[[#This Row],[REGION]],Tableau21617[#All],4,FALSE)</f>
        <v>0.57240000000000002</v>
      </c>
      <c r="P92">
        <f>Client[[#This Row],[INDUSTRY_VULNERABILITY]]*0.25+Client[[#This Row],[DIGITAL_DEPENDENCY]]*0.4+Client[[#This Row],[DECISION_SPEED]]*0.2+Client[[#This Row],[GEOGRAPHIC_RISK]]*0.15</f>
        <v>0.58586000000000005</v>
      </c>
      <c r="Q92">
        <f>IF(Client[[#This Row],[PROTECTION_SCORE]]&gt;80,0.8,IF(Client[[#This Row],[PROTECTION_SCORE]]&gt;60,0.6,IF(Client[[#This Row],[PROTECTION_SCORE]]&gt;40,0.4,0.2)))</f>
        <v>0.2</v>
      </c>
      <c r="R92">
        <f>IF(Client[[#This Row],[ZT_AVERAGE]]&gt;3.5,0.9,IF(Client[[#This Row],[ZT_AVERAGE]]&gt;2.5,0.7,IF(Client[[#This Row],[ZT_AVERAGE]]&gt;4,0.5,0.3)))</f>
        <v>0.3</v>
      </c>
      <c r="S92">
        <f>IF(Client[[#This Row],[SECTOR]]="Financial",0.8,IF(Client[[#This Row],[USERS_SIZE]]&gt;5000,0.8,IF(Client[[#This Row],[USERS_SIZE]]&gt;10000,0.7,IF(Client[[#This Row],[DIGITAL_DEPENDENCY]]&lt;0.8,0.4,0.3))))</f>
        <v>0.4</v>
      </c>
      <c r="T92">
        <f>IF(Client[[#This Row],[PROTECTION_EFFECTIVENESS]]&gt;7,0.8,IF(Client[[#This Row],[PROTECTION_EFFECTIVENESS]]&gt;6,0.6,IF(Client[[#This Row],[PROTECTION_EFFECTIVENESS]]&gt;4,0.4,0.2)))</f>
        <v>0.2</v>
      </c>
      <c r="U92">
        <f>Client[[#This Row],[RECOVERY_READINESS]]*0.35+Client[[#This Row],[PROCESS_MATURITY]]*0.3+Client[[#This Row],[INVESTMENT_ADEQUACY]]*0.2+Client[[#This Row],[ADAPTIVE_LEARNING]]*0.15</f>
        <v>0.27</v>
      </c>
      <c r="V92">
        <f>Client[[#This Row],[ZT_AVERAGE]]/4*0.4+Client[[#This Row],[PROTECTION_SCORE]]/100*0.6*(1+(1-Client[[#This Row],[OPERATIONAL_RESILIENCE]]*0.5)*Client[[#This Row],[RECOVERY_SPEED]])*10</f>
        <v>2.2702016861111112</v>
      </c>
      <c r="W92">
        <f>_xlfn.PERCENTRANK.INC(Client[IMMUNITY_SCORE],Client[[#This Row],[IMMUNITY_SCORE]],2)</f>
        <v>0.04</v>
      </c>
      <c r="X92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92" t="s">
        <v>395</v>
      </c>
    </row>
    <row r="93" spans="1:25" x14ac:dyDescent="0.2">
      <c r="A93">
        <v>88</v>
      </c>
      <c r="B93" t="s">
        <v>115</v>
      </c>
      <c r="C93" t="s">
        <v>211</v>
      </c>
      <c r="D93" t="s">
        <v>532</v>
      </c>
      <c r="E93">
        <v>2385</v>
      </c>
      <c r="F93" t="s">
        <v>434</v>
      </c>
      <c r="G93" t="s">
        <v>41</v>
      </c>
      <c r="H93" t="s">
        <v>391</v>
      </c>
      <c r="I93">
        <v>2</v>
      </c>
      <c r="J93">
        <v>82.333333333333329</v>
      </c>
      <c r="K93">
        <f>Client[[#This Row],[ZT_AVERAGE]]*2.5*Client[[#This Row],[PROTECTION_SCORE]]/100</f>
        <v>4.1166666666666663</v>
      </c>
      <c r="L93">
        <f>VLOOKUP(Client[[#This Row],[SECTOR]],Tableau2[#All],4,FALSE)</f>
        <v>0.48</v>
      </c>
      <c r="M93">
        <f>VLOOKUP(Client[[#This Row],[ID_BUSINESS_MODEL]],Tableau13[#All],8,FALSE)</f>
        <v>0.7</v>
      </c>
      <c r="N93">
        <f>VLOOKUP(Client[[#This Row],[SIZE_RANGE]],Tableau216[#All],4,FALSE)</f>
        <v>0.65</v>
      </c>
      <c r="O93">
        <f>VLOOKUP(Client[[#This Row],[REGION]],Tableau21617[#All],4,FALSE)</f>
        <v>0.57240000000000002</v>
      </c>
      <c r="P93">
        <f>Client[[#This Row],[INDUSTRY_VULNERABILITY]]*0.25+Client[[#This Row],[DIGITAL_DEPENDENCY]]*0.4+Client[[#This Row],[DECISION_SPEED]]*0.2+Client[[#This Row],[GEOGRAPHIC_RISK]]*0.15</f>
        <v>0.61586000000000007</v>
      </c>
      <c r="Q93">
        <f>IF(Client[[#This Row],[PROTECTION_SCORE]]&gt;80,0.8,IF(Client[[#This Row],[PROTECTION_SCORE]]&gt;60,0.6,IF(Client[[#This Row],[PROTECTION_SCORE]]&gt;40,0.4,0.2)))</f>
        <v>0.8</v>
      </c>
      <c r="R93">
        <f>IF(Client[[#This Row],[ZT_AVERAGE]]&gt;3.5,0.9,IF(Client[[#This Row],[ZT_AVERAGE]]&gt;2.5,0.7,IF(Client[[#This Row],[ZT_AVERAGE]]&gt;4,0.5,0.3)))</f>
        <v>0.3</v>
      </c>
      <c r="S93">
        <f>IF(Client[[#This Row],[SECTOR]]="Financial",0.8,IF(Client[[#This Row],[USERS_SIZE]]&gt;5000,0.8,IF(Client[[#This Row],[USERS_SIZE]]&gt;10000,0.7,IF(Client[[#This Row],[DIGITAL_DEPENDENCY]]&lt;0.8,0.4,0.3))))</f>
        <v>0.4</v>
      </c>
      <c r="T93">
        <f>IF(Client[[#This Row],[PROTECTION_EFFECTIVENESS]]&gt;7,0.8,IF(Client[[#This Row],[PROTECTION_EFFECTIVENESS]]&gt;6,0.6,IF(Client[[#This Row],[PROTECTION_EFFECTIVENESS]]&gt;4,0.4,0.2)))</f>
        <v>0.4</v>
      </c>
      <c r="U93">
        <f>Client[[#This Row],[RECOVERY_READINESS]]*0.35+Client[[#This Row],[PROCESS_MATURITY]]*0.3+Client[[#This Row],[INVESTMENT_ADEQUACY]]*0.2+Client[[#This Row],[ADAPTIVE_LEARNING]]*0.15</f>
        <v>0.51</v>
      </c>
      <c r="V93">
        <f>Client[[#This Row],[ZT_AVERAGE]]/4*0.4+Client[[#This Row],[PROTECTION_SCORE]]/100*0.6*(1+(1-Client[[#This Row],[OPERATIONAL_RESILIENCE]]*0.5)*Client[[#This Row],[RECOVERY_SPEED]])*10</f>
        <v>6.8836011579999985</v>
      </c>
      <c r="W93">
        <f>_xlfn.PERCENTRANK.INC(Client[IMMUNITY_SCORE],Client[[#This Row],[IMMUNITY_SCORE]],2)</f>
        <v>0.87</v>
      </c>
      <c r="X93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93" t="s">
        <v>395</v>
      </c>
    </row>
    <row r="94" spans="1:25" x14ac:dyDescent="0.2">
      <c r="A94">
        <v>89</v>
      </c>
      <c r="B94" t="s">
        <v>116</v>
      </c>
      <c r="C94" t="s">
        <v>211</v>
      </c>
      <c r="D94" t="s">
        <v>342</v>
      </c>
      <c r="E94">
        <v>1455</v>
      </c>
      <c r="F94" t="s">
        <v>434</v>
      </c>
      <c r="G94" t="s">
        <v>24</v>
      </c>
      <c r="H94" t="s">
        <v>391</v>
      </c>
      <c r="I94">
        <v>1.8611111111111112</v>
      </c>
      <c r="J94">
        <v>79</v>
      </c>
      <c r="K94">
        <f>Client[[#This Row],[ZT_AVERAGE]]*2.5*Client[[#This Row],[PROTECTION_SCORE]]/100</f>
        <v>3.6756944444444444</v>
      </c>
      <c r="L94">
        <f>VLOOKUP(Client[[#This Row],[SECTOR]],Tableau2[#All],4,FALSE)</f>
        <v>0.48</v>
      </c>
      <c r="M94">
        <f>VLOOKUP(Client[[#This Row],[ID_BUSINESS_MODEL]],Tableau13[#All],8,FALSE)</f>
        <v>0.7</v>
      </c>
      <c r="N94">
        <f>VLOOKUP(Client[[#This Row],[SIZE_RANGE]],Tableau216[#All],4,FALSE)</f>
        <v>0.65</v>
      </c>
      <c r="O94">
        <f>VLOOKUP(Client[[#This Row],[REGION]],Tableau21617[#All],4,FALSE)</f>
        <v>0.55459999999999998</v>
      </c>
      <c r="P94">
        <f>Client[[#This Row],[INDUSTRY_VULNERABILITY]]*0.25+Client[[#This Row],[DIGITAL_DEPENDENCY]]*0.4+Client[[#This Row],[DECISION_SPEED]]*0.2+Client[[#This Row],[GEOGRAPHIC_RISK]]*0.15</f>
        <v>0.61319000000000001</v>
      </c>
      <c r="Q94">
        <f>IF(Client[[#This Row],[PROTECTION_SCORE]]&gt;80,0.8,IF(Client[[#This Row],[PROTECTION_SCORE]]&gt;60,0.6,IF(Client[[#This Row],[PROTECTION_SCORE]]&gt;40,0.4,0.2)))</f>
        <v>0.6</v>
      </c>
      <c r="R94">
        <f>IF(Client[[#This Row],[ZT_AVERAGE]]&gt;3.5,0.9,IF(Client[[#This Row],[ZT_AVERAGE]]&gt;2.5,0.7,IF(Client[[#This Row],[ZT_AVERAGE]]&gt;4,0.5,0.3)))</f>
        <v>0.3</v>
      </c>
      <c r="S94">
        <f>IF(Client[[#This Row],[SECTOR]]="Financial",0.8,IF(Client[[#This Row],[USERS_SIZE]]&gt;5000,0.8,IF(Client[[#This Row],[USERS_SIZE]]&gt;10000,0.7,IF(Client[[#This Row],[DIGITAL_DEPENDENCY]]&lt;0.8,0.4,0.3))))</f>
        <v>0.4</v>
      </c>
      <c r="T94">
        <f>IF(Client[[#This Row],[PROTECTION_EFFECTIVENESS]]&gt;7,0.8,IF(Client[[#This Row],[PROTECTION_EFFECTIVENESS]]&gt;6,0.6,IF(Client[[#This Row],[PROTECTION_EFFECTIVENESS]]&gt;4,0.4,0.2)))</f>
        <v>0.2</v>
      </c>
      <c r="U94">
        <f>Client[[#This Row],[RECOVERY_READINESS]]*0.35+Client[[#This Row],[PROCESS_MATURITY]]*0.3+Client[[#This Row],[INVESTMENT_ADEQUACY]]*0.2+Client[[#This Row],[ADAPTIVE_LEARNING]]*0.15</f>
        <v>0.41000000000000003</v>
      </c>
      <c r="V94">
        <f>Client[[#This Row],[ZT_AVERAGE]]/4*0.4+Client[[#This Row],[PROTECTION_SCORE]]/100*0.6*(1+(1-Client[[#This Row],[OPERATIONAL_RESILIENCE]]*0.5)*Client[[#This Row],[RECOVERY_SPEED]])*10</f>
        <v>6.273674388111111</v>
      </c>
      <c r="W94">
        <f>_xlfn.PERCENTRANK.INC(Client[IMMUNITY_SCORE],Client[[#This Row],[IMMUNITY_SCORE]],2)</f>
        <v>0.75</v>
      </c>
      <c r="X94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94" t="s">
        <v>395</v>
      </c>
    </row>
    <row r="95" spans="1:25" x14ac:dyDescent="0.2">
      <c r="A95">
        <v>90</v>
      </c>
      <c r="B95" t="s">
        <v>117</v>
      </c>
      <c r="C95" t="s">
        <v>211</v>
      </c>
      <c r="D95" t="s">
        <v>342</v>
      </c>
      <c r="E95">
        <v>1257</v>
      </c>
      <c r="F95" t="s">
        <v>434</v>
      </c>
      <c r="G95" t="s">
        <v>24</v>
      </c>
      <c r="H95" t="s">
        <v>391</v>
      </c>
      <c r="I95">
        <v>1.9166666666666667</v>
      </c>
      <c r="J95">
        <v>63</v>
      </c>
      <c r="K95">
        <f>Client[[#This Row],[ZT_AVERAGE]]*2.5*Client[[#This Row],[PROTECTION_SCORE]]/100</f>
        <v>3.0187499999999998</v>
      </c>
      <c r="L95">
        <f>VLOOKUP(Client[[#This Row],[SECTOR]],Tableau2[#All],4,FALSE)</f>
        <v>0.48</v>
      </c>
      <c r="M95">
        <f>VLOOKUP(Client[[#This Row],[ID_BUSINESS_MODEL]],Tableau13[#All],8,FALSE)</f>
        <v>0.7</v>
      </c>
      <c r="N95">
        <f>VLOOKUP(Client[[#This Row],[SIZE_RANGE]],Tableau216[#All],4,FALSE)</f>
        <v>0.65</v>
      </c>
      <c r="O95">
        <f>VLOOKUP(Client[[#This Row],[REGION]],Tableau21617[#All],4,FALSE)</f>
        <v>0.55459999999999998</v>
      </c>
      <c r="P95">
        <f>Client[[#This Row],[INDUSTRY_VULNERABILITY]]*0.25+Client[[#This Row],[DIGITAL_DEPENDENCY]]*0.4+Client[[#This Row],[DECISION_SPEED]]*0.2+Client[[#This Row],[GEOGRAPHIC_RISK]]*0.15</f>
        <v>0.61319000000000001</v>
      </c>
      <c r="Q95">
        <f>IF(Client[[#This Row],[PROTECTION_SCORE]]&gt;80,0.8,IF(Client[[#This Row],[PROTECTION_SCORE]]&gt;60,0.6,IF(Client[[#This Row],[PROTECTION_SCORE]]&gt;40,0.4,0.2)))</f>
        <v>0.6</v>
      </c>
      <c r="R95">
        <f>IF(Client[[#This Row],[ZT_AVERAGE]]&gt;3.5,0.9,IF(Client[[#This Row],[ZT_AVERAGE]]&gt;2.5,0.7,IF(Client[[#This Row],[ZT_AVERAGE]]&gt;4,0.5,0.3)))</f>
        <v>0.3</v>
      </c>
      <c r="S95">
        <f>IF(Client[[#This Row],[SECTOR]]="Financial",0.8,IF(Client[[#This Row],[USERS_SIZE]]&gt;5000,0.8,IF(Client[[#This Row],[USERS_SIZE]]&gt;10000,0.7,IF(Client[[#This Row],[DIGITAL_DEPENDENCY]]&lt;0.8,0.4,0.3))))</f>
        <v>0.4</v>
      </c>
      <c r="T95">
        <f>IF(Client[[#This Row],[PROTECTION_EFFECTIVENESS]]&gt;7,0.8,IF(Client[[#This Row],[PROTECTION_EFFECTIVENESS]]&gt;6,0.6,IF(Client[[#This Row],[PROTECTION_EFFECTIVENESS]]&gt;4,0.4,0.2)))</f>
        <v>0.2</v>
      </c>
      <c r="U95">
        <f>Client[[#This Row],[RECOVERY_READINESS]]*0.35+Client[[#This Row],[PROCESS_MATURITY]]*0.3+Client[[#This Row],[INVESTMENT_ADEQUACY]]*0.2+Client[[#This Row],[ADAPTIVE_LEARNING]]*0.15</f>
        <v>0.41000000000000003</v>
      </c>
      <c r="V95">
        <f>Client[[#This Row],[ZT_AVERAGE]]/4*0.4+Client[[#This Row],[PROTECTION_SCORE]]/100*0.6*(1+(1-Client[[#This Row],[OPERATIONAL_RESILIENCE]]*0.5)*Client[[#This Row],[RECOVERY_SPEED]])*10</f>
        <v>5.0463057356666665</v>
      </c>
      <c r="W95">
        <f>_xlfn.PERCENTRANK.INC(Client[IMMUNITY_SCORE],Client[[#This Row],[IMMUNITY_SCORE]],2)</f>
        <v>0.53</v>
      </c>
      <c r="X95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95" t="s">
        <v>395</v>
      </c>
    </row>
    <row r="96" spans="1:25" x14ac:dyDescent="0.2">
      <c r="A96">
        <v>91</v>
      </c>
      <c r="B96" t="s">
        <v>118</v>
      </c>
      <c r="C96" t="s">
        <v>206</v>
      </c>
      <c r="D96" t="s">
        <v>532</v>
      </c>
      <c r="E96">
        <v>643</v>
      </c>
      <c r="F96" t="s">
        <v>433</v>
      </c>
      <c r="G96" t="s">
        <v>51</v>
      </c>
      <c r="H96" t="s">
        <v>389</v>
      </c>
      <c r="I96">
        <v>2.5</v>
      </c>
      <c r="J96">
        <v>65.666666666666671</v>
      </c>
      <c r="K96">
        <f>Client[[#This Row],[ZT_AVERAGE]]*2.5*Client[[#This Row],[PROTECTION_SCORE]]/100</f>
        <v>4.104166666666667</v>
      </c>
      <c r="L96">
        <f>VLOOKUP(Client[[#This Row],[SECTOR]],Tableau2[#All],4,FALSE)</f>
        <v>0.52</v>
      </c>
      <c r="M96">
        <f>VLOOKUP(Client[[#This Row],[ID_BUSINESS_MODEL]],Tableau13[#All],8,FALSE)</f>
        <v>0.78</v>
      </c>
      <c r="N96">
        <f>VLOOKUP(Client[[#This Row],[SIZE_RANGE]],Tableau216[#All],4,FALSE)</f>
        <v>0.5</v>
      </c>
      <c r="O96">
        <f>VLOOKUP(Client[[#This Row],[REGION]],Tableau21617[#All],4,FALSE)</f>
        <v>0.57240000000000002</v>
      </c>
      <c r="P96">
        <f>Client[[#This Row],[INDUSTRY_VULNERABILITY]]*0.25+Client[[#This Row],[DIGITAL_DEPENDENCY]]*0.4+Client[[#This Row],[DECISION_SPEED]]*0.2+Client[[#This Row],[GEOGRAPHIC_RISK]]*0.15</f>
        <v>0.62786000000000008</v>
      </c>
      <c r="Q96">
        <f>IF(Client[[#This Row],[PROTECTION_SCORE]]&gt;80,0.8,IF(Client[[#This Row],[PROTECTION_SCORE]]&gt;60,0.6,IF(Client[[#This Row],[PROTECTION_SCORE]]&gt;40,0.4,0.2)))</f>
        <v>0.6</v>
      </c>
      <c r="R96">
        <f>IF(Client[[#This Row],[ZT_AVERAGE]]&gt;3.5,0.9,IF(Client[[#This Row],[ZT_AVERAGE]]&gt;2.5,0.7,IF(Client[[#This Row],[ZT_AVERAGE]]&gt;4,0.5,0.3)))</f>
        <v>0.3</v>
      </c>
      <c r="S96">
        <f>IF(Client[[#This Row],[SECTOR]]="Financial",0.8,IF(Client[[#This Row],[USERS_SIZE]]&gt;5000,0.8,IF(Client[[#This Row],[USERS_SIZE]]&gt;10000,0.7,IF(Client[[#This Row],[DIGITAL_DEPENDENCY]]&lt;0.8,0.4,0.3))))</f>
        <v>0.8</v>
      </c>
      <c r="T96">
        <f>IF(Client[[#This Row],[PROTECTION_EFFECTIVENESS]]&gt;7,0.8,IF(Client[[#This Row],[PROTECTION_EFFECTIVENESS]]&gt;6,0.6,IF(Client[[#This Row],[PROTECTION_EFFECTIVENESS]]&gt;4,0.4,0.2)))</f>
        <v>0.4</v>
      </c>
      <c r="U96">
        <f>Client[[#This Row],[RECOVERY_READINESS]]*0.35+Client[[#This Row],[PROCESS_MATURITY]]*0.3+Client[[#This Row],[INVESTMENT_ADEQUACY]]*0.2+Client[[#This Row],[ADAPTIVE_LEARNING]]*0.15</f>
        <v>0.52</v>
      </c>
      <c r="V96">
        <f>Client[[#This Row],[ZT_AVERAGE]]/4*0.4+Client[[#This Row],[PROTECTION_SCORE]]/100*0.6*(1+(1-Client[[#This Row],[OPERATIONAL_RESILIENCE]]*0.5)*Client[[#This Row],[RECOVERY_SPEED]])*10</f>
        <v>5.5956202160000013</v>
      </c>
      <c r="W96">
        <f>_xlfn.PERCENTRANK.INC(Client[IMMUNITY_SCORE],Client[[#This Row],[IMMUNITY_SCORE]],2)</f>
        <v>0.67</v>
      </c>
      <c r="X9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96" t="s">
        <v>395</v>
      </c>
    </row>
    <row r="97" spans="1:25" x14ac:dyDescent="0.2">
      <c r="A97">
        <v>92</v>
      </c>
      <c r="B97" t="s">
        <v>119</v>
      </c>
      <c r="C97" t="s">
        <v>211</v>
      </c>
      <c r="D97" t="s">
        <v>532</v>
      </c>
      <c r="E97">
        <v>1498</v>
      </c>
      <c r="F97" t="s">
        <v>434</v>
      </c>
      <c r="G97" t="s">
        <v>120</v>
      </c>
      <c r="H97" t="s">
        <v>391</v>
      </c>
      <c r="I97">
        <v>1.8055555555555556</v>
      </c>
      <c r="J97">
        <v>46.166666666666664</v>
      </c>
      <c r="K97">
        <f>Client[[#This Row],[ZT_AVERAGE]]*2.5*Client[[#This Row],[PROTECTION_SCORE]]/100</f>
        <v>2.0839120370370372</v>
      </c>
      <c r="L97">
        <f>VLOOKUP(Client[[#This Row],[SECTOR]],Tableau2[#All],4,FALSE)</f>
        <v>0.48</v>
      </c>
      <c r="M97">
        <f>VLOOKUP(Client[[#This Row],[ID_BUSINESS_MODEL]],Tableau13[#All],8,FALSE)</f>
        <v>0.7</v>
      </c>
      <c r="N97">
        <f>VLOOKUP(Client[[#This Row],[SIZE_RANGE]],Tableau216[#All],4,FALSE)</f>
        <v>0.65</v>
      </c>
      <c r="O97">
        <f>VLOOKUP(Client[[#This Row],[REGION]],Tableau21617[#All],4,FALSE)</f>
        <v>0.57240000000000002</v>
      </c>
      <c r="P97">
        <f>Client[[#This Row],[INDUSTRY_VULNERABILITY]]*0.25+Client[[#This Row],[DIGITAL_DEPENDENCY]]*0.4+Client[[#This Row],[DECISION_SPEED]]*0.2+Client[[#This Row],[GEOGRAPHIC_RISK]]*0.15</f>
        <v>0.61586000000000007</v>
      </c>
      <c r="Q97">
        <f>IF(Client[[#This Row],[PROTECTION_SCORE]]&gt;80,0.8,IF(Client[[#This Row],[PROTECTION_SCORE]]&gt;60,0.6,IF(Client[[#This Row],[PROTECTION_SCORE]]&gt;40,0.4,0.2)))</f>
        <v>0.4</v>
      </c>
      <c r="R97">
        <f>IF(Client[[#This Row],[ZT_AVERAGE]]&gt;3.5,0.9,IF(Client[[#This Row],[ZT_AVERAGE]]&gt;2.5,0.7,IF(Client[[#This Row],[ZT_AVERAGE]]&gt;4,0.5,0.3)))</f>
        <v>0.3</v>
      </c>
      <c r="S97">
        <f>IF(Client[[#This Row],[SECTOR]]="Financial",0.8,IF(Client[[#This Row],[USERS_SIZE]]&gt;5000,0.8,IF(Client[[#This Row],[USERS_SIZE]]&gt;10000,0.7,IF(Client[[#This Row],[DIGITAL_DEPENDENCY]]&lt;0.8,0.4,0.3))))</f>
        <v>0.4</v>
      </c>
      <c r="T97">
        <f>IF(Client[[#This Row],[PROTECTION_EFFECTIVENESS]]&gt;7,0.8,IF(Client[[#This Row],[PROTECTION_EFFECTIVENESS]]&gt;6,0.6,IF(Client[[#This Row],[PROTECTION_EFFECTIVENESS]]&gt;4,0.4,0.2)))</f>
        <v>0.2</v>
      </c>
      <c r="U97">
        <f>Client[[#This Row],[RECOVERY_READINESS]]*0.35+Client[[#This Row],[PROCESS_MATURITY]]*0.3+Client[[#This Row],[INVESTMENT_ADEQUACY]]*0.2+Client[[#This Row],[ADAPTIVE_LEARNING]]*0.15</f>
        <v>0.33999999999999997</v>
      </c>
      <c r="V97">
        <f>Client[[#This Row],[ZT_AVERAGE]]/4*0.4+Client[[#This Row],[PROTECTION_SCORE]]/100*0.6*(1+(1-Client[[#This Row],[OPERATIONAL_RESILIENCE]]*0.5)*Client[[#This Row],[RECOVERY_SPEED]])*10</f>
        <v>3.6023470815555552</v>
      </c>
      <c r="W97">
        <f>_xlfn.PERCENTRANK.INC(Client[IMMUNITY_SCORE],Client[[#This Row],[IMMUNITY_SCORE]],2)</f>
        <v>0.18</v>
      </c>
      <c r="X97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97" t="s">
        <v>395</v>
      </c>
    </row>
    <row r="98" spans="1:25" x14ac:dyDescent="0.2">
      <c r="A98">
        <v>93</v>
      </c>
      <c r="B98" t="s">
        <v>121</v>
      </c>
      <c r="C98" t="s">
        <v>211</v>
      </c>
      <c r="D98" t="s">
        <v>342</v>
      </c>
      <c r="E98">
        <v>2500</v>
      </c>
      <c r="F98" t="s">
        <v>434</v>
      </c>
      <c r="G98" t="s">
        <v>331</v>
      </c>
      <c r="H98" t="s">
        <v>391</v>
      </c>
      <c r="I98">
        <v>2.2222222222222223</v>
      </c>
      <c r="J98">
        <v>43.666666666666664</v>
      </c>
      <c r="K98">
        <f>Client[[#This Row],[ZT_AVERAGE]]*2.5*Client[[#This Row],[PROTECTION_SCORE]]/100</f>
        <v>2.4259259259259256</v>
      </c>
      <c r="L98">
        <f>VLOOKUP(Client[[#This Row],[SECTOR]],Tableau2[#All],4,FALSE)</f>
        <v>0.48</v>
      </c>
      <c r="M98">
        <f>VLOOKUP(Client[[#This Row],[ID_BUSINESS_MODEL]],Tableau13[#All],8,FALSE)</f>
        <v>0.7</v>
      </c>
      <c r="N98">
        <f>VLOOKUP(Client[[#This Row],[SIZE_RANGE]],Tableau216[#All],4,FALSE)</f>
        <v>0.65</v>
      </c>
      <c r="O98">
        <f>VLOOKUP(Client[[#This Row],[REGION]],Tableau21617[#All],4,FALSE)</f>
        <v>0.55459999999999998</v>
      </c>
      <c r="P98">
        <f>Client[[#This Row],[INDUSTRY_VULNERABILITY]]*0.25+Client[[#This Row],[DIGITAL_DEPENDENCY]]*0.4+Client[[#This Row],[DECISION_SPEED]]*0.2+Client[[#This Row],[GEOGRAPHIC_RISK]]*0.15</f>
        <v>0.61319000000000001</v>
      </c>
      <c r="Q98">
        <f>IF(Client[[#This Row],[PROTECTION_SCORE]]&gt;80,0.8,IF(Client[[#This Row],[PROTECTION_SCORE]]&gt;60,0.6,IF(Client[[#This Row],[PROTECTION_SCORE]]&gt;40,0.4,0.2)))</f>
        <v>0.4</v>
      </c>
      <c r="R98">
        <f>IF(Client[[#This Row],[ZT_AVERAGE]]&gt;3.5,0.9,IF(Client[[#This Row],[ZT_AVERAGE]]&gt;2.5,0.7,IF(Client[[#This Row],[ZT_AVERAGE]]&gt;4,0.5,0.3)))</f>
        <v>0.3</v>
      </c>
      <c r="S98">
        <f>IF(Client[[#This Row],[SECTOR]]="Financial",0.8,IF(Client[[#This Row],[USERS_SIZE]]&gt;5000,0.8,IF(Client[[#This Row],[USERS_SIZE]]&gt;10000,0.7,IF(Client[[#This Row],[DIGITAL_DEPENDENCY]]&lt;0.8,0.4,0.3))))</f>
        <v>0.4</v>
      </c>
      <c r="T98">
        <f>IF(Client[[#This Row],[PROTECTION_EFFECTIVENESS]]&gt;7,0.8,IF(Client[[#This Row],[PROTECTION_EFFECTIVENESS]]&gt;6,0.6,IF(Client[[#This Row],[PROTECTION_EFFECTIVENESS]]&gt;4,0.4,0.2)))</f>
        <v>0.2</v>
      </c>
      <c r="U98">
        <f>Client[[#This Row],[RECOVERY_READINESS]]*0.35+Client[[#This Row],[PROCESS_MATURITY]]*0.3+Client[[#This Row],[INVESTMENT_ADEQUACY]]*0.2+Client[[#This Row],[ADAPTIVE_LEARNING]]*0.15</f>
        <v>0.33999999999999997</v>
      </c>
      <c r="V98">
        <f>Client[[#This Row],[ZT_AVERAGE]]/4*0.4+Client[[#This Row],[PROTECTION_SCORE]]/100*0.6*(1+(1-Client[[#This Row],[OPERATIONAL_RESILIENCE]]*0.5)*Client[[#This Row],[RECOVERY_SPEED]])*10</f>
        <v>3.459907396222222</v>
      </c>
      <c r="W98">
        <f>_xlfn.PERCENTRANK.INC(Client[IMMUNITY_SCORE],Client[[#This Row],[IMMUNITY_SCORE]],2)</f>
        <v>0.14000000000000001</v>
      </c>
      <c r="X98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98" t="s">
        <v>395</v>
      </c>
    </row>
    <row r="99" spans="1:25" x14ac:dyDescent="0.2">
      <c r="A99">
        <v>94</v>
      </c>
      <c r="B99" t="s">
        <v>122</v>
      </c>
      <c r="C99" t="s">
        <v>209</v>
      </c>
      <c r="D99" t="s">
        <v>532</v>
      </c>
      <c r="E99">
        <v>275</v>
      </c>
      <c r="F99" t="s">
        <v>432</v>
      </c>
      <c r="G99" t="s">
        <v>329</v>
      </c>
      <c r="H99" t="s">
        <v>386</v>
      </c>
      <c r="I99">
        <v>2.1666666666666665</v>
      </c>
      <c r="J99">
        <v>44.666666666666664</v>
      </c>
      <c r="K99">
        <f>Client[[#This Row],[ZT_AVERAGE]]*2.5*Client[[#This Row],[PROTECTION_SCORE]]/100</f>
        <v>2.4194444444444438</v>
      </c>
      <c r="L99">
        <f>VLOOKUP(Client[[#This Row],[SECTOR]],Tableau2[#All],4,FALSE)</f>
        <v>0.62</v>
      </c>
      <c r="M99">
        <f>VLOOKUP(Client[[#This Row],[ID_BUSINESS_MODEL]],Tableau13[#All],8,FALSE)</f>
        <v>0.78</v>
      </c>
      <c r="N99">
        <f>VLOOKUP(Client[[#This Row],[SIZE_RANGE]],Tableau216[#All],4,FALSE)</f>
        <v>0.35</v>
      </c>
      <c r="O99">
        <f>VLOOKUP(Client[[#This Row],[REGION]],Tableau21617[#All],4,FALSE)</f>
        <v>0.57240000000000002</v>
      </c>
      <c r="P99">
        <f>Client[[#This Row],[INDUSTRY_VULNERABILITY]]*0.25+Client[[#This Row],[DIGITAL_DEPENDENCY]]*0.4+Client[[#This Row],[DECISION_SPEED]]*0.2+Client[[#This Row],[GEOGRAPHIC_RISK]]*0.15</f>
        <v>0.62286000000000008</v>
      </c>
      <c r="Q99">
        <f>IF(Client[[#This Row],[PROTECTION_SCORE]]&gt;80,0.8,IF(Client[[#This Row],[PROTECTION_SCORE]]&gt;60,0.6,IF(Client[[#This Row],[PROTECTION_SCORE]]&gt;40,0.4,0.2)))</f>
        <v>0.4</v>
      </c>
      <c r="R99">
        <f>IF(Client[[#This Row],[ZT_AVERAGE]]&gt;3.5,0.9,IF(Client[[#This Row],[ZT_AVERAGE]]&gt;2.5,0.7,IF(Client[[#This Row],[ZT_AVERAGE]]&gt;4,0.5,0.3)))</f>
        <v>0.3</v>
      </c>
      <c r="S99">
        <f>IF(Client[[#This Row],[SECTOR]]="Financial",0.8,IF(Client[[#This Row],[USERS_SIZE]]&gt;5000,0.8,IF(Client[[#This Row],[USERS_SIZE]]&gt;10000,0.7,IF(Client[[#This Row],[DIGITAL_DEPENDENCY]]&lt;0.8,0.4,0.3))))</f>
        <v>0.4</v>
      </c>
      <c r="T99">
        <f>IF(Client[[#This Row],[PROTECTION_EFFECTIVENESS]]&gt;7,0.8,IF(Client[[#This Row],[PROTECTION_EFFECTIVENESS]]&gt;6,0.6,IF(Client[[#This Row],[PROTECTION_EFFECTIVENESS]]&gt;4,0.4,0.2)))</f>
        <v>0.2</v>
      </c>
      <c r="U99">
        <f>Client[[#This Row],[RECOVERY_READINESS]]*0.35+Client[[#This Row],[PROCESS_MATURITY]]*0.3+Client[[#This Row],[INVESTMENT_ADEQUACY]]*0.2+Client[[#This Row],[ADAPTIVE_LEARNING]]*0.15</f>
        <v>0.33999999999999997</v>
      </c>
      <c r="V99">
        <f>Client[[#This Row],[ZT_AVERAGE]]/4*0.4+Client[[#This Row],[PROTECTION_SCORE]]/100*0.6*(1+(1-Client[[#This Row],[OPERATIONAL_RESILIENCE]]*0.5)*Client[[#This Row],[RECOVERY_SPEED]])*10</f>
        <v>3.5240916506666666</v>
      </c>
      <c r="W99">
        <f>_xlfn.PERCENTRANK.INC(Client[IMMUNITY_SCORE],Client[[#This Row],[IMMUNITY_SCORE]],2)</f>
        <v>0.16</v>
      </c>
      <c r="X99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99" t="s">
        <v>395</v>
      </c>
    </row>
    <row r="100" spans="1:25" x14ac:dyDescent="0.2">
      <c r="A100">
        <v>95</v>
      </c>
      <c r="B100" t="s">
        <v>123</v>
      </c>
      <c r="C100" t="s">
        <v>209</v>
      </c>
      <c r="D100" t="s">
        <v>342</v>
      </c>
      <c r="E100">
        <v>692</v>
      </c>
      <c r="F100" t="s">
        <v>433</v>
      </c>
      <c r="G100" t="s">
        <v>46</v>
      </c>
      <c r="H100" t="s">
        <v>386</v>
      </c>
      <c r="I100">
        <v>1.7777777777777777</v>
      </c>
      <c r="J100">
        <v>62.833333333333336</v>
      </c>
      <c r="K100">
        <f>Client[[#This Row],[ZT_AVERAGE]]*2.5*Client[[#This Row],[PROTECTION_SCORE]]/100</f>
        <v>2.7925925925925927</v>
      </c>
      <c r="L100">
        <f>VLOOKUP(Client[[#This Row],[SECTOR]],Tableau2[#All],4,FALSE)</f>
        <v>0.62</v>
      </c>
      <c r="M100">
        <f>VLOOKUP(Client[[#This Row],[ID_BUSINESS_MODEL]],Tableau13[#All],8,FALSE)</f>
        <v>0.78</v>
      </c>
      <c r="N100">
        <f>VLOOKUP(Client[[#This Row],[SIZE_RANGE]],Tableau216[#All],4,FALSE)</f>
        <v>0.5</v>
      </c>
      <c r="O100">
        <f>VLOOKUP(Client[[#This Row],[REGION]],Tableau21617[#All],4,FALSE)</f>
        <v>0.55459999999999998</v>
      </c>
      <c r="P100">
        <f>Client[[#This Row],[INDUSTRY_VULNERABILITY]]*0.25+Client[[#This Row],[DIGITAL_DEPENDENCY]]*0.4+Client[[#This Row],[DECISION_SPEED]]*0.2+Client[[#This Row],[GEOGRAPHIC_RISK]]*0.15</f>
        <v>0.65019000000000005</v>
      </c>
      <c r="Q100">
        <f>IF(Client[[#This Row],[PROTECTION_SCORE]]&gt;80,0.8,IF(Client[[#This Row],[PROTECTION_SCORE]]&gt;60,0.6,IF(Client[[#This Row],[PROTECTION_SCORE]]&gt;40,0.4,0.2)))</f>
        <v>0.6</v>
      </c>
      <c r="R100">
        <f>IF(Client[[#This Row],[ZT_AVERAGE]]&gt;3.5,0.9,IF(Client[[#This Row],[ZT_AVERAGE]]&gt;2.5,0.7,IF(Client[[#This Row],[ZT_AVERAGE]]&gt;4,0.5,0.3)))</f>
        <v>0.3</v>
      </c>
      <c r="S100">
        <f>IF(Client[[#This Row],[SECTOR]]="Financial",0.8,IF(Client[[#This Row],[USERS_SIZE]]&gt;5000,0.8,IF(Client[[#This Row],[USERS_SIZE]]&gt;10000,0.7,IF(Client[[#This Row],[DIGITAL_DEPENDENCY]]&lt;0.8,0.4,0.3))))</f>
        <v>0.4</v>
      </c>
      <c r="T100">
        <f>IF(Client[[#This Row],[PROTECTION_EFFECTIVENESS]]&gt;7,0.8,IF(Client[[#This Row],[PROTECTION_EFFECTIVENESS]]&gt;6,0.6,IF(Client[[#This Row],[PROTECTION_EFFECTIVENESS]]&gt;4,0.4,0.2)))</f>
        <v>0.2</v>
      </c>
      <c r="U100">
        <f>Client[[#This Row],[RECOVERY_READINESS]]*0.35+Client[[#This Row],[PROCESS_MATURITY]]*0.3+Client[[#This Row],[INVESTMENT_ADEQUACY]]*0.2+Client[[#This Row],[ADAPTIVE_LEARNING]]*0.15</f>
        <v>0.41000000000000003</v>
      </c>
      <c r="V100">
        <f>Client[[#This Row],[ZT_AVERAGE]]/4*0.4+Client[[#This Row],[PROTECTION_SCORE]]/100*0.6*(1+(1-Client[[#This Row],[OPERATIONAL_RESILIENCE]]*0.5)*Client[[#This Row],[RECOVERY_SPEED]])*10</f>
        <v>4.9909784362777794</v>
      </c>
      <c r="W100">
        <f>_xlfn.PERCENTRANK.INC(Client[IMMUNITY_SCORE],Client[[#This Row],[IMMUNITY_SCORE]],2)</f>
        <v>0.51</v>
      </c>
      <c r="X10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0" t="s">
        <v>395</v>
      </c>
    </row>
    <row r="101" spans="1:25" x14ac:dyDescent="0.2">
      <c r="A101">
        <v>96</v>
      </c>
      <c r="B101" t="s">
        <v>124</v>
      </c>
      <c r="C101" t="s">
        <v>209</v>
      </c>
      <c r="D101" t="s">
        <v>532</v>
      </c>
      <c r="E101">
        <v>1147</v>
      </c>
      <c r="F101" t="s">
        <v>434</v>
      </c>
      <c r="G101" t="s">
        <v>41</v>
      </c>
      <c r="H101" t="s">
        <v>386</v>
      </c>
      <c r="I101">
        <v>1.8333333333333333</v>
      </c>
      <c r="J101">
        <v>61.5</v>
      </c>
      <c r="K101">
        <f>Client[[#This Row],[ZT_AVERAGE]]*2.5*Client[[#This Row],[PROTECTION_SCORE]]/100</f>
        <v>2.8187500000000001</v>
      </c>
      <c r="L101">
        <f>VLOOKUP(Client[[#This Row],[SECTOR]],Tableau2[#All],4,FALSE)</f>
        <v>0.62</v>
      </c>
      <c r="M101">
        <f>VLOOKUP(Client[[#This Row],[ID_BUSINESS_MODEL]],Tableau13[#All],8,FALSE)</f>
        <v>0.78</v>
      </c>
      <c r="N101">
        <f>VLOOKUP(Client[[#This Row],[SIZE_RANGE]],Tableau216[#All],4,FALSE)</f>
        <v>0.65</v>
      </c>
      <c r="O101">
        <f>VLOOKUP(Client[[#This Row],[REGION]],Tableau21617[#All],4,FALSE)</f>
        <v>0.57240000000000002</v>
      </c>
      <c r="P101">
        <f>Client[[#This Row],[INDUSTRY_VULNERABILITY]]*0.25+Client[[#This Row],[DIGITAL_DEPENDENCY]]*0.4+Client[[#This Row],[DECISION_SPEED]]*0.2+Client[[#This Row],[GEOGRAPHIC_RISK]]*0.15</f>
        <v>0.68286000000000013</v>
      </c>
      <c r="Q101">
        <f>IF(Client[[#This Row],[PROTECTION_SCORE]]&gt;80,0.8,IF(Client[[#This Row],[PROTECTION_SCORE]]&gt;60,0.6,IF(Client[[#This Row],[PROTECTION_SCORE]]&gt;40,0.4,0.2)))</f>
        <v>0.6</v>
      </c>
      <c r="R101">
        <f>IF(Client[[#This Row],[ZT_AVERAGE]]&gt;3.5,0.9,IF(Client[[#This Row],[ZT_AVERAGE]]&gt;2.5,0.7,IF(Client[[#This Row],[ZT_AVERAGE]]&gt;4,0.5,0.3)))</f>
        <v>0.3</v>
      </c>
      <c r="S101">
        <f>IF(Client[[#This Row],[SECTOR]]="Financial",0.8,IF(Client[[#This Row],[USERS_SIZE]]&gt;5000,0.8,IF(Client[[#This Row],[USERS_SIZE]]&gt;10000,0.7,IF(Client[[#This Row],[DIGITAL_DEPENDENCY]]&lt;0.8,0.4,0.3))))</f>
        <v>0.4</v>
      </c>
      <c r="T101">
        <f>IF(Client[[#This Row],[PROTECTION_EFFECTIVENESS]]&gt;7,0.8,IF(Client[[#This Row],[PROTECTION_EFFECTIVENESS]]&gt;6,0.6,IF(Client[[#This Row],[PROTECTION_EFFECTIVENESS]]&gt;4,0.4,0.2)))</f>
        <v>0.2</v>
      </c>
      <c r="U101">
        <f>Client[[#This Row],[RECOVERY_READINESS]]*0.35+Client[[#This Row],[PROCESS_MATURITY]]*0.3+Client[[#This Row],[INVESTMENT_ADEQUACY]]*0.2+Client[[#This Row],[ADAPTIVE_LEARNING]]*0.15</f>
        <v>0.41000000000000003</v>
      </c>
      <c r="V101">
        <f>Client[[#This Row],[ZT_AVERAGE]]/4*0.4+Client[[#This Row],[PROTECTION_SCORE]]/100*0.6*(1+(1-Client[[#This Row],[OPERATIONAL_RESILIENCE]]*0.5)*Client[[#This Row],[RECOVERY_SPEED]])*10</f>
        <v>4.8696838863333332</v>
      </c>
      <c r="W101">
        <f>_xlfn.PERCENTRANK.INC(Client[IMMUNITY_SCORE],Client[[#This Row],[IMMUNITY_SCORE]],2)</f>
        <v>0.46</v>
      </c>
      <c r="X10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1" t="s">
        <v>395</v>
      </c>
    </row>
    <row r="102" spans="1:25" x14ac:dyDescent="0.2">
      <c r="A102">
        <v>97</v>
      </c>
      <c r="B102" t="s">
        <v>125</v>
      </c>
      <c r="C102" t="s">
        <v>211</v>
      </c>
      <c r="D102" t="s">
        <v>532</v>
      </c>
      <c r="E102">
        <v>480</v>
      </c>
      <c r="F102" t="s">
        <v>432</v>
      </c>
      <c r="G102" t="s">
        <v>329</v>
      </c>
      <c r="H102" t="s">
        <v>391</v>
      </c>
      <c r="I102">
        <v>2.1666666666666665</v>
      </c>
      <c r="J102">
        <v>75.333333333333329</v>
      </c>
      <c r="K102">
        <f>Client[[#This Row],[ZT_AVERAGE]]*2.5*Client[[#This Row],[PROTECTION_SCORE]]/100</f>
        <v>4.0805555555555548</v>
      </c>
      <c r="L102">
        <f>VLOOKUP(Client[[#This Row],[SECTOR]],Tableau2[#All],4,FALSE)</f>
        <v>0.48</v>
      </c>
      <c r="M102">
        <f>VLOOKUP(Client[[#This Row],[ID_BUSINESS_MODEL]],Tableau13[#All],8,FALSE)</f>
        <v>0.7</v>
      </c>
      <c r="N102">
        <f>VLOOKUP(Client[[#This Row],[SIZE_RANGE]],Tableau216[#All],4,FALSE)</f>
        <v>0.35</v>
      </c>
      <c r="O102">
        <f>VLOOKUP(Client[[#This Row],[REGION]],Tableau21617[#All],4,FALSE)</f>
        <v>0.57240000000000002</v>
      </c>
      <c r="P102">
        <f>Client[[#This Row],[INDUSTRY_VULNERABILITY]]*0.25+Client[[#This Row],[DIGITAL_DEPENDENCY]]*0.4+Client[[#This Row],[DECISION_SPEED]]*0.2+Client[[#This Row],[GEOGRAPHIC_RISK]]*0.15</f>
        <v>0.55586000000000002</v>
      </c>
      <c r="Q102">
        <f>IF(Client[[#This Row],[PROTECTION_SCORE]]&gt;80,0.8,IF(Client[[#This Row],[PROTECTION_SCORE]]&gt;60,0.6,IF(Client[[#This Row],[PROTECTION_SCORE]]&gt;40,0.4,0.2)))</f>
        <v>0.6</v>
      </c>
      <c r="R102">
        <f>IF(Client[[#This Row],[ZT_AVERAGE]]&gt;3.5,0.9,IF(Client[[#This Row],[ZT_AVERAGE]]&gt;2.5,0.7,IF(Client[[#This Row],[ZT_AVERAGE]]&gt;4,0.5,0.3)))</f>
        <v>0.3</v>
      </c>
      <c r="S102">
        <f>IF(Client[[#This Row],[SECTOR]]="Financial",0.8,IF(Client[[#This Row],[USERS_SIZE]]&gt;5000,0.8,IF(Client[[#This Row],[USERS_SIZE]]&gt;10000,0.7,IF(Client[[#This Row],[DIGITAL_DEPENDENCY]]&lt;0.8,0.4,0.3))))</f>
        <v>0.4</v>
      </c>
      <c r="T102">
        <f>IF(Client[[#This Row],[PROTECTION_EFFECTIVENESS]]&gt;7,0.8,IF(Client[[#This Row],[PROTECTION_EFFECTIVENESS]]&gt;6,0.6,IF(Client[[#This Row],[PROTECTION_EFFECTIVENESS]]&gt;4,0.4,0.2)))</f>
        <v>0.4</v>
      </c>
      <c r="U102">
        <f>Client[[#This Row],[RECOVERY_READINESS]]*0.35+Client[[#This Row],[PROCESS_MATURITY]]*0.3+Client[[#This Row],[INVESTMENT_ADEQUACY]]*0.2+Client[[#This Row],[ADAPTIVE_LEARNING]]*0.15</f>
        <v>0.44</v>
      </c>
      <c r="V102">
        <f>Client[[#This Row],[ZT_AVERAGE]]/4*0.4+Client[[#This Row],[PROTECTION_SCORE]]/100*0.6*(1+(1-Client[[#This Row],[OPERATIONAL_RESILIENCE]]*0.5)*Client[[#This Row],[RECOVERY_SPEED]])*10</f>
        <v>6.1727194826666665</v>
      </c>
      <c r="W102">
        <f>_xlfn.PERCENTRANK.INC(Client[IMMUNITY_SCORE],Client[[#This Row],[IMMUNITY_SCORE]],2)</f>
        <v>0.73</v>
      </c>
      <c r="X102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02" t="s">
        <v>395</v>
      </c>
    </row>
    <row r="103" spans="1:25" x14ac:dyDescent="0.2">
      <c r="A103">
        <v>98</v>
      </c>
      <c r="B103" t="s">
        <v>126</v>
      </c>
      <c r="C103" t="s">
        <v>204</v>
      </c>
      <c r="D103" t="s">
        <v>342</v>
      </c>
      <c r="E103">
        <v>345</v>
      </c>
      <c r="F103" t="s">
        <v>432</v>
      </c>
      <c r="G103" t="s">
        <v>26</v>
      </c>
      <c r="H103" t="s">
        <v>391</v>
      </c>
      <c r="I103">
        <v>2.2777777777777777</v>
      </c>
      <c r="J103">
        <v>63.166666666666664</v>
      </c>
      <c r="K103">
        <f>Client[[#This Row],[ZT_AVERAGE]]*2.5*Client[[#This Row],[PROTECTION_SCORE]]/100</f>
        <v>3.5969907407407407</v>
      </c>
      <c r="L103">
        <f>VLOOKUP(Client[[#This Row],[SECTOR]],Tableau2[#All],4,FALSE)</f>
        <v>0.7</v>
      </c>
      <c r="M103">
        <f>VLOOKUP(Client[[#This Row],[ID_BUSINESS_MODEL]],Tableau13[#All],8,FALSE)</f>
        <v>0.7</v>
      </c>
      <c r="N103">
        <f>VLOOKUP(Client[[#This Row],[SIZE_RANGE]],Tableau216[#All],4,FALSE)</f>
        <v>0.35</v>
      </c>
      <c r="O103">
        <f>VLOOKUP(Client[[#This Row],[REGION]],Tableau21617[#All],4,FALSE)</f>
        <v>0.55459999999999998</v>
      </c>
      <c r="P103">
        <f>Client[[#This Row],[INDUSTRY_VULNERABILITY]]*0.25+Client[[#This Row],[DIGITAL_DEPENDENCY]]*0.4+Client[[#This Row],[DECISION_SPEED]]*0.2+Client[[#This Row],[GEOGRAPHIC_RISK]]*0.15</f>
        <v>0.6081899999999999</v>
      </c>
      <c r="Q103">
        <f>IF(Client[[#This Row],[PROTECTION_SCORE]]&gt;80,0.8,IF(Client[[#This Row],[PROTECTION_SCORE]]&gt;60,0.6,IF(Client[[#This Row],[PROTECTION_SCORE]]&gt;40,0.4,0.2)))</f>
        <v>0.6</v>
      </c>
      <c r="R103">
        <f>IF(Client[[#This Row],[ZT_AVERAGE]]&gt;3.5,0.9,IF(Client[[#This Row],[ZT_AVERAGE]]&gt;2.5,0.7,IF(Client[[#This Row],[ZT_AVERAGE]]&gt;4,0.5,0.3)))</f>
        <v>0.3</v>
      </c>
      <c r="S103">
        <f>IF(Client[[#This Row],[SECTOR]]="Financial",0.8,IF(Client[[#This Row],[USERS_SIZE]]&gt;5000,0.8,IF(Client[[#This Row],[USERS_SIZE]]&gt;10000,0.7,IF(Client[[#This Row],[DIGITAL_DEPENDENCY]]&lt;0.8,0.4,0.3))))</f>
        <v>0.4</v>
      </c>
      <c r="T103">
        <f>IF(Client[[#This Row],[PROTECTION_EFFECTIVENESS]]&gt;7,0.8,IF(Client[[#This Row],[PROTECTION_EFFECTIVENESS]]&gt;6,0.6,IF(Client[[#This Row],[PROTECTION_EFFECTIVENESS]]&gt;4,0.4,0.2)))</f>
        <v>0.2</v>
      </c>
      <c r="U103">
        <f>Client[[#This Row],[RECOVERY_READINESS]]*0.35+Client[[#This Row],[PROCESS_MATURITY]]*0.3+Client[[#This Row],[INVESTMENT_ADEQUACY]]*0.2+Client[[#This Row],[ADAPTIVE_LEARNING]]*0.15</f>
        <v>0.41000000000000003</v>
      </c>
      <c r="V103">
        <f>Client[[#This Row],[ZT_AVERAGE]]/4*0.4+Client[[#This Row],[PROTECTION_SCORE]]/100*0.6*(1+(1-Client[[#This Row],[OPERATIONAL_RESILIENCE]]*0.5)*Client[[#This Row],[RECOVERY_SPEED]])*10</f>
        <v>5.0991445572777776</v>
      </c>
      <c r="W103">
        <f>_xlfn.PERCENTRANK.INC(Client[IMMUNITY_SCORE],Client[[#This Row],[IMMUNITY_SCORE]],2)</f>
        <v>0.53</v>
      </c>
      <c r="X103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3" t="s">
        <v>395</v>
      </c>
    </row>
    <row r="104" spans="1:25" x14ac:dyDescent="0.2">
      <c r="A104">
        <v>99</v>
      </c>
      <c r="B104" t="s">
        <v>127</v>
      </c>
      <c r="C104" t="s">
        <v>209</v>
      </c>
      <c r="D104" t="s">
        <v>532</v>
      </c>
      <c r="E104">
        <v>823</v>
      </c>
      <c r="F104" t="s">
        <v>433</v>
      </c>
      <c r="G104" t="s">
        <v>29</v>
      </c>
      <c r="H104" t="s">
        <v>386</v>
      </c>
      <c r="I104">
        <v>2.3333333333333335</v>
      </c>
      <c r="J104">
        <v>64.666666666666671</v>
      </c>
      <c r="K104">
        <f>Client[[#This Row],[ZT_AVERAGE]]*2.5*Client[[#This Row],[PROTECTION_SCORE]]/100</f>
        <v>3.772222222222223</v>
      </c>
      <c r="L104">
        <f>VLOOKUP(Client[[#This Row],[SECTOR]],Tableau2[#All],4,FALSE)</f>
        <v>0.62</v>
      </c>
      <c r="M104">
        <f>VLOOKUP(Client[[#This Row],[ID_BUSINESS_MODEL]],Tableau13[#All],8,FALSE)</f>
        <v>0.78</v>
      </c>
      <c r="N104">
        <f>VLOOKUP(Client[[#This Row],[SIZE_RANGE]],Tableau216[#All],4,FALSE)</f>
        <v>0.5</v>
      </c>
      <c r="O104">
        <f>VLOOKUP(Client[[#This Row],[REGION]],Tableau21617[#All],4,FALSE)</f>
        <v>0.57240000000000002</v>
      </c>
      <c r="P104">
        <f>Client[[#This Row],[INDUSTRY_VULNERABILITY]]*0.25+Client[[#This Row],[DIGITAL_DEPENDENCY]]*0.4+Client[[#This Row],[DECISION_SPEED]]*0.2+Client[[#This Row],[GEOGRAPHIC_RISK]]*0.15</f>
        <v>0.65286000000000011</v>
      </c>
      <c r="Q104">
        <f>IF(Client[[#This Row],[PROTECTION_SCORE]]&gt;80,0.8,IF(Client[[#This Row],[PROTECTION_SCORE]]&gt;60,0.6,IF(Client[[#This Row],[PROTECTION_SCORE]]&gt;40,0.4,0.2)))</f>
        <v>0.6</v>
      </c>
      <c r="R104">
        <f>IF(Client[[#This Row],[ZT_AVERAGE]]&gt;3.5,0.9,IF(Client[[#This Row],[ZT_AVERAGE]]&gt;2.5,0.7,IF(Client[[#This Row],[ZT_AVERAGE]]&gt;4,0.5,0.3)))</f>
        <v>0.3</v>
      </c>
      <c r="S104">
        <f>IF(Client[[#This Row],[SECTOR]]="Financial",0.8,IF(Client[[#This Row],[USERS_SIZE]]&gt;5000,0.8,IF(Client[[#This Row],[USERS_SIZE]]&gt;10000,0.7,IF(Client[[#This Row],[DIGITAL_DEPENDENCY]]&lt;0.8,0.4,0.3))))</f>
        <v>0.4</v>
      </c>
      <c r="T104">
        <f>IF(Client[[#This Row],[PROTECTION_EFFECTIVENESS]]&gt;7,0.8,IF(Client[[#This Row],[PROTECTION_EFFECTIVENESS]]&gt;6,0.6,IF(Client[[#This Row],[PROTECTION_EFFECTIVENESS]]&gt;4,0.4,0.2)))</f>
        <v>0.2</v>
      </c>
      <c r="U104">
        <f>Client[[#This Row],[RECOVERY_READINESS]]*0.35+Client[[#This Row],[PROCESS_MATURITY]]*0.3+Client[[#This Row],[INVESTMENT_ADEQUACY]]*0.2+Client[[#This Row],[ADAPTIVE_LEARNING]]*0.15</f>
        <v>0.41000000000000003</v>
      </c>
      <c r="V104">
        <f>Client[[#This Row],[ZT_AVERAGE]]/4*0.4+Client[[#This Row],[PROTECTION_SCORE]]/100*0.6*(1+(1-Client[[#This Row],[OPERATIONAL_RESILIENCE]]*0.5)*Client[[#This Row],[RECOVERY_SPEED]])*10</f>
        <v>5.1848484893333335</v>
      </c>
      <c r="W104">
        <f>_xlfn.PERCENTRANK.INC(Client[IMMUNITY_SCORE],Client[[#This Row],[IMMUNITY_SCORE]],2)</f>
        <v>0.56000000000000005</v>
      </c>
      <c r="X10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4" t="s">
        <v>395</v>
      </c>
    </row>
    <row r="105" spans="1:25" x14ac:dyDescent="0.2">
      <c r="A105">
        <v>100</v>
      </c>
      <c r="B105" t="s">
        <v>128</v>
      </c>
      <c r="C105" t="s">
        <v>207</v>
      </c>
      <c r="D105" t="s">
        <v>327</v>
      </c>
      <c r="E105">
        <v>1930</v>
      </c>
      <c r="F105" t="s">
        <v>434</v>
      </c>
      <c r="G105" t="s">
        <v>327</v>
      </c>
      <c r="H105" t="s">
        <v>207</v>
      </c>
      <c r="I105">
        <v>2.4722222222222223</v>
      </c>
      <c r="J105">
        <v>64.833333333333329</v>
      </c>
      <c r="K105">
        <f>Client[[#This Row],[ZT_AVERAGE]]*2.5*Client[[#This Row],[PROTECTION_SCORE]]/100</f>
        <v>4.0070601851851846</v>
      </c>
      <c r="L105">
        <f>VLOOKUP(Client[[#This Row],[SECTOR]],Tableau2[#All],4,FALSE)</f>
        <v>0.45</v>
      </c>
      <c r="M105">
        <f>VLOOKUP(Client[[#This Row],[ID_BUSINESS_MODEL]],Tableau13[#All],8,FALSE)</f>
        <v>0.75</v>
      </c>
      <c r="N105">
        <f>VLOOKUP(Client[[#This Row],[SIZE_RANGE]],Tableau216[#All],4,FALSE)</f>
        <v>0.65</v>
      </c>
      <c r="O105">
        <f>VLOOKUP(Client[[#This Row],[REGION]],Tableau21617[#All],4,FALSE)</f>
        <v>0.97530000000000006</v>
      </c>
      <c r="P105">
        <f>Client[[#This Row],[INDUSTRY_VULNERABILITY]]*0.25+Client[[#This Row],[DIGITAL_DEPENDENCY]]*0.4+Client[[#This Row],[DECISION_SPEED]]*0.2+Client[[#This Row],[GEOGRAPHIC_RISK]]*0.15</f>
        <v>0.68879500000000005</v>
      </c>
      <c r="Q105">
        <f>IF(Client[[#This Row],[PROTECTION_SCORE]]&gt;80,0.8,IF(Client[[#This Row],[PROTECTION_SCORE]]&gt;60,0.6,IF(Client[[#This Row],[PROTECTION_SCORE]]&gt;40,0.4,0.2)))</f>
        <v>0.6</v>
      </c>
      <c r="R105">
        <f>IF(Client[[#This Row],[ZT_AVERAGE]]&gt;3.5,0.9,IF(Client[[#This Row],[ZT_AVERAGE]]&gt;2.5,0.7,IF(Client[[#This Row],[ZT_AVERAGE]]&gt;4,0.5,0.3)))</f>
        <v>0.3</v>
      </c>
      <c r="S105">
        <f>IF(Client[[#This Row],[SECTOR]]="Financial",0.8,IF(Client[[#This Row],[USERS_SIZE]]&gt;5000,0.8,IF(Client[[#This Row],[USERS_SIZE]]&gt;10000,0.7,IF(Client[[#This Row],[DIGITAL_DEPENDENCY]]&lt;0.8,0.4,0.3))))</f>
        <v>0.4</v>
      </c>
      <c r="T105">
        <f>IF(Client[[#This Row],[PROTECTION_EFFECTIVENESS]]&gt;7,0.8,IF(Client[[#This Row],[PROTECTION_EFFECTIVENESS]]&gt;6,0.6,IF(Client[[#This Row],[PROTECTION_EFFECTIVENESS]]&gt;4,0.4,0.2)))</f>
        <v>0.4</v>
      </c>
      <c r="U105">
        <f>Client[[#This Row],[RECOVERY_READINESS]]*0.35+Client[[#This Row],[PROCESS_MATURITY]]*0.3+Client[[#This Row],[INVESTMENT_ADEQUACY]]*0.2+Client[[#This Row],[ADAPTIVE_LEARNING]]*0.15</f>
        <v>0.44</v>
      </c>
      <c r="V105">
        <f>Client[[#This Row],[ZT_AVERAGE]]/4*0.4+Client[[#This Row],[PROTECTION_SCORE]]/100*0.6*(1+(1-Client[[#This Row],[OPERATIONAL_RESILIENCE]]*0.5)*Client[[#This Row],[RECOVERY_SPEED]])*10</f>
        <v>5.2593514612222219</v>
      </c>
      <c r="W105">
        <f>_xlfn.PERCENTRANK.INC(Client[IMMUNITY_SCORE],Client[[#This Row],[IMMUNITY_SCORE]],2)</f>
        <v>0.59</v>
      </c>
      <c r="X105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5" t="s">
        <v>395</v>
      </c>
    </row>
    <row r="106" spans="1:25" x14ac:dyDescent="0.2">
      <c r="A106">
        <v>101</v>
      </c>
      <c r="B106" t="s">
        <v>129</v>
      </c>
      <c r="C106" t="s">
        <v>204</v>
      </c>
      <c r="D106" t="s">
        <v>342</v>
      </c>
      <c r="E106">
        <v>3125</v>
      </c>
      <c r="F106" t="s">
        <v>434</v>
      </c>
      <c r="G106" t="s">
        <v>26</v>
      </c>
      <c r="H106" t="s">
        <v>391</v>
      </c>
      <c r="I106">
        <v>2.5277777777777777</v>
      </c>
      <c r="J106">
        <v>82</v>
      </c>
      <c r="K106">
        <f>Client[[#This Row],[ZT_AVERAGE]]*2.5*Client[[#This Row],[PROTECTION_SCORE]]/100</f>
        <v>5.1819444444444445</v>
      </c>
      <c r="L106">
        <f>VLOOKUP(Client[[#This Row],[SECTOR]],Tableau2[#All],4,FALSE)</f>
        <v>0.7</v>
      </c>
      <c r="M106">
        <f>VLOOKUP(Client[[#This Row],[ID_BUSINESS_MODEL]],Tableau13[#All],8,FALSE)</f>
        <v>0.7</v>
      </c>
      <c r="N106">
        <f>VLOOKUP(Client[[#This Row],[SIZE_RANGE]],Tableau216[#All],4,FALSE)</f>
        <v>0.65</v>
      </c>
      <c r="O106">
        <f>VLOOKUP(Client[[#This Row],[REGION]],Tableau21617[#All],4,FALSE)</f>
        <v>0.55459999999999998</v>
      </c>
      <c r="P106">
        <f>Client[[#This Row],[INDUSTRY_VULNERABILITY]]*0.25+Client[[#This Row],[DIGITAL_DEPENDENCY]]*0.4+Client[[#This Row],[DECISION_SPEED]]*0.2+Client[[#This Row],[GEOGRAPHIC_RISK]]*0.15</f>
        <v>0.66818999999999995</v>
      </c>
      <c r="Q106">
        <f>IF(Client[[#This Row],[PROTECTION_SCORE]]&gt;80,0.8,IF(Client[[#This Row],[PROTECTION_SCORE]]&gt;60,0.6,IF(Client[[#This Row],[PROTECTION_SCORE]]&gt;40,0.4,0.2)))</f>
        <v>0.8</v>
      </c>
      <c r="R106">
        <f>IF(Client[[#This Row],[ZT_AVERAGE]]&gt;3.5,0.9,IF(Client[[#This Row],[ZT_AVERAGE]]&gt;2.5,0.7,IF(Client[[#This Row],[ZT_AVERAGE]]&gt;4,0.5,0.3)))</f>
        <v>0.7</v>
      </c>
      <c r="S106">
        <f>IF(Client[[#This Row],[SECTOR]]="Financial",0.8,IF(Client[[#This Row],[USERS_SIZE]]&gt;5000,0.8,IF(Client[[#This Row],[USERS_SIZE]]&gt;10000,0.7,IF(Client[[#This Row],[DIGITAL_DEPENDENCY]]&lt;0.8,0.4,0.3))))</f>
        <v>0.4</v>
      </c>
      <c r="T106">
        <f>IF(Client[[#This Row],[PROTECTION_EFFECTIVENESS]]&gt;7,0.8,IF(Client[[#This Row],[PROTECTION_EFFECTIVENESS]]&gt;6,0.6,IF(Client[[#This Row],[PROTECTION_EFFECTIVENESS]]&gt;4,0.4,0.2)))</f>
        <v>0.4</v>
      </c>
      <c r="U106">
        <f>Client[[#This Row],[RECOVERY_READINESS]]*0.35+Client[[#This Row],[PROCESS_MATURITY]]*0.3+Client[[#This Row],[INVESTMENT_ADEQUACY]]*0.2+Client[[#This Row],[ADAPTIVE_LEARNING]]*0.15</f>
        <v>0.63000000000000012</v>
      </c>
      <c r="V106">
        <f>Client[[#This Row],[ZT_AVERAGE]]/4*0.4+Client[[#This Row],[PROTECTION_SCORE]]/100*0.6*(1+(1-Client[[#This Row],[OPERATIONAL_RESILIENCE]]*0.5)*Client[[#This Row],[RECOVERY_SPEED]])*10</f>
        <v>7.2368169157777782</v>
      </c>
      <c r="W106">
        <f>_xlfn.PERCENTRANK.INC(Client[IMMUNITY_SCORE],Client[[#This Row],[IMMUNITY_SCORE]],2)</f>
        <v>0.94</v>
      </c>
      <c r="X106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06" t="s">
        <v>395</v>
      </c>
    </row>
    <row r="107" spans="1:25" x14ac:dyDescent="0.2">
      <c r="A107">
        <v>102</v>
      </c>
      <c r="B107" t="s">
        <v>130</v>
      </c>
      <c r="C107" t="s">
        <v>204</v>
      </c>
      <c r="D107" t="s">
        <v>342</v>
      </c>
      <c r="E107">
        <v>2916</v>
      </c>
      <c r="F107" t="s">
        <v>434</v>
      </c>
      <c r="G107" t="s">
        <v>331</v>
      </c>
      <c r="H107" t="s">
        <v>391</v>
      </c>
      <c r="I107">
        <v>2.3611111111111112</v>
      </c>
      <c r="J107">
        <v>65.666666666666671</v>
      </c>
      <c r="K107">
        <f>Client[[#This Row],[ZT_AVERAGE]]*2.5*Client[[#This Row],[PROTECTION_SCORE]]/100</f>
        <v>3.8761574074074074</v>
      </c>
      <c r="L107">
        <f>VLOOKUP(Client[[#This Row],[SECTOR]],Tableau2[#All],4,FALSE)</f>
        <v>0.7</v>
      </c>
      <c r="M107">
        <f>VLOOKUP(Client[[#This Row],[ID_BUSINESS_MODEL]],Tableau13[#All],8,FALSE)</f>
        <v>0.7</v>
      </c>
      <c r="N107">
        <f>VLOOKUP(Client[[#This Row],[SIZE_RANGE]],Tableau216[#All],4,FALSE)</f>
        <v>0.65</v>
      </c>
      <c r="O107">
        <f>VLOOKUP(Client[[#This Row],[REGION]],Tableau21617[#All],4,FALSE)</f>
        <v>0.55459999999999998</v>
      </c>
      <c r="P107">
        <f>Client[[#This Row],[INDUSTRY_VULNERABILITY]]*0.25+Client[[#This Row],[DIGITAL_DEPENDENCY]]*0.4+Client[[#This Row],[DECISION_SPEED]]*0.2+Client[[#This Row],[GEOGRAPHIC_RISK]]*0.15</f>
        <v>0.66818999999999995</v>
      </c>
      <c r="Q107">
        <f>IF(Client[[#This Row],[PROTECTION_SCORE]]&gt;80,0.8,IF(Client[[#This Row],[PROTECTION_SCORE]]&gt;60,0.6,IF(Client[[#This Row],[PROTECTION_SCORE]]&gt;40,0.4,0.2)))</f>
        <v>0.6</v>
      </c>
      <c r="R107">
        <f>IF(Client[[#This Row],[ZT_AVERAGE]]&gt;3.5,0.9,IF(Client[[#This Row],[ZT_AVERAGE]]&gt;2.5,0.7,IF(Client[[#This Row],[ZT_AVERAGE]]&gt;4,0.5,0.3)))</f>
        <v>0.3</v>
      </c>
      <c r="S107">
        <f>IF(Client[[#This Row],[SECTOR]]="Financial",0.8,IF(Client[[#This Row],[USERS_SIZE]]&gt;5000,0.8,IF(Client[[#This Row],[USERS_SIZE]]&gt;10000,0.7,IF(Client[[#This Row],[DIGITAL_DEPENDENCY]]&lt;0.8,0.4,0.3))))</f>
        <v>0.4</v>
      </c>
      <c r="T107">
        <f>IF(Client[[#This Row],[PROTECTION_EFFECTIVENESS]]&gt;7,0.8,IF(Client[[#This Row],[PROTECTION_EFFECTIVENESS]]&gt;6,0.6,IF(Client[[#This Row],[PROTECTION_EFFECTIVENESS]]&gt;4,0.4,0.2)))</f>
        <v>0.2</v>
      </c>
      <c r="U107">
        <f>Client[[#This Row],[RECOVERY_READINESS]]*0.35+Client[[#This Row],[PROCESS_MATURITY]]*0.3+Client[[#This Row],[INVESTMENT_ADEQUACY]]*0.2+Client[[#This Row],[ADAPTIVE_LEARNING]]*0.15</f>
        <v>0.41000000000000003</v>
      </c>
      <c r="V107">
        <f>Client[[#This Row],[ZT_AVERAGE]]/4*0.4+Client[[#This Row],[PROTECTION_SCORE]]/100*0.6*(1+(1-Client[[#This Row],[OPERATIONAL_RESILIENCE]]*0.5)*Client[[#This Row],[RECOVERY_SPEED]])*10</f>
        <v>5.2518140481111111</v>
      </c>
      <c r="W107">
        <f>_xlfn.PERCENTRANK.INC(Client[IMMUNITY_SCORE],Client[[#This Row],[IMMUNITY_SCORE]],2)</f>
        <v>0.57999999999999996</v>
      </c>
      <c r="X107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07" t="s">
        <v>395</v>
      </c>
    </row>
    <row r="108" spans="1:25" x14ac:dyDescent="0.2">
      <c r="A108">
        <v>104</v>
      </c>
      <c r="B108" t="s">
        <v>132</v>
      </c>
      <c r="C108" t="s">
        <v>209</v>
      </c>
      <c r="D108" t="s">
        <v>327</v>
      </c>
      <c r="E108">
        <v>2027</v>
      </c>
      <c r="F108" t="s">
        <v>434</v>
      </c>
      <c r="G108" t="s">
        <v>327</v>
      </c>
      <c r="H108" t="s">
        <v>391</v>
      </c>
      <c r="I108">
        <v>2.8333333333333335</v>
      </c>
      <c r="J108">
        <v>82.833333333333329</v>
      </c>
      <c r="K108">
        <f>Client[[#This Row],[ZT_AVERAGE]]*2.5*Client[[#This Row],[PROTECTION_SCORE]]/100</f>
        <v>5.8673611111111112</v>
      </c>
      <c r="L108">
        <f>VLOOKUP(Client[[#This Row],[SECTOR]],Tableau2[#All],4,FALSE)</f>
        <v>0.62</v>
      </c>
      <c r="M108">
        <f>VLOOKUP(Client[[#This Row],[ID_BUSINESS_MODEL]],Tableau13[#All],8,FALSE)</f>
        <v>0.7</v>
      </c>
      <c r="N108">
        <f>VLOOKUP(Client[[#This Row],[SIZE_RANGE]],Tableau216[#All],4,FALSE)</f>
        <v>0.65</v>
      </c>
      <c r="O108">
        <f>VLOOKUP(Client[[#This Row],[REGION]],Tableau21617[#All],4,FALSE)</f>
        <v>0.97530000000000006</v>
      </c>
      <c r="P108">
        <f>Client[[#This Row],[INDUSTRY_VULNERABILITY]]*0.25+Client[[#This Row],[DIGITAL_DEPENDENCY]]*0.4+Client[[#This Row],[DECISION_SPEED]]*0.2+Client[[#This Row],[GEOGRAPHIC_RISK]]*0.15</f>
        <v>0.71129500000000001</v>
      </c>
      <c r="Q108">
        <f>IF(Client[[#This Row],[PROTECTION_SCORE]]&gt;80,0.8,IF(Client[[#This Row],[PROTECTION_SCORE]]&gt;60,0.6,IF(Client[[#This Row],[PROTECTION_SCORE]]&gt;40,0.4,0.2)))</f>
        <v>0.8</v>
      </c>
      <c r="R108">
        <f>IF(Client[[#This Row],[ZT_AVERAGE]]&gt;3.5,0.9,IF(Client[[#This Row],[ZT_AVERAGE]]&gt;2.5,0.7,IF(Client[[#This Row],[ZT_AVERAGE]]&gt;4,0.5,0.3)))</f>
        <v>0.7</v>
      </c>
      <c r="S108">
        <f>IF(Client[[#This Row],[SECTOR]]="Financial",0.8,IF(Client[[#This Row],[USERS_SIZE]]&gt;5000,0.8,IF(Client[[#This Row],[USERS_SIZE]]&gt;10000,0.7,IF(Client[[#This Row],[DIGITAL_DEPENDENCY]]&lt;0.8,0.4,0.3))))</f>
        <v>0.4</v>
      </c>
      <c r="T108">
        <f>IF(Client[[#This Row],[PROTECTION_EFFECTIVENESS]]&gt;7,0.8,IF(Client[[#This Row],[PROTECTION_EFFECTIVENESS]]&gt;6,0.6,IF(Client[[#This Row],[PROTECTION_EFFECTIVENESS]]&gt;4,0.4,0.2)))</f>
        <v>0.4</v>
      </c>
      <c r="U108">
        <f>Client[[#This Row],[RECOVERY_READINESS]]*0.35+Client[[#This Row],[PROCESS_MATURITY]]*0.3+Client[[#This Row],[INVESTMENT_ADEQUACY]]*0.2+Client[[#This Row],[ADAPTIVE_LEARNING]]*0.15</f>
        <v>0.63000000000000012</v>
      </c>
      <c r="V108">
        <f>Client[[#This Row],[ZT_AVERAGE]]/4*0.4+Client[[#This Row],[PROTECTION_SCORE]]/100*0.6*(1+(1-Client[[#This Row],[OPERATIONAL_RESILIENCE]]*0.5)*Client[[#This Row],[RECOVERY_SPEED]])*10</f>
        <v>7.2708654460833326</v>
      </c>
      <c r="W108">
        <f>_xlfn.PERCENTRANK.INC(Client[IMMUNITY_SCORE],Client[[#This Row],[IMMUNITY_SCORE]],2)</f>
        <v>0.95</v>
      </c>
      <c r="X108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08" t="s">
        <v>395</v>
      </c>
    </row>
    <row r="109" spans="1:25" x14ac:dyDescent="0.2">
      <c r="A109">
        <v>105</v>
      </c>
      <c r="B109" t="s">
        <v>133</v>
      </c>
      <c r="C109" t="s">
        <v>210</v>
      </c>
      <c r="D109" t="s">
        <v>342</v>
      </c>
      <c r="E109">
        <v>3363</v>
      </c>
      <c r="F109" t="s">
        <v>434</v>
      </c>
      <c r="G109" t="s">
        <v>24</v>
      </c>
      <c r="H109" t="s">
        <v>386</v>
      </c>
      <c r="I109">
        <v>2.6944444444444446</v>
      </c>
      <c r="J109">
        <v>74.833333333333329</v>
      </c>
      <c r="K109">
        <f>Client[[#This Row],[ZT_AVERAGE]]*2.5*Client[[#This Row],[PROTECTION_SCORE]]/100</f>
        <v>5.0408564814814811</v>
      </c>
      <c r="L109">
        <f>VLOOKUP(Client[[#This Row],[SECTOR]],Tableau2[#All],4,FALSE)</f>
        <v>0.5</v>
      </c>
      <c r="M109">
        <f>VLOOKUP(Client[[#This Row],[ID_BUSINESS_MODEL]],Tableau13[#All],8,FALSE)</f>
        <v>0.78</v>
      </c>
      <c r="N109">
        <f>VLOOKUP(Client[[#This Row],[SIZE_RANGE]],Tableau216[#All],4,FALSE)</f>
        <v>0.65</v>
      </c>
      <c r="O109">
        <f>VLOOKUP(Client[[#This Row],[REGION]],Tableau21617[#All],4,FALSE)</f>
        <v>0.55459999999999998</v>
      </c>
      <c r="P109">
        <f>Client[[#This Row],[INDUSTRY_VULNERABILITY]]*0.25+Client[[#This Row],[DIGITAL_DEPENDENCY]]*0.4+Client[[#This Row],[DECISION_SPEED]]*0.2+Client[[#This Row],[GEOGRAPHIC_RISK]]*0.15</f>
        <v>0.65019000000000005</v>
      </c>
      <c r="Q109">
        <f>IF(Client[[#This Row],[PROTECTION_SCORE]]&gt;80,0.8,IF(Client[[#This Row],[PROTECTION_SCORE]]&gt;60,0.6,IF(Client[[#This Row],[PROTECTION_SCORE]]&gt;40,0.4,0.2)))</f>
        <v>0.6</v>
      </c>
      <c r="R109">
        <f>IF(Client[[#This Row],[ZT_AVERAGE]]&gt;3.5,0.9,IF(Client[[#This Row],[ZT_AVERAGE]]&gt;2.5,0.7,IF(Client[[#This Row],[ZT_AVERAGE]]&gt;4,0.5,0.3)))</f>
        <v>0.7</v>
      </c>
      <c r="S109">
        <f>IF(Client[[#This Row],[SECTOR]]="Financial",0.8,IF(Client[[#This Row],[USERS_SIZE]]&gt;5000,0.8,IF(Client[[#This Row],[USERS_SIZE]]&gt;10000,0.7,IF(Client[[#This Row],[DIGITAL_DEPENDENCY]]&lt;0.8,0.4,0.3))))</f>
        <v>0.4</v>
      </c>
      <c r="T109">
        <f>IF(Client[[#This Row],[PROTECTION_EFFECTIVENESS]]&gt;7,0.8,IF(Client[[#This Row],[PROTECTION_EFFECTIVENESS]]&gt;6,0.6,IF(Client[[#This Row],[PROTECTION_EFFECTIVENESS]]&gt;4,0.4,0.2)))</f>
        <v>0.4</v>
      </c>
      <c r="U109">
        <f>Client[[#This Row],[RECOVERY_READINESS]]*0.35+Client[[#This Row],[PROCESS_MATURITY]]*0.3+Client[[#This Row],[INVESTMENT_ADEQUACY]]*0.2+Client[[#This Row],[ADAPTIVE_LEARNING]]*0.15</f>
        <v>0.56000000000000005</v>
      </c>
      <c r="V109">
        <f>Client[[#This Row],[ZT_AVERAGE]]/4*0.4+Client[[#This Row],[PROTECTION_SCORE]]/100*0.6*(1+(1-Client[[#This Row],[OPERATIONAL_RESILIENCE]]*0.5)*Client[[#This Row],[RECOVERY_SPEED]])*10</f>
        <v>6.4564255764444445</v>
      </c>
      <c r="W109">
        <f>_xlfn.PERCENTRANK.INC(Client[IMMUNITY_SCORE],Client[[#This Row],[IMMUNITY_SCORE]],2)</f>
        <v>0.79</v>
      </c>
      <c r="X109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09" t="s">
        <v>395</v>
      </c>
    </row>
    <row r="110" spans="1:25" x14ac:dyDescent="0.2">
      <c r="A110">
        <v>106</v>
      </c>
      <c r="B110" t="s">
        <v>134</v>
      </c>
      <c r="C110" t="s">
        <v>211</v>
      </c>
      <c r="D110" t="s">
        <v>342</v>
      </c>
      <c r="E110">
        <v>626</v>
      </c>
      <c r="F110" t="s">
        <v>433</v>
      </c>
      <c r="G110" t="s">
        <v>24</v>
      </c>
      <c r="H110" t="s">
        <v>391</v>
      </c>
      <c r="I110">
        <v>1.6944444444444444</v>
      </c>
      <c r="J110">
        <v>82.833333333333329</v>
      </c>
      <c r="K110">
        <f>Client[[#This Row],[ZT_AVERAGE]]*2.5*Client[[#This Row],[PROTECTION_SCORE]]/100</f>
        <v>3.5089120370370366</v>
      </c>
      <c r="L110">
        <f>VLOOKUP(Client[[#This Row],[SECTOR]],Tableau2[#All],4,FALSE)</f>
        <v>0.48</v>
      </c>
      <c r="M110">
        <f>VLOOKUP(Client[[#This Row],[ID_BUSINESS_MODEL]],Tableau13[#All],8,FALSE)</f>
        <v>0.7</v>
      </c>
      <c r="N110">
        <f>VLOOKUP(Client[[#This Row],[SIZE_RANGE]],Tableau216[#All],4,FALSE)</f>
        <v>0.5</v>
      </c>
      <c r="O110">
        <f>VLOOKUP(Client[[#This Row],[REGION]],Tableau21617[#All],4,FALSE)</f>
        <v>0.55459999999999998</v>
      </c>
      <c r="P110">
        <f>Client[[#This Row],[INDUSTRY_VULNERABILITY]]*0.25+Client[[#This Row],[DIGITAL_DEPENDENCY]]*0.4+Client[[#This Row],[DECISION_SPEED]]*0.2+Client[[#This Row],[GEOGRAPHIC_RISK]]*0.15</f>
        <v>0.58318999999999999</v>
      </c>
      <c r="Q110">
        <f>IF(Client[[#This Row],[PROTECTION_SCORE]]&gt;80,0.8,IF(Client[[#This Row],[PROTECTION_SCORE]]&gt;60,0.6,IF(Client[[#This Row],[PROTECTION_SCORE]]&gt;40,0.4,0.2)))</f>
        <v>0.8</v>
      </c>
      <c r="R110">
        <f>IF(Client[[#This Row],[ZT_AVERAGE]]&gt;3.5,0.9,IF(Client[[#This Row],[ZT_AVERAGE]]&gt;2.5,0.7,IF(Client[[#This Row],[ZT_AVERAGE]]&gt;4,0.5,0.3)))</f>
        <v>0.3</v>
      </c>
      <c r="S110">
        <f>IF(Client[[#This Row],[SECTOR]]="Financial",0.8,IF(Client[[#This Row],[USERS_SIZE]]&gt;5000,0.8,IF(Client[[#This Row],[USERS_SIZE]]&gt;10000,0.7,IF(Client[[#This Row],[DIGITAL_DEPENDENCY]]&lt;0.8,0.4,0.3))))</f>
        <v>0.4</v>
      </c>
      <c r="T110">
        <f>IF(Client[[#This Row],[PROTECTION_EFFECTIVENESS]]&gt;7,0.8,IF(Client[[#This Row],[PROTECTION_EFFECTIVENESS]]&gt;6,0.6,IF(Client[[#This Row],[PROTECTION_EFFECTIVENESS]]&gt;4,0.4,0.2)))</f>
        <v>0.2</v>
      </c>
      <c r="U110">
        <f>Client[[#This Row],[RECOVERY_READINESS]]*0.35+Client[[#This Row],[PROCESS_MATURITY]]*0.3+Client[[#This Row],[INVESTMENT_ADEQUACY]]*0.2+Client[[#This Row],[ADAPTIVE_LEARNING]]*0.15</f>
        <v>0.48</v>
      </c>
      <c r="V110">
        <f>Client[[#This Row],[ZT_AVERAGE]]/4*0.4+Client[[#This Row],[PROTECTION_SCORE]]/100*0.6*(1+(1-Client[[#This Row],[OPERATIONAL_RESILIENCE]]*0.5)*Client[[#This Row],[RECOVERY_SPEED]])*10</f>
        <v>6.8294154124444431</v>
      </c>
      <c r="W110">
        <f>_xlfn.PERCENTRANK.INC(Client[IMMUNITY_SCORE],Client[[#This Row],[IMMUNITY_SCORE]],2)</f>
        <v>0.87</v>
      </c>
      <c r="X110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10" t="s">
        <v>395</v>
      </c>
    </row>
    <row r="111" spans="1:25" x14ac:dyDescent="0.2">
      <c r="A111">
        <v>108</v>
      </c>
      <c r="B111" t="s">
        <v>136</v>
      </c>
      <c r="C111" t="s">
        <v>206</v>
      </c>
      <c r="D111" t="s">
        <v>342</v>
      </c>
      <c r="E111">
        <v>1019</v>
      </c>
      <c r="F111" t="s">
        <v>434</v>
      </c>
      <c r="G111" t="s">
        <v>26</v>
      </c>
      <c r="H111" t="s">
        <v>389</v>
      </c>
      <c r="I111">
        <v>2.1111111111111112</v>
      </c>
      <c r="J111">
        <v>79</v>
      </c>
      <c r="K111">
        <f>Client[[#This Row],[ZT_AVERAGE]]*2.5*Client[[#This Row],[PROTECTION_SCORE]]/100</f>
        <v>4.1694444444444443</v>
      </c>
      <c r="L111">
        <f>VLOOKUP(Client[[#This Row],[SECTOR]],Tableau2[#All],4,FALSE)</f>
        <v>0.52</v>
      </c>
      <c r="M111">
        <f>VLOOKUP(Client[[#This Row],[ID_BUSINESS_MODEL]],Tableau13[#All],8,FALSE)</f>
        <v>0.78</v>
      </c>
      <c r="N111">
        <f>VLOOKUP(Client[[#This Row],[SIZE_RANGE]],Tableau216[#All],4,FALSE)</f>
        <v>0.65</v>
      </c>
      <c r="O111">
        <f>VLOOKUP(Client[[#This Row],[REGION]],Tableau21617[#All],4,FALSE)</f>
        <v>0.55459999999999998</v>
      </c>
      <c r="P111">
        <f>Client[[#This Row],[INDUSTRY_VULNERABILITY]]*0.25+Client[[#This Row],[DIGITAL_DEPENDENCY]]*0.4+Client[[#This Row],[DECISION_SPEED]]*0.2+Client[[#This Row],[GEOGRAPHIC_RISK]]*0.15</f>
        <v>0.65519000000000005</v>
      </c>
      <c r="Q111">
        <f>IF(Client[[#This Row],[PROTECTION_SCORE]]&gt;80,0.8,IF(Client[[#This Row],[PROTECTION_SCORE]]&gt;60,0.6,IF(Client[[#This Row],[PROTECTION_SCORE]]&gt;40,0.4,0.2)))</f>
        <v>0.6</v>
      </c>
      <c r="R111">
        <f>IF(Client[[#This Row],[ZT_AVERAGE]]&gt;3.5,0.9,IF(Client[[#This Row],[ZT_AVERAGE]]&gt;2.5,0.7,IF(Client[[#This Row],[ZT_AVERAGE]]&gt;4,0.5,0.3)))</f>
        <v>0.3</v>
      </c>
      <c r="S111">
        <f>IF(Client[[#This Row],[SECTOR]]="Financial",0.8,IF(Client[[#This Row],[USERS_SIZE]]&gt;5000,0.8,IF(Client[[#This Row],[USERS_SIZE]]&gt;10000,0.7,IF(Client[[#This Row],[DIGITAL_DEPENDENCY]]&lt;0.8,0.4,0.3))))</f>
        <v>0.8</v>
      </c>
      <c r="T111">
        <f>IF(Client[[#This Row],[PROTECTION_EFFECTIVENESS]]&gt;7,0.8,IF(Client[[#This Row],[PROTECTION_EFFECTIVENESS]]&gt;6,0.6,IF(Client[[#This Row],[PROTECTION_EFFECTIVENESS]]&gt;4,0.4,0.2)))</f>
        <v>0.4</v>
      </c>
      <c r="U111">
        <f>Client[[#This Row],[RECOVERY_READINESS]]*0.35+Client[[#This Row],[PROCESS_MATURITY]]*0.3+Client[[#This Row],[INVESTMENT_ADEQUACY]]*0.2+Client[[#This Row],[ADAPTIVE_LEARNING]]*0.15</f>
        <v>0.52</v>
      </c>
      <c r="V111">
        <f>Client[[#This Row],[ZT_AVERAGE]]/4*0.4+Client[[#This Row],[PROTECTION_SCORE]]/100*0.6*(1+(1-Client[[#This Row],[OPERATIONAL_RESILIENCE]]*0.5)*Client[[#This Row],[RECOVERY_SPEED]])*10</f>
        <v>6.6084549551111111</v>
      </c>
      <c r="W111">
        <f>_xlfn.PERCENTRANK.INC(Client[IMMUNITY_SCORE],Client[[#This Row],[IMMUNITY_SCORE]],2)</f>
        <v>0.81</v>
      </c>
      <c r="X111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11" t="s">
        <v>395</v>
      </c>
    </row>
    <row r="112" spans="1:25" x14ac:dyDescent="0.2">
      <c r="A112">
        <v>109</v>
      </c>
      <c r="B112" t="s">
        <v>137</v>
      </c>
      <c r="C112" t="s">
        <v>209</v>
      </c>
      <c r="D112" t="s">
        <v>342</v>
      </c>
      <c r="E112">
        <v>770</v>
      </c>
      <c r="F112" t="s">
        <v>433</v>
      </c>
      <c r="G112" t="s">
        <v>24</v>
      </c>
      <c r="H112" t="s">
        <v>386</v>
      </c>
      <c r="I112">
        <v>1.4722222222222223</v>
      </c>
      <c r="J112">
        <v>20.166666666666668</v>
      </c>
      <c r="K112">
        <f>Client[[#This Row],[ZT_AVERAGE]]*2.5*Client[[#This Row],[PROTECTION_SCORE]]/100</f>
        <v>0.74224537037037053</v>
      </c>
      <c r="L112">
        <f>VLOOKUP(Client[[#This Row],[SECTOR]],Tableau2[#All],4,FALSE)</f>
        <v>0.62</v>
      </c>
      <c r="M112">
        <f>VLOOKUP(Client[[#This Row],[ID_BUSINESS_MODEL]],Tableau13[#All],8,FALSE)</f>
        <v>0.78</v>
      </c>
      <c r="N112">
        <f>VLOOKUP(Client[[#This Row],[SIZE_RANGE]],Tableau216[#All],4,FALSE)</f>
        <v>0.5</v>
      </c>
      <c r="O112">
        <f>VLOOKUP(Client[[#This Row],[REGION]],Tableau21617[#All],4,FALSE)</f>
        <v>0.55459999999999998</v>
      </c>
      <c r="P112">
        <f>Client[[#This Row],[INDUSTRY_VULNERABILITY]]*0.25+Client[[#This Row],[DIGITAL_DEPENDENCY]]*0.4+Client[[#This Row],[DECISION_SPEED]]*0.2+Client[[#This Row],[GEOGRAPHIC_RISK]]*0.15</f>
        <v>0.65019000000000005</v>
      </c>
      <c r="Q112">
        <f>IF(Client[[#This Row],[PROTECTION_SCORE]]&gt;80,0.8,IF(Client[[#This Row],[PROTECTION_SCORE]]&gt;60,0.6,IF(Client[[#This Row],[PROTECTION_SCORE]]&gt;40,0.4,0.2)))</f>
        <v>0.2</v>
      </c>
      <c r="R112">
        <f>IF(Client[[#This Row],[ZT_AVERAGE]]&gt;3.5,0.9,IF(Client[[#This Row],[ZT_AVERAGE]]&gt;2.5,0.7,IF(Client[[#This Row],[ZT_AVERAGE]]&gt;4,0.5,0.3)))</f>
        <v>0.3</v>
      </c>
      <c r="S112">
        <f>IF(Client[[#This Row],[SECTOR]]="Financial",0.8,IF(Client[[#This Row],[USERS_SIZE]]&gt;5000,0.8,IF(Client[[#This Row],[USERS_SIZE]]&gt;10000,0.7,IF(Client[[#This Row],[DIGITAL_DEPENDENCY]]&lt;0.8,0.4,0.3))))</f>
        <v>0.4</v>
      </c>
      <c r="T112">
        <f>IF(Client[[#This Row],[PROTECTION_EFFECTIVENESS]]&gt;7,0.8,IF(Client[[#This Row],[PROTECTION_EFFECTIVENESS]]&gt;6,0.6,IF(Client[[#This Row],[PROTECTION_EFFECTIVENESS]]&gt;4,0.4,0.2)))</f>
        <v>0.2</v>
      </c>
      <c r="U112">
        <f>Client[[#This Row],[RECOVERY_READINESS]]*0.35+Client[[#This Row],[PROCESS_MATURITY]]*0.3+Client[[#This Row],[INVESTMENT_ADEQUACY]]*0.2+Client[[#This Row],[ADAPTIVE_LEARNING]]*0.15</f>
        <v>0.27</v>
      </c>
      <c r="V112">
        <f>Client[[#This Row],[ZT_AVERAGE]]/4*0.4+Client[[#This Row],[PROTECTION_SCORE]]/100*0.6*(1+(1-Client[[#This Row],[OPERATIONAL_RESILIENCE]]*0.5)*Client[[#This Row],[RECOVERY_SPEED]])*10</f>
        <v>1.5777136857222223</v>
      </c>
      <c r="W112">
        <f>_xlfn.PERCENTRANK.INC(Client[IMMUNITY_SCORE],Client[[#This Row],[IMMUNITY_SCORE]],2)</f>
        <v>0</v>
      </c>
      <c r="X112" t="str">
        <f>IF(Client[[#This Row],[IMMUNITY_SCORE]]&gt;=8,"Excellent",IF(Client[[#This Row],[IMMUNITY_SCORE]]&gt;=6,"Good",IF(Client[[#This Row],[IMMUNITY_SCORE]]&gt;=4,"Average",IF(Client[[#This Row],[IMMUNITY_SCORE]]&gt;=2,"Poor","Critical"))))</f>
        <v>Critical</v>
      </c>
      <c r="Y112" t="s">
        <v>395</v>
      </c>
    </row>
    <row r="113" spans="1:25" x14ac:dyDescent="0.2">
      <c r="A113">
        <v>110</v>
      </c>
      <c r="B113" t="s">
        <v>138</v>
      </c>
      <c r="C113" t="s">
        <v>213</v>
      </c>
      <c r="D113" t="s">
        <v>217</v>
      </c>
      <c r="E113">
        <v>410</v>
      </c>
      <c r="F113" t="s">
        <v>432</v>
      </c>
      <c r="G113" t="s">
        <v>328</v>
      </c>
      <c r="H113" t="s">
        <v>393</v>
      </c>
      <c r="I113">
        <v>3.75</v>
      </c>
      <c r="J113">
        <v>90.666666666666671</v>
      </c>
      <c r="K113">
        <f>Client[[#This Row],[ZT_AVERAGE]]*2.5*Client[[#This Row],[PROTECTION_SCORE]]/100</f>
        <v>8.5</v>
      </c>
      <c r="L113">
        <f>VLOOKUP(Client[[#This Row],[SECTOR]],Tableau2[#All],4,FALSE)</f>
        <v>0.72</v>
      </c>
      <c r="M113">
        <f>VLOOKUP(Client[[#This Row],[ID_BUSINESS_MODEL]],Tableau13[#All],8,FALSE)</f>
        <v>0.78</v>
      </c>
      <c r="N113">
        <f>VLOOKUP(Client[[#This Row],[SIZE_RANGE]],Tableau216[#All],4,FALSE)</f>
        <v>0.35</v>
      </c>
      <c r="O113">
        <f>VLOOKUP(Client[[#This Row],[REGION]],Tableau21617[#All],4,FALSE)</f>
        <v>0.99860000000000004</v>
      </c>
      <c r="P113">
        <f>Client[[#This Row],[INDUSTRY_VULNERABILITY]]*0.25+Client[[#This Row],[DIGITAL_DEPENDENCY]]*0.4+Client[[#This Row],[DECISION_SPEED]]*0.2+Client[[#This Row],[GEOGRAPHIC_RISK]]*0.15</f>
        <v>0.71179000000000003</v>
      </c>
      <c r="Q113">
        <f>IF(Client[[#This Row],[PROTECTION_SCORE]]&gt;80,0.8,IF(Client[[#This Row],[PROTECTION_SCORE]]&gt;60,0.6,IF(Client[[#This Row],[PROTECTION_SCORE]]&gt;40,0.4,0.2)))</f>
        <v>0.8</v>
      </c>
      <c r="R113">
        <f>IF(Client[[#This Row],[ZT_AVERAGE]]&gt;3.5,0.9,IF(Client[[#This Row],[ZT_AVERAGE]]&gt;2.5,0.7,IF(Client[[#This Row],[ZT_AVERAGE]]&gt;4,0.5,0.3)))</f>
        <v>0.9</v>
      </c>
      <c r="S113">
        <f>IF(Client[[#This Row],[SECTOR]]="Financial",0.8,IF(Client[[#This Row],[USERS_SIZE]]&gt;5000,0.8,IF(Client[[#This Row],[USERS_SIZE]]&gt;10000,0.7,IF(Client[[#This Row],[DIGITAL_DEPENDENCY]]&lt;0.8,0.4,0.3))))</f>
        <v>0.4</v>
      </c>
      <c r="T113">
        <f>IF(Client[[#This Row],[PROTECTION_EFFECTIVENESS]]&gt;7,0.8,IF(Client[[#This Row],[PROTECTION_EFFECTIVENESS]]&gt;6,0.6,IF(Client[[#This Row],[PROTECTION_EFFECTIVENESS]]&gt;4,0.4,0.2)))</f>
        <v>0.8</v>
      </c>
      <c r="U113">
        <f>Client[[#This Row],[RECOVERY_READINESS]]*0.35+Client[[#This Row],[PROCESS_MATURITY]]*0.3+Client[[#This Row],[INVESTMENT_ADEQUACY]]*0.2+Client[[#This Row],[ADAPTIVE_LEARNING]]*0.15</f>
        <v>0.75000000000000011</v>
      </c>
      <c r="V113">
        <f>Client[[#This Row],[ZT_AVERAGE]]/4*0.4+Client[[#This Row],[PROTECTION_SCORE]]/100*0.6*(1+(1-Client[[#This Row],[OPERATIONAL_RESILIENCE]]*0.5)*Client[[#This Row],[RECOVERY_SPEED]])*10</f>
        <v>8.4429484000000006</v>
      </c>
      <c r="W113">
        <f>_xlfn.PERCENTRANK.INC(Client[IMMUNITY_SCORE],Client[[#This Row],[IMMUNITY_SCORE]],2)</f>
        <v>0.99</v>
      </c>
      <c r="X113" t="str">
        <f>IF(Client[[#This Row],[IMMUNITY_SCORE]]&gt;=8,"Excellent",IF(Client[[#This Row],[IMMUNITY_SCORE]]&gt;=6,"Good",IF(Client[[#This Row],[IMMUNITY_SCORE]]&gt;=4,"Average",IF(Client[[#This Row],[IMMUNITY_SCORE]]&gt;=2,"Poor","Critical"))))</f>
        <v>Excellent</v>
      </c>
      <c r="Y113" t="s">
        <v>395</v>
      </c>
    </row>
    <row r="114" spans="1:25" x14ac:dyDescent="0.2">
      <c r="A114">
        <v>111</v>
      </c>
      <c r="B114" t="s">
        <v>139</v>
      </c>
      <c r="C114" t="s">
        <v>213</v>
      </c>
      <c r="D114" t="s">
        <v>342</v>
      </c>
      <c r="E114">
        <v>2976</v>
      </c>
      <c r="F114" t="s">
        <v>434</v>
      </c>
      <c r="G114" t="s">
        <v>331</v>
      </c>
      <c r="H114" t="s">
        <v>391</v>
      </c>
      <c r="I114">
        <v>1.9722222222222223</v>
      </c>
      <c r="J114">
        <v>48.666666666666664</v>
      </c>
      <c r="K114">
        <f>Client[[#This Row],[ZT_AVERAGE]]*2.5*Client[[#This Row],[PROTECTION_SCORE]]/100</f>
        <v>2.399537037037037</v>
      </c>
      <c r="L114">
        <f>VLOOKUP(Client[[#This Row],[SECTOR]],Tableau2[#All],4,FALSE)</f>
        <v>0.72</v>
      </c>
      <c r="M114">
        <f>VLOOKUP(Client[[#This Row],[ID_BUSINESS_MODEL]],Tableau13[#All],8,FALSE)</f>
        <v>0.7</v>
      </c>
      <c r="N114">
        <f>VLOOKUP(Client[[#This Row],[SIZE_RANGE]],Tableau216[#All],4,FALSE)</f>
        <v>0.65</v>
      </c>
      <c r="O114">
        <f>VLOOKUP(Client[[#This Row],[REGION]],Tableau21617[#All],4,FALSE)</f>
        <v>0.55459999999999998</v>
      </c>
      <c r="P114">
        <f>Client[[#This Row],[INDUSTRY_VULNERABILITY]]*0.25+Client[[#This Row],[DIGITAL_DEPENDENCY]]*0.4+Client[[#This Row],[DECISION_SPEED]]*0.2+Client[[#This Row],[GEOGRAPHIC_RISK]]*0.15</f>
        <v>0.67318999999999996</v>
      </c>
      <c r="Q114">
        <f>IF(Client[[#This Row],[PROTECTION_SCORE]]&gt;80,0.8,IF(Client[[#This Row],[PROTECTION_SCORE]]&gt;60,0.6,IF(Client[[#This Row],[PROTECTION_SCORE]]&gt;40,0.4,0.2)))</f>
        <v>0.4</v>
      </c>
      <c r="R114">
        <f>IF(Client[[#This Row],[ZT_AVERAGE]]&gt;3.5,0.9,IF(Client[[#This Row],[ZT_AVERAGE]]&gt;2.5,0.7,IF(Client[[#This Row],[ZT_AVERAGE]]&gt;4,0.5,0.3)))</f>
        <v>0.3</v>
      </c>
      <c r="S114">
        <f>IF(Client[[#This Row],[SECTOR]]="Financial",0.8,IF(Client[[#This Row],[USERS_SIZE]]&gt;5000,0.8,IF(Client[[#This Row],[USERS_SIZE]]&gt;10000,0.7,IF(Client[[#This Row],[DIGITAL_DEPENDENCY]]&lt;0.8,0.4,0.3))))</f>
        <v>0.4</v>
      </c>
      <c r="T114">
        <f>IF(Client[[#This Row],[PROTECTION_EFFECTIVENESS]]&gt;7,0.8,IF(Client[[#This Row],[PROTECTION_EFFECTIVENESS]]&gt;6,0.6,IF(Client[[#This Row],[PROTECTION_EFFECTIVENESS]]&gt;4,0.4,0.2)))</f>
        <v>0.2</v>
      </c>
      <c r="U114">
        <f>Client[[#This Row],[RECOVERY_READINESS]]*0.35+Client[[#This Row],[PROCESS_MATURITY]]*0.3+Client[[#This Row],[INVESTMENT_ADEQUACY]]*0.2+Client[[#This Row],[ADAPTIVE_LEARNING]]*0.15</f>
        <v>0.33999999999999997</v>
      </c>
      <c r="V114">
        <f>Client[[#This Row],[ZT_AVERAGE]]/4*0.4+Client[[#This Row],[PROTECTION_SCORE]]/100*0.6*(1+(1-Client[[#This Row],[OPERATIONAL_RESILIENCE]]*0.5)*Client[[#This Row],[RECOVERY_SPEED]])*10</f>
        <v>3.7758507062222222</v>
      </c>
      <c r="W114">
        <f>_xlfn.PERCENTRANK.INC(Client[IMMUNITY_SCORE],Client[[#This Row],[IMMUNITY_SCORE]],2)</f>
        <v>0.23</v>
      </c>
      <c r="X11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14" t="s">
        <v>591</v>
      </c>
    </row>
    <row r="115" spans="1:25" x14ac:dyDescent="0.2">
      <c r="A115">
        <v>112</v>
      </c>
      <c r="B115" t="s">
        <v>141</v>
      </c>
      <c r="C115" t="s">
        <v>206</v>
      </c>
      <c r="D115" t="s">
        <v>532</v>
      </c>
      <c r="E115">
        <v>1906</v>
      </c>
      <c r="F115" t="s">
        <v>434</v>
      </c>
      <c r="G115" t="s">
        <v>329</v>
      </c>
      <c r="H115" t="s">
        <v>389</v>
      </c>
      <c r="I115">
        <v>2.6944444444444446</v>
      </c>
      <c r="J115">
        <v>79.333333333333329</v>
      </c>
      <c r="K115">
        <f>Client[[#This Row],[ZT_AVERAGE]]*2.5*Client[[#This Row],[PROTECTION_SCORE]]/100</f>
        <v>5.3439814814814817</v>
      </c>
      <c r="L115">
        <f>VLOOKUP(Client[[#This Row],[SECTOR]],Tableau2[#All],4,FALSE)</f>
        <v>0.52</v>
      </c>
      <c r="M115">
        <f>VLOOKUP(Client[[#This Row],[ID_BUSINESS_MODEL]],Tableau13[#All],8,FALSE)</f>
        <v>0.78</v>
      </c>
      <c r="N115">
        <f>VLOOKUP(Client[[#This Row],[SIZE_RANGE]],Tableau216[#All],4,FALSE)</f>
        <v>0.65</v>
      </c>
      <c r="O115">
        <f>VLOOKUP(Client[[#This Row],[REGION]],Tableau21617[#All],4,FALSE)</f>
        <v>0.57240000000000002</v>
      </c>
      <c r="P115">
        <f>Client[[#This Row],[INDUSTRY_VULNERABILITY]]*0.25+Client[[#This Row],[DIGITAL_DEPENDENCY]]*0.4+Client[[#This Row],[DECISION_SPEED]]*0.2+Client[[#This Row],[GEOGRAPHIC_RISK]]*0.15</f>
        <v>0.65786000000000011</v>
      </c>
      <c r="Q115">
        <f>IF(Client[[#This Row],[PROTECTION_SCORE]]&gt;80,0.8,IF(Client[[#This Row],[PROTECTION_SCORE]]&gt;60,0.6,IF(Client[[#This Row],[PROTECTION_SCORE]]&gt;40,0.4,0.2)))</f>
        <v>0.6</v>
      </c>
      <c r="R115">
        <f>IF(Client[[#This Row],[ZT_AVERAGE]]&gt;3.5,0.9,IF(Client[[#This Row],[ZT_AVERAGE]]&gt;2.5,0.7,IF(Client[[#This Row],[ZT_AVERAGE]]&gt;4,0.5,0.3)))</f>
        <v>0.7</v>
      </c>
      <c r="S115">
        <f>IF(Client[[#This Row],[SECTOR]]="Financial",0.8,IF(Client[[#This Row],[USERS_SIZE]]&gt;5000,0.8,IF(Client[[#This Row],[USERS_SIZE]]&gt;10000,0.7,IF(Client[[#This Row],[DIGITAL_DEPENDENCY]]&lt;0.8,0.4,0.3))))</f>
        <v>0.8</v>
      </c>
      <c r="T115">
        <f>IF(Client[[#This Row],[PROTECTION_EFFECTIVENESS]]&gt;7,0.8,IF(Client[[#This Row],[PROTECTION_EFFECTIVENESS]]&gt;6,0.6,IF(Client[[#This Row],[PROTECTION_EFFECTIVENESS]]&gt;4,0.4,0.2)))</f>
        <v>0.4</v>
      </c>
      <c r="U115">
        <f>Client[[#This Row],[RECOVERY_READINESS]]*0.35+Client[[#This Row],[PROCESS_MATURITY]]*0.3+Client[[#This Row],[INVESTMENT_ADEQUACY]]*0.2+Client[[#This Row],[ADAPTIVE_LEARNING]]*0.15</f>
        <v>0.64000000000000012</v>
      </c>
      <c r="V115">
        <f>Client[[#This Row],[ZT_AVERAGE]]/4*0.4+Client[[#This Row],[PROTECTION_SCORE]]/100*0.6*(1+(1-Client[[#This Row],[OPERATIONAL_RESILIENCE]]*0.5)*Client[[#This Row],[RECOVERY_SPEED]])*10</f>
        <v>7.0737920924444451</v>
      </c>
      <c r="W115">
        <f>_xlfn.PERCENTRANK.INC(Client[IMMUNITY_SCORE],Client[[#This Row],[IMMUNITY_SCORE]],2)</f>
        <v>0.91</v>
      </c>
      <c r="X115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15" t="s">
        <v>395</v>
      </c>
    </row>
    <row r="116" spans="1:25" x14ac:dyDescent="0.2">
      <c r="A116">
        <v>114</v>
      </c>
      <c r="B116" t="s">
        <v>143</v>
      </c>
      <c r="C116" t="s">
        <v>204</v>
      </c>
      <c r="D116" t="s">
        <v>342</v>
      </c>
      <c r="E116">
        <v>1669</v>
      </c>
      <c r="F116" t="s">
        <v>434</v>
      </c>
      <c r="G116" t="s">
        <v>24</v>
      </c>
      <c r="H116" t="s">
        <v>391</v>
      </c>
      <c r="I116">
        <v>2.4722222222222223</v>
      </c>
      <c r="J116">
        <v>80.166666666666671</v>
      </c>
      <c r="K116">
        <f>Client[[#This Row],[ZT_AVERAGE]]*2.5*Client[[#This Row],[PROTECTION_SCORE]]/100</f>
        <v>4.9547453703703708</v>
      </c>
      <c r="L116">
        <f>VLOOKUP(Client[[#This Row],[SECTOR]],Tableau2[#All],4,FALSE)</f>
        <v>0.7</v>
      </c>
      <c r="M116">
        <f>VLOOKUP(Client[[#This Row],[ID_BUSINESS_MODEL]],Tableau13[#All],8,FALSE)</f>
        <v>0.7</v>
      </c>
      <c r="N116">
        <f>VLOOKUP(Client[[#This Row],[SIZE_RANGE]],Tableau216[#All],4,FALSE)</f>
        <v>0.65</v>
      </c>
      <c r="O116">
        <f>VLOOKUP(Client[[#This Row],[REGION]],Tableau21617[#All],4,FALSE)</f>
        <v>0.55459999999999998</v>
      </c>
      <c r="P116">
        <f>Client[[#This Row],[INDUSTRY_VULNERABILITY]]*0.25+Client[[#This Row],[DIGITAL_DEPENDENCY]]*0.4+Client[[#This Row],[DECISION_SPEED]]*0.2+Client[[#This Row],[GEOGRAPHIC_RISK]]*0.15</f>
        <v>0.66818999999999995</v>
      </c>
      <c r="Q116">
        <f>IF(Client[[#This Row],[PROTECTION_SCORE]]&gt;80,0.8,IF(Client[[#This Row],[PROTECTION_SCORE]]&gt;60,0.6,IF(Client[[#This Row],[PROTECTION_SCORE]]&gt;40,0.4,0.2)))</f>
        <v>0.8</v>
      </c>
      <c r="R116">
        <f>IF(Client[[#This Row],[ZT_AVERAGE]]&gt;3.5,0.9,IF(Client[[#This Row],[ZT_AVERAGE]]&gt;2.5,0.7,IF(Client[[#This Row],[ZT_AVERAGE]]&gt;4,0.5,0.3)))</f>
        <v>0.3</v>
      </c>
      <c r="S116">
        <f>IF(Client[[#This Row],[SECTOR]]="Financial",0.8,IF(Client[[#This Row],[USERS_SIZE]]&gt;5000,0.8,IF(Client[[#This Row],[USERS_SIZE]]&gt;10000,0.7,IF(Client[[#This Row],[DIGITAL_DEPENDENCY]]&lt;0.8,0.4,0.3))))</f>
        <v>0.4</v>
      </c>
      <c r="T116">
        <f>IF(Client[[#This Row],[PROTECTION_EFFECTIVENESS]]&gt;7,0.8,IF(Client[[#This Row],[PROTECTION_EFFECTIVENESS]]&gt;6,0.6,IF(Client[[#This Row],[PROTECTION_EFFECTIVENESS]]&gt;4,0.4,0.2)))</f>
        <v>0.4</v>
      </c>
      <c r="U116">
        <f>Client[[#This Row],[RECOVERY_READINESS]]*0.35+Client[[#This Row],[PROCESS_MATURITY]]*0.3+Client[[#This Row],[INVESTMENT_ADEQUACY]]*0.2+Client[[#This Row],[ADAPTIVE_LEARNING]]*0.15</f>
        <v>0.51</v>
      </c>
      <c r="V116">
        <f>Client[[#This Row],[ZT_AVERAGE]]/4*0.4+Client[[#This Row],[PROTECTION_SCORE]]/100*0.6*(1+(1-Client[[#This Row],[OPERATIONAL_RESILIENCE]]*0.5)*Client[[#This Row],[RECOVERY_SPEED]])*10</f>
        <v>6.6907537777222217</v>
      </c>
      <c r="W116">
        <f>_xlfn.PERCENTRANK.INC(Client[IMMUNITY_SCORE],Client[[#This Row],[IMMUNITY_SCORE]],2)</f>
        <v>0.82</v>
      </c>
      <c r="X116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16" t="s">
        <v>395</v>
      </c>
    </row>
    <row r="117" spans="1:25" x14ac:dyDescent="0.2">
      <c r="A117">
        <v>115</v>
      </c>
      <c r="B117" t="s">
        <v>144</v>
      </c>
      <c r="C117" t="s">
        <v>206</v>
      </c>
      <c r="D117" t="s">
        <v>342</v>
      </c>
      <c r="E117">
        <v>946</v>
      </c>
      <c r="F117" t="s">
        <v>433</v>
      </c>
      <c r="G117" t="s">
        <v>24</v>
      </c>
      <c r="H117" t="s">
        <v>389</v>
      </c>
      <c r="I117">
        <v>2.3333333333333335</v>
      </c>
      <c r="J117">
        <v>76.833333333333329</v>
      </c>
      <c r="K117">
        <f>Client[[#This Row],[ZT_AVERAGE]]*2.5*Client[[#This Row],[PROTECTION_SCORE]]/100</f>
        <v>4.4819444444444443</v>
      </c>
      <c r="L117">
        <f>VLOOKUP(Client[[#This Row],[SECTOR]],Tableau2[#All],4,FALSE)</f>
        <v>0.52</v>
      </c>
      <c r="M117">
        <f>VLOOKUP(Client[[#This Row],[ID_BUSINESS_MODEL]],Tableau13[#All],8,FALSE)</f>
        <v>0.78</v>
      </c>
      <c r="N117">
        <f>VLOOKUP(Client[[#This Row],[SIZE_RANGE]],Tableau216[#All],4,FALSE)</f>
        <v>0.5</v>
      </c>
      <c r="O117">
        <f>VLOOKUP(Client[[#This Row],[REGION]],Tableau21617[#All],4,FALSE)</f>
        <v>0.55459999999999998</v>
      </c>
      <c r="P117">
        <f>Client[[#This Row],[INDUSTRY_VULNERABILITY]]*0.25+Client[[#This Row],[DIGITAL_DEPENDENCY]]*0.4+Client[[#This Row],[DECISION_SPEED]]*0.2+Client[[#This Row],[GEOGRAPHIC_RISK]]*0.15</f>
        <v>0.62519000000000002</v>
      </c>
      <c r="Q117">
        <f>IF(Client[[#This Row],[PROTECTION_SCORE]]&gt;80,0.8,IF(Client[[#This Row],[PROTECTION_SCORE]]&gt;60,0.6,IF(Client[[#This Row],[PROTECTION_SCORE]]&gt;40,0.4,0.2)))</f>
        <v>0.6</v>
      </c>
      <c r="R117">
        <f>IF(Client[[#This Row],[ZT_AVERAGE]]&gt;3.5,0.9,IF(Client[[#This Row],[ZT_AVERAGE]]&gt;2.5,0.7,IF(Client[[#This Row],[ZT_AVERAGE]]&gt;4,0.5,0.3)))</f>
        <v>0.3</v>
      </c>
      <c r="S117">
        <f>IF(Client[[#This Row],[SECTOR]]="Financial",0.8,IF(Client[[#This Row],[USERS_SIZE]]&gt;5000,0.8,IF(Client[[#This Row],[USERS_SIZE]]&gt;10000,0.7,IF(Client[[#This Row],[DIGITAL_DEPENDENCY]]&lt;0.8,0.4,0.3))))</f>
        <v>0.8</v>
      </c>
      <c r="T117">
        <f>IF(Client[[#This Row],[PROTECTION_EFFECTIVENESS]]&gt;7,0.8,IF(Client[[#This Row],[PROTECTION_EFFECTIVENESS]]&gt;6,0.6,IF(Client[[#This Row],[PROTECTION_EFFECTIVENESS]]&gt;4,0.4,0.2)))</f>
        <v>0.4</v>
      </c>
      <c r="U117">
        <f>Client[[#This Row],[RECOVERY_READINESS]]*0.35+Client[[#This Row],[PROCESS_MATURITY]]*0.3+Client[[#This Row],[INVESTMENT_ADEQUACY]]*0.2+Client[[#This Row],[ADAPTIVE_LEARNING]]*0.15</f>
        <v>0.52</v>
      </c>
      <c r="V117">
        <f>Client[[#This Row],[ZT_AVERAGE]]/4*0.4+Client[[#This Row],[PROTECTION_SCORE]]/100*0.6*(1+(1-Client[[#This Row],[OPERATIONAL_RESILIENCE]]*0.5)*Client[[#This Row],[RECOVERY_SPEED]])*10</f>
        <v>6.4911805993333331</v>
      </c>
      <c r="W117">
        <f>_xlfn.PERCENTRANK.INC(Client[IMMUNITY_SCORE],Client[[#This Row],[IMMUNITY_SCORE]],2)</f>
        <v>0.8</v>
      </c>
      <c r="X117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17" t="s">
        <v>395</v>
      </c>
    </row>
    <row r="118" spans="1:25" x14ac:dyDescent="0.2">
      <c r="A118">
        <v>116</v>
      </c>
      <c r="B118" t="s">
        <v>145</v>
      </c>
      <c r="C118" t="s">
        <v>206</v>
      </c>
      <c r="D118" t="s">
        <v>532</v>
      </c>
      <c r="E118">
        <v>296</v>
      </c>
      <c r="F118" t="s">
        <v>432</v>
      </c>
      <c r="G118" t="s">
        <v>41</v>
      </c>
      <c r="H118" t="s">
        <v>389</v>
      </c>
      <c r="I118">
        <v>2.4166666666666665</v>
      </c>
      <c r="J118">
        <v>71.5</v>
      </c>
      <c r="K118">
        <f>Client[[#This Row],[ZT_AVERAGE]]*2.5*Client[[#This Row],[PROTECTION_SCORE]]/100</f>
        <v>4.3197916666666663</v>
      </c>
      <c r="L118">
        <f>VLOOKUP(Client[[#This Row],[SECTOR]],Tableau2[#All],4,FALSE)</f>
        <v>0.52</v>
      </c>
      <c r="M118">
        <f>VLOOKUP(Client[[#This Row],[ID_BUSINESS_MODEL]],Tableau13[#All],8,FALSE)</f>
        <v>0.78</v>
      </c>
      <c r="N118">
        <f>VLOOKUP(Client[[#This Row],[SIZE_RANGE]],Tableau216[#All],4,FALSE)</f>
        <v>0.35</v>
      </c>
      <c r="O118">
        <f>VLOOKUP(Client[[#This Row],[REGION]],Tableau21617[#All],4,FALSE)</f>
        <v>0.57240000000000002</v>
      </c>
      <c r="P118">
        <f>Client[[#This Row],[INDUSTRY_VULNERABILITY]]*0.25+Client[[#This Row],[DIGITAL_DEPENDENCY]]*0.4+Client[[#This Row],[DECISION_SPEED]]*0.2+Client[[#This Row],[GEOGRAPHIC_RISK]]*0.15</f>
        <v>0.59786000000000006</v>
      </c>
      <c r="Q118">
        <f>IF(Client[[#This Row],[PROTECTION_SCORE]]&gt;80,0.8,IF(Client[[#This Row],[PROTECTION_SCORE]]&gt;60,0.6,IF(Client[[#This Row],[PROTECTION_SCORE]]&gt;40,0.4,0.2)))</f>
        <v>0.6</v>
      </c>
      <c r="R118">
        <f>IF(Client[[#This Row],[ZT_AVERAGE]]&gt;3.5,0.9,IF(Client[[#This Row],[ZT_AVERAGE]]&gt;2.5,0.7,IF(Client[[#This Row],[ZT_AVERAGE]]&gt;4,0.5,0.3)))</f>
        <v>0.3</v>
      </c>
      <c r="S118">
        <f>IF(Client[[#This Row],[SECTOR]]="Financial",0.8,IF(Client[[#This Row],[USERS_SIZE]]&gt;5000,0.8,IF(Client[[#This Row],[USERS_SIZE]]&gt;10000,0.7,IF(Client[[#This Row],[DIGITAL_DEPENDENCY]]&lt;0.8,0.4,0.3))))</f>
        <v>0.8</v>
      </c>
      <c r="T118">
        <f>IF(Client[[#This Row],[PROTECTION_EFFECTIVENESS]]&gt;7,0.8,IF(Client[[#This Row],[PROTECTION_EFFECTIVENESS]]&gt;6,0.6,IF(Client[[#This Row],[PROTECTION_EFFECTIVENESS]]&gt;4,0.4,0.2)))</f>
        <v>0.4</v>
      </c>
      <c r="U118">
        <f>Client[[#This Row],[RECOVERY_READINESS]]*0.35+Client[[#This Row],[PROCESS_MATURITY]]*0.3+Client[[#This Row],[INVESTMENT_ADEQUACY]]*0.2+Client[[#This Row],[ADAPTIVE_LEARNING]]*0.15</f>
        <v>0.52</v>
      </c>
      <c r="V118">
        <f>Client[[#This Row],[ZT_AVERAGE]]/4*0.4+Client[[#This Row],[PROTECTION_SCORE]]/100*0.6*(1+(1-Client[[#This Row],[OPERATIONAL_RESILIENCE]]*0.5)*Client[[#This Row],[RECOVERY_SPEED]])*10</f>
        <v>6.095613622666666</v>
      </c>
      <c r="W118">
        <f>_xlfn.PERCENTRANK.INC(Client[IMMUNITY_SCORE],Client[[#This Row],[IMMUNITY_SCORE]],2)</f>
        <v>0.71</v>
      </c>
      <c r="X118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18" t="s">
        <v>395</v>
      </c>
    </row>
    <row r="119" spans="1:25" x14ac:dyDescent="0.2">
      <c r="A119">
        <v>117</v>
      </c>
      <c r="B119" t="s">
        <v>146</v>
      </c>
      <c r="C119" t="s">
        <v>211</v>
      </c>
      <c r="D119" t="s">
        <v>532</v>
      </c>
      <c r="E119">
        <v>501</v>
      </c>
      <c r="F119" t="s">
        <v>433</v>
      </c>
      <c r="G119" t="s">
        <v>330</v>
      </c>
      <c r="H119" t="s">
        <v>391</v>
      </c>
      <c r="I119">
        <v>2.3611111111111112</v>
      </c>
      <c r="J119">
        <v>65.833333333333329</v>
      </c>
      <c r="K119">
        <f>Client[[#This Row],[ZT_AVERAGE]]*2.5*Client[[#This Row],[PROTECTION_SCORE]]/100</f>
        <v>3.8859953703703702</v>
      </c>
      <c r="L119">
        <f>VLOOKUP(Client[[#This Row],[SECTOR]],Tableau2[#All],4,FALSE)</f>
        <v>0.48</v>
      </c>
      <c r="M119">
        <f>VLOOKUP(Client[[#This Row],[ID_BUSINESS_MODEL]],Tableau13[#All],8,FALSE)</f>
        <v>0.7</v>
      </c>
      <c r="N119">
        <f>VLOOKUP(Client[[#This Row],[SIZE_RANGE]],Tableau216[#All],4,FALSE)</f>
        <v>0.5</v>
      </c>
      <c r="O119">
        <f>VLOOKUP(Client[[#This Row],[REGION]],Tableau21617[#All],4,FALSE)</f>
        <v>0.57240000000000002</v>
      </c>
      <c r="P119">
        <f>Client[[#This Row],[INDUSTRY_VULNERABILITY]]*0.25+Client[[#This Row],[DIGITAL_DEPENDENCY]]*0.4+Client[[#This Row],[DECISION_SPEED]]*0.2+Client[[#This Row],[GEOGRAPHIC_RISK]]*0.15</f>
        <v>0.58586000000000005</v>
      </c>
      <c r="Q119">
        <f>IF(Client[[#This Row],[PROTECTION_SCORE]]&gt;80,0.8,IF(Client[[#This Row],[PROTECTION_SCORE]]&gt;60,0.6,IF(Client[[#This Row],[PROTECTION_SCORE]]&gt;40,0.4,0.2)))</f>
        <v>0.6</v>
      </c>
      <c r="R119">
        <f>IF(Client[[#This Row],[ZT_AVERAGE]]&gt;3.5,0.9,IF(Client[[#This Row],[ZT_AVERAGE]]&gt;2.5,0.7,IF(Client[[#This Row],[ZT_AVERAGE]]&gt;4,0.5,0.3)))</f>
        <v>0.3</v>
      </c>
      <c r="S119">
        <f>IF(Client[[#This Row],[SECTOR]]="Financial",0.8,IF(Client[[#This Row],[USERS_SIZE]]&gt;5000,0.8,IF(Client[[#This Row],[USERS_SIZE]]&gt;10000,0.7,IF(Client[[#This Row],[DIGITAL_DEPENDENCY]]&lt;0.8,0.4,0.3))))</f>
        <v>0.4</v>
      </c>
      <c r="T119">
        <f>IF(Client[[#This Row],[PROTECTION_EFFECTIVENESS]]&gt;7,0.8,IF(Client[[#This Row],[PROTECTION_EFFECTIVENESS]]&gt;6,0.6,IF(Client[[#This Row],[PROTECTION_EFFECTIVENESS]]&gt;4,0.4,0.2)))</f>
        <v>0.2</v>
      </c>
      <c r="U119">
        <f>Client[[#This Row],[RECOVERY_READINESS]]*0.35+Client[[#This Row],[PROCESS_MATURITY]]*0.3+Client[[#This Row],[INVESTMENT_ADEQUACY]]*0.2+Client[[#This Row],[ADAPTIVE_LEARNING]]*0.15</f>
        <v>0.41000000000000003</v>
      </c>
      <c r="V119">
        <f>Client[[#This Row],[ZT_AVERAGE]]/4*0.4+Client[[#This Row],[PROTECTION_SCORE]]/100*0.6*(1+(1-Client[[#This Row],[OPERATIONAL_RESILIENCE]]*0.5)*Client[[#This Row],[RECOVERY_SPEED]])*10</f>
        <v>5.3312109761111097</v>
      </c>
      <c r="W119">
        <f>_xlfn.PERCENTRANK.INC(Client[IMMUNITY_SCORE],Client[[#This Row],[IMMUNITY_SCORE]],2)</f>
        <v>0.61</v>
      </c>
      <c r="X11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19" t="s">
        <v>395</v>
      </c>
    </row>
    <row r="120" spans="1:25" x14ac:dyDescent="0.2">
      <c r="A120">
        <v>118</v>
      </c>
      <c r="B120" t="s">
        <v>147</v>
      </c>
      <c r="C120" t="s">
        <v>206</v>
      </c>
      <c r="D120" t="s">
        <v>342</v>
      </c>
      <c r="E120">
        <v>783</v>
      </c>
      <c r="F120" t="s">
        <v>433</v>
      </c>
      <c r="G120" t="s">
        <v>46</v>
      </c>
      <c r="H120" t="s">
        <v>389</v>
      </c>
      <c r="I120">
        <v>1.8611111111111112</v>
      </c>
      <c r="J120">
        <v>58</v>
      </c>
      <c r="K120">
        <f>Client[[#This Row],[ZT_AVERAGE]]*2.5*Client[[#This Row],[PROTECTION_SCORE]]/100</f>
        <v>2.6986111111111111</v>
      </c>
      <c r="L120">
        <f>VLOOKUP(Client[[#This Row],[SECTOR]],Tableau2[#All],4,FALSE)</f>
        <v>0.52</v>
      </c>
      <c r="M120">
        <f>VLOOKUP(Client[[#This Row],[ID_BUSINESS_MODEL]],Tableau13[#All],8,FALSE)</f>
        <v>0.78</v>
      </c>
      <c r="N120">
        <f>VLOOKUP(Client[[#This Row],[SIZE_RANGE]],Tableau216[#All],4,FALSE)</f>
        <v>0.5</v>
      </c>
      <c r="O120">
        <f>VLOOKUP(Client[[#This Row],[REGION]],Tableau21617[#All],4,FALSE)</f>
        <v>0.55459999999999998</v>
      </c>
      <c r="P120">
        <f>Client[[#This Row],[INDUSTRY_VULNERABILITY]]*0.25+Client[[#This Row],[DIGITAL_DEPENDENCY]]*0.4+Client[[#This Row],[DECISION_SPEED]]*0.2+Client[[#This Row],[GEOGRAPHIC_RISK]]*0.15</f>
        <v>0.62519000000000002</v>
      </c>
      <c r="Q120">
        <f>IF(Client[[#This Row],[PROTECTION_SCORE]]&gt;80,0.8,IF(Client[[#This Row],[PROTECTION_SCORE]]&gt;60,0.6,IF(Client[[#This Row],[PROTECTION_SCORE]]&gt;40,0.4,0.2)))</f>
        <v>0.4</v>
      </c>
      <c r="R120">
        <f>IF(Client[[#This Row],[ZT_AVERAGE]]&gt;3.5,0.9,IF(Client[[#This Row],[ZT_AVERAGE]]&gt;2.5,0.7,IF(Client[[#This Row],[ZT_AVERAGE]]&gt;4,0.5,0.3)))</f>
        <v>0.3</v>
      </c>
      <c r="S120">
        <f>IF(Client[[#This Row],[SECTOR]]="Financial",0.8,IF(Client[[#This Row],[USERS_SIZE]]&gt;5000,0.8,IF(Client[[#This Row],[USERS_SIZE]]&gt;10000,0.7,IF(Client[[#This Row],[DIGITAL_DEPENDENCY]]&lt;0.8,0.4,0.3))))</f>
        <v>0.8</v>
      </c>
      <c r="T120">
        <f>IF(Client[[#This Row],[PROTECTION_EFFECTIVENESS]]&gt;7,0.8,IF(Client[[#This Row],[PROTECTION_EFFECTIVENESS]]&gt;6,0.6,IF(Client[[#This Row],[PROTECTION_EFFECTIVENESS]]&gt;4,0.4,0.2)))</f>
        <v>0.2</v>
      </c>
      <c r="U120">
        <f>Client[[#This Row],[RECOVERY_READINESS]]*0.35+Client[[#This Row],[PROCESS_MATURITY]]*0.3+Client[[#This Row],[INVESTMENT_ADEQUACY]]*0.2+Client[[#This Row],[ADAPTIVE_LEARNING]]*0.15</f>
        <v>0.42000000000000004</v>
      </c>
      <c r="V120">
        <f>Client[[#This Row],[ZT_AVERAGE]]/4*0.4+Client[[#This Row],[PROTECTION_SCORE]]/100*0.6*(1+(1-Client[[#This Row],[OPERATIONAL_RESILIENCE]]*0.5)*Client[[#This Row],[RECOVERY_SPEED]])*10</f>
        <v>4.6708222591111115</v>
      </c>
      <c r="W120">
        <f>_xlfn.PERCENTRANK.INC(Client[IMMUNITY_SCORE],Client[[#This Row],[IMMUNITY_SCORE]],2)</f>
        <v>0.45</v>
      </c>
      <c r="X12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0" t="s">
        <v>395</v>
      </c>
    </row>
    <row r="121" spans="1:25" x14ac:dyDescent="0.2">
      <c r="A121">
        <v>119</v>
      </c>
      <c r="B121" t="s">
        <v>148</v>
      </c>
      <c r="C121" t="s">
        <v>213</v>
      </c>
      <c r="D121" t="s">
        <v>327</v>
      </c>
      <c r="E121">
        <v>2367</v>
      </c>
      <c r="F121" t="s">
        <v>434</v>
      </c>
      <c r="G121" t="s">
        <v>327</v>
      </c>
      <c r="H121" t="s">
        <v>392</v>
      </c>
      <c r="I121">
        <v>1.8888888888888888</v>
      </c>
      <c r="J121">
        <v>40.833333333333336</v>
      </c>
      <c r="K121">
        <f>Client[[#This Row],[ZT_AVERAGE]]*2.5*Client[[#This Row],[PROTECTION_SCORE]]/100</f>
        <v>1.9282407407407407</v>
      </c>
      <c r="L121">
        <f>VLOOKUP(Client[[#This Row],[SECTOR]],Tableau2[#All],4,FALSE)</f>
        <v>0.72</v>
      </c>
      <c r="M121">
        <f>VLOOKUP(Client[[#This Row],[ID_BUSINESS_MODEL]],Tableau13[#All],8,FALSE)</f>
        <v>0.85</v>
      </c>
      <c r="N121">
        <f>VLOOKUP(Client[[#This Row],[SIZE_RANGE]],Tableau216[#All],4,FALSE)</f>
        <v>0.65</v>
      </c>
      <c r="O121">
        <f>VLOOKUP(Client[[#This Row],[REGION]],Tableau21617[#All],4,FALSE)</f>
        <v>0.97530000000000006</v>
      </c>
      <c r="P121">
        <f>Client[[#This Row],[INDUSTRY_VULNERABILITY]]*0.25+Client[[#This Row],[DIGITAL_DEPENDENCY]]*0.4+Client[[#This Row],[DECISION_SPEED]]*0.2+Client[[#This Row],[GEOGRAPHIC_RISK]]*0.15</f>
        <v>0.79629499999999998</v>
      </c>
      <c r="Q121">
        <f>IF(Client[[#This Row],[PROTECTION_SCORE]]&gt;80,0.8,IF(Client[[#This Row],[PROTECTION_SCORE]]&gt;60,0.6,IF(Client[[#This Row],[PROTECTION_SCORE]]&gt;40,0.4,0.2)))</f>
        <v>0.4</v>
      </c>
      <c r="R121">
        <f>IF(Client[[#This Row],[ZT_AVERAGE]]&gt;3.5,0.9,IF(Client[[#This Row],[ZT_AVERAGE]]&gt;2.5,0.7,IF(Client[[#This Row],[ZT_AVERAGE]]&gt;4,0.5,0.3)))</f>
        <v>0.3</v>
      </c>
      <c r="S121">
        <f>IF(Client[[#This Row],[SECTOR]]="Financial",0.8,IF(Client[[#This Row],[USERS_SIZE]]&gt;5000,0.8,IF(Client[[#This Row],[USERS_SIZE]]&gt;10000,0.7,IF(Client[[#This Row],[DIGITAL_DEPENDENCY]]&lt;0.8,0.4,0.3))))</f>
        <v>0.3</v>
      </c>
      <c r="T121">
        <f>IF(Client[[#This Row],[PROTECTION_EFFECTIVENESS]]&gt;7,0.8,IF(Client[[#This Row],[PROTECTION_EFFECTIVENESS]]&gt;6,0.6,IF(Client[[#This Row],[PROTECTION_EFFECTIVENESS]]&gt;4,0.4,0.2)))</f>
        <v>0.2</v>
      </c>
      <c r="U121">
        <f>Client[[#This Row],[RECOVERY_READINESS]]*0.35+Client[[#This Row],[PROCESS_MATURITY]]*0.3+Client[[#This Row],[INVESTMENT_ADEQUACY]]*0.2+Client[[#This Row],[ADAPTIVE_LEARNING]]*0.15</f>
        <v>0.31999999999999995</v>
      </c>
      <c r="V121">
        <f>Client[[#This Row],[ZT_AVERAGE]]/4*0.4+Client[[#This Row],[PROTECTION_SCORE]]/100*0.6*(1+(1-Client[[#This Row],[OPERATIONAL_RESILIENCE]]*0.5)*Client[[#This Row],[RECOVERY_SPEED]])*10</f>
        <v>3.110741248888889</v>
      </c>
      <c r="W121">
        <f>_xlfn.PERCENTRANK.INC(Client[IMMUNITY_SCORE],Client[[#This Row],[IMMUNITY_SCORE]],2)</f>
        <v>0.11</v>
      </c>
      <c r="X121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21" t="s">
        <v>395</v>
      </c>
    </row>
    <row r="122" spans="1:25" x14ac:dyDescent="0.2">
      <c r="A122">
        <v>121</v>
      </c>
      <c r="B122" t="s">
        <v>150</v>
      </c>
      <c r="C122" t="s">
        <v>209</v>
      </c>
      <c r="D122" t="s">
        <v>342</v>
      </c>
      <c r="E122">
        <v>3013</v>
      </c>
      <c r="F122" t="s">
        <v>434</v>
      </c>
      <c r="G122" t="s">
        <v>10</v>
      </c>
      <c r="H122" t="s">
        <v>386</v>
      </c>
      <c r="I122">
        <v>2.5555555555555554</v>
      </c>
      <c r="J122">
        <v>49.166666666666664</v>
      </c>
      <c r="K122">
        <f>Client[[#This Row],[ZT_AVERAGE]]*2.5*Client[[#This Row],[PROTECTION_SCORE]]/100</f>
        <v>3.1412037037037033</v>
      </c>
      <c r="L122">
        <f>VLOOKUP(Client[[#This Row],[SECTOR]],Tableau2[#All],4,FALSE)</f>
        <v>0.62</v>
      </c>
      <c r="M122">
        <f>VLOOKUP(Client[[#This Row],[ID_BUSINESS_MODEL]],Tableau13[#All],8,FALSE)</f>
        <v>0.78</v>
      </c>
      <c r="N122">
        <f>VLOOKUP(Client[[#This Row],[SIZE_RANGE]],Tableau216[#All],4,FALSE)</f>
        <v>0.65</v>
      </c>
      <c r="O122">
        <f>VLOOKUP(Client[[#This Row],[REGION]],Tableau21617[#All],4,FALSE)</f>
        <v>0.55459999999999998</v>
      </c>
      <c r="P122">
        <f>Client[[#This Row],[INDUSTRY_VULNERABILITY]]*0.25+Client[[#This Row],[DIGITAL_DEPENDENCY]]*0.4+Client[[#This Row],[DECISION_SPEED]]*0.2+Client[[#This Row],[GEOGRAPHIC_RISK]]*0.15</f>
        <v>0.68019000000000007</v>
      </c>
      <c r="Q122">
        <f>IF(Client[[#This Row],[PROTECTION_SCORE]]&gt;80,0.8,IF(Client[[#This Row],[PROTECTION_SCORE]]&gt;60,0.6,IF(Client[[#This Row],[PROTECTION_SCORE]]&gt;40,0.4,0.2)))</f>
        <v>0.4</v>
      </c>
      <c r="R122">
        <f>IF(Client[[#This Row],[ZT_AVERAGE]]&gt;3.5,0.9,IF(Client[[#This Row],[ZT_AVERAGE]]&gt;2.5,0.7,IF(Client[[#This Row],[ZT_AVERAGE]]&gt;4,0.5,0.3)))</f>
        <v>0.7</v>
      </c>
      <c r="S122">
        <f>IF(Client[[#This Row],[SECTOR]]="Financial",0.8,IF(Client[[#This Row],[USERS_SIZE]]&gt;5000,0.8,IF(Client[[#This Row],[USERS_SIZE]]&gt;10000,0.7,IF(Client[[#This Row],[DIGITAL_DEPENDENCY]]&lt;0.8,0.4,0.3))))</f>
        <v>0.4</v>
      </c>
      <c r="T122">
        <f>IF(Client[[#This Row],[PROTECTION_EFFECTIVENESS]]&gt;7,0.8,IF(Client[[#This Row],[PROTECTION_EFFECTIVENESS]]&gt;6,0.6,IF(Client[[#This Row],[PROTECTION_EFFECTIVENESS]]&gt;4,0.4,0.2)))</f>
        <v>0.2</v>
      </c>
      <c r="U122">
        <f>Client[[#This Row],[RECOVERY_READINESS]]*0.35+Client[[#This Row],[PROCESS_MATURITY]]*0.3+Client[[#This Row],[INVESTMENT_ADEQUACY]]*0.2+Client[[#This Row],[ADAPTIVE_LEARNING]]*0.15</f>
        <v>0.45999999999999996</v>
      </c>
      <c r="V122">
        <f>Client[[#This Row],[ZT_AVERAGE]]/4*0.4+Client[[#This Row],[PROTECTION_SCORE]]/100*0.6*(1+(1-Client[[#This Row],[OPERATIONAL_RESILIENCE]]*0.5)*Client[[#This Row],[RECOVERY_SPEED]])*10</f>
        <v>4.1010466405555555</v>
      </c>
      <c r="W122">
        <f>_xlfn.PERCENTRANK.INC(Client[IMMUNITY_SCORE],Client[[#This Row],[IMMUNITY_SCORE]],2)</f>
        <v>0.33</v>
      </c>
      <c r="X122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2" t="s">
        <v>395</v>
      </c>
    </row>
    <row r="123" spans="1:25" x14ac:dyDescent="0.2">
      <c r="A123">
        <v>122</v>
      </c>
      <c r="B123" t="s">
        <v>151</v>
      </c>
      <c r="C123" t="s">
        <v>206</v>
      </c>
      <c r="D123" t="s">
        <v>532</v>
      </c>
      <c r="E123">
        <v>248</v>
      </c>
      <c r="F123" t="s">
        <v>432</v>
      </c>
      <c r="G123" t="s">
        <v>29</v>
      </c>
      <c r="H123" t="s">
        <v>389</v>
      </c>
      <c r="I123">
        <v>2.9722222222222223</v>
      </c>
      <c r="J123">
        <v>78.166666666666671</v>
      </c>
      <c r="K123">
        <f>Client[[#This Row],[ZT_AVERAGE]]*2.5*Client[[#This Row],[PROTECTION_SCORE]]/100</f>
        <v>5.8082175925925927</v>
      </c>
      <c r="L123">
        <f>VLOOKUP(Client[[#This Row],[SECTOR]],Tableau2[#All],4,FALSE)</f>
        <v>0.52</v>
      </c>
      <c r="M123">
        <f>VLOOKUP(Client[[#This Row],[ID_BUSINESS_MODEL]],Tableau13[#All],8,FALSE)</f>
        <v>0.78</v>
      </c>
      <c r="N123">
        <f>VLOOKUP(Client[[#This Row],[SIZE_RANGE]],Tableau216[#All],4,FALSE)</f>
        <v>0.35</v>
      </c>
      <c r="O123">
        <f>VLOOKUP(Client[[#This Row],[REGION]],Tableau21617[#All],4,FALSE)</f>
        <v>0.57240000000000002</v>
      </c>
      <c r="P123">
        <f>Client[[#This Row],[INDUSTRY_VULNERABILITY]]*0.25+Client[[#This Row],[DIGITAL_DEPENDENCY]]*0.4+Client[[#This Row],[DECISION_SPEED]]*0.2+Client[[#This Row],[GEOGRAPHIC_RISK]]*0.15</f>
        <v>0.59786000000000006</v>
      </c>
      <c r="Q123">
        <f>IF(Client[[#This Row],[PROTECTION_SCORE]]&gt;80,0.8,IF(Client[[#This Row],[PROTECTION_SCORE]]&gt;60,0.6,IF(Client[[#This Row],[PROTECTION_SCORE]]&gt;40,0.4,0.2)))</f>
        <v>0.6</v>
      </c>
      <c r="R123">
        <f>IF(Client[[#This Row],[ZT_AVERAGE]]&gt;3.5,0.9,IF(Client[[#This Row],[ZT_AVERAGE]]&gt;2.5,0.7,IF(Client[[#This Row],[ZT_AVERAGE]]&gt;4,0.5,0.3)))</f>
        <v>0.7</v>
      </c>
      <c r="S123">
        <f>IF(Client[[#This Row],[SECTOR]]="Financial",0.8,IF(Client[[#This Row],[USERS_SIZE]]&gt;5000,0.8,IF(Client[[#This Row],[USERS_SIZE]]&gt;10000,0.7,IF(Client[[#This Row],[DIGITAL_DEPENDENCY]]&lt;0.8,0.4,0.3))))</f>
        <v>0.8</v>
      </c>
      <c r="T123">
        <f>IF(Client[[#This Row],[PROTECTION_EFFECTIVENESS]]&gt;7,0.8,IF(Client[[#This Row],[PROTECTION_EFFECTIVENESS]]&gt;6,0.6,IF(Client[[#This Row],[PROTECTION_EFFECTIVENESS]]&gt;4,0.4,0.2)))</f>
        <v>0.4</v>
      </c>
      <c r="U123">
        <f>Client[[#This Row],[RECOVERY_READINESS]]*0.35+Client[[#This Row],[PROCESS_MATURITY]]*0.3+Client[[#This Row],[INVESTMENT_ADEQUACY]]*0.2+Client[[#This Row],[ADAPTIVE_LEARNING]]*0.15</f>
        <v>0.64000000000000012</v>
      </c>
      <c r="V123">
        <f>Client[[#This Row],[ZT_AVERAGE]]/4*0.4+Client[[#This Row],[PROTECTION_SCORE]]/100*0.6*(1+(1-Client[[#This Row],[OPERATIONAL_RESILIENCE]]*0.5)*Client[[#This Row],[RECOVERY_SPEED]])*10</f>
        <v>7.0915539342222242</v>
      </c>
      <c r="W123">
        <f>_xlfn.PERCENTRANK.INC(Client[IMMUNITY_SCORE],Client[[#This Row],[IMMUNITY_SCORE]],2)</f>
        <v>0.91</v>
      </c>
      <c r="X123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23" t="s">
        <v>395</v>
      </c>
    </row>
    <row r="124" spans="1:25" x14ac:dyDescent="0.2">
      <c r="A124">
        <v>123</v>
      </c>
      <c r="B124" t="s">
        <v>152</v>
      </c>
      <c r="C124" t="s">
        <v>211</v>
      </c>
      <c r="D124" t="s">
        <v>532</v>
      </c>
      <c r="E124">
        <v>480</v>
      </c>
      <c r="F124" t="s">
        <v>432</v>
      </c>
      <c r="G124" t="s">
        <v>330</v>
      </c>
      <c r="H124" t="s">
        <v>391</v>
      </c>
      <c r="I124">
        <v>2.3055555555555554</v>
      </c>
      <c r="J124">
        <v>64</v>
      </c>
      <c r="K124">
        <f>Client[[#This Row],[ZT_AVERAGE]]*2.5*Client[[#This Row],[PROTECTION_SCORE]]/100</f>
        <v>3.6888888888888887</v>
      </c>
      <c r="L124">
        <f>VLOOKUP(Client[[#This Row],[SECTOR]],Tableau2[#All],4,FALSE)</f>
        <v>0.48</v>
      </c>
      <c r="M124">
        <f>VLOOKUP(Client[[#This Row],[ID_BUSINESS_MODEL]],Tableau13[#All],8,FALSE)</f>
        <v>0.7</v>
      </c>
      <c r="N124">
        <f>VLOOKUP(Client[[#This Row],[SIZE_RANGE]],Tableau216[#All],4,FALSE)</f>
        <v>0.35</v>
      </c>
      <c r="O124">
        <f>VLOOKUP(Client[[#This Row],[REGION]],Tableau21617[#All],4,FALSE)</f>
        <v>0.57240000000000002</v>
      </c>
      <c r="P124">
        <f>Client[[#This Row],[INDUSTRY_VULNERABILITY]]*0.25+Client[[#This Row],[DIGITAL_DEPENDENCY]]*0.4+Client[[#This Row],[DECISION_SPEED]]*0.2+Client[[#This Row],[GEOGRAPHIC_RISK]]*0.15</f>
        <v>0.55586000000000002</v>
      </c>
      <c r="Q124">
        <f>IF(Client[[#This Row],[PROTECTION_SCORE]]&gt;80,0.8,IF(Client[[#This Row],[PROTECTION_SCORE]]&gt;60,0.6,IF(Client[[#This Row],[PROTECTION_SCORE]]&gt;40,0.4,0.2)))</f>
        <v>0.6</v>
      </c>
      <c r="R124">
        <f>IF(Client[[#This Row],[ZT_AVERAGE]]&gt;3.5,0.9,IF(Client[[#This Row],[ZT_AVERAGE]]&gt;2.5,0.7,IF(Client[[#This Row],[ZT_AVERAGE]]&gt;4,0.5,0.3)))</f>
        <v>0.3</v>
      </c>
      <c r="S124">
        <f>IF(Client[[#This Row],[SECTOR]]="Financial",0.8,IF(Client[[#This Row],[USERS_SIZE]]&gt;5000,0.8,IF(Client[[#This Row],[USERS_SIZE]]&gt;10000,0.7,IF(Client[[#This Row],[DIGITAL_DEPENDENCY]]&lt;0.8,0.4,0.3))))</f>
        <v>0.4</v>
      </c>
      <c r="T124">
        <f>IF(Client[[#This Row],[PROTECTION_EFFECTIVENESS]]&gt;7,0.8,IF(Client[[#This Row],[PROTECTION_EFFECTIVENESS]]&gt;6,0.6,IF(Client[[#This Row],[PROTECTION_EFFECTIVENESS]]&gt;4,0.4,0.2)))</f>
        <v>0.2</v>
      </c>
      <c r="U124">
        <f>Client[[#This Row],[RECOVERY_READINESS]]*0.35+Client[[#This Row],[PROCESS_MATURITY]]*0.3+Client[[#This Row],[INVESTMENT_ADEQUACY]]*0.2+Client[[#This Row],[ADAPTIVE_LEARNING]]*0.15</f>
        <v>0.41000000000000003</v>
      </c>
      <c r="V124">
        <f>Client[[#This Row],[ZT_AVERAGE]]/4*0.4+Client[[#This Row],[PROTECTION_SCORE]]/100*0.6*(1+(1-Client[[#This Row],[OPERATIONAL_RESILIENCE]]*0.5)*Client[[#This Row],[RECOVERY_SPEED]])*10</f>
        <v>5.207382563555556</v>
      </c>
      <c r="W124">
        <f>_xlfn.PERCENTRANK.INC(Client[IMMUNITY_SCORE],Client[[#This Row],[IMMUNITY_SCORE]],2)</f>
        <v>0.56999999999999995</v>
      </c>
      <c r="X12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4" t="s">
        <v>395</v>
      </c>
    </row>
    <row r="125" spans="1:25" x14ac:dyDescent="0.2">
      <c r="A125">
        <v>124</v>
      </c>
      <c r="B125" t="s">
        <v>153</v>
      </c>
      <c r="C125" t="s">
        <v>203</v>
      </c>
      <c r="D125" t="s">
        <v>342</v>
      </c>
      <c r="E125">
        <v>2407</v>
      </c>
      <c r="F125" t="s">
        <v>434</v>
      </c>
      <c r="G125" t="s">
        <v>10</v>
      </c>
      <c r="H125" t="s">
        <v>391</v>
      </c>
      <c r="I125">
        <v>1.9722222222222223</v>
      </c>
      <c r="J125">
        <v>32</v>
      </c>
      <c r="K125">
        <f>Client[[#This Row],[ZT_AVERAGE]]*2.5*Client[[#This Row],[PROTECTION_SCORE]]/100</f>
        <v>1.5777777777777777</v>
      </c>
      <c r="L125">
        <f>VLOOKUP(Client[[#This Row],[SECTOR]],Tableau2[#All],4,FALSE)</f>
        <v>0.55000000000000004</v>
      </c>
      <c r="M125">
        <f>VLOOKUP(Client[[#This Row],[ID_BUSINESS_MODEL]],Tableau13[#All],8,FALSE)</f>
        <v>0.7</v>
      </c>
      <c r="N125">
        <f>VLOOKUP(Client[[#This Row],[SIZE_RANGE]],Tableau216[#All],4,FALSE)</f>
        <v>0.65</v>
      </c>
      <c r="O125">
        <f>VLOOKUP(Client[[#This Row],[REGION]],Tableau21617[#All],4,FALSE)</f>
        <v>0.55459999999999998</v>
      </c>
      <c r="P125">
        <f>Client[[#This Row],[INDUSTRY_VULNERABILITY]]*0.25+Client[[#This Row],[DIGITAL_DEPENDENCY]]*0.4+Client[[#This Row],[DECISION_SPEED]]*0.2+Client[[#This Row],[GEOGRAPHIC_RISK]]*0.15</f>
        <v>0.63068999999999997</v>
      </c>
      <c r="Q125">
        <f>IF(Client[[#This Row],[PROTECTION_SCORE]]&gt;80,0.8,IF(Client[[#This Row],[PROTECTION_SCORE]]&gt;60,0.6,IF(Client[[#This Row],[PROTECTION_SCORE]]&gt;40,0.4,0.2)))</f>
        <v>0.2</v>
      </c>
      <c r="R125">
        <f>IF(Client[[#This Row],[ZT_AVERAGE]]&gt;3.5,0.9,IF(Client[[#This Row],[ZT_AVERAGE]]&gt;2.5,0.7,IF(Client[[#This Row],[ZT_AVERAGE]]&gt;4,0.5,0.3)))</f>
        <v>0.3</v>
      </c>
      <c r="S125">
        <f>IF(Client[[#This Row],[SECTOR]]="Financial",0.8,IF(Client[[#This Row],[USERS_SIZE]]&gt;5000,0.8,IF(Client[[#This Row],[USERS_SIZE]]&gt;10000,0.7,IF(Client[[#This Row],[DIGITAL_DEPENDENCY]]&lt;0.8,0.4,0.3))))</f>
        <v>0.4</v>
      </c>
      <c r="T125">
        <f>IF(Client[[#This Row],[PROTECTION_EFFECTIVENESS]]&gt;7,0.8,IF(Client[[#This Row],[PROTECTION_EFFECTIVENESS]]&gt;6,0.6,IF(Client[[#This Row],[PROTECTION_EFFECTIVENESS]]&gt;4,0.4,0.2)))</f>
        <v>0.2</v>
      </c>
      <c r="U125">
        <f>Client[[#This Row],[RECOVERY_READINESS]]*0.35+Client[[#This Row],[PROCESS_MATURITY]]*0.3+Client[[#This Row],[INVESTMENT_ADEQUACY]]*0.2+Client[[#This Row],[ADAPTIVE_LEARNING]]*0.15</f>
        <v>0.27</v>
      </c>
      <c r="V125">
        <f>Client[[#This Row],[ZT_AVERAGE]]/4*0.4+Client[[#This Row],[PROTECTION_SCORE]]/100*0.6*(1+(1-Client[[#This Row],[OPERATIONAL_RESILIENCE]]*0.5)*Client[[#This Row],[RECOVERY_SPEED]])*10</f>
        <v>2.4721473742222226</v>
      </c>
      <c r="W125">
        <f>_xlfn.PERCENTRANK.INC(Client[IMMUNITY_SCORE],Client[[#This Row],[IMMUNITY_SCORE]],2)</f>
        <v>0.05</v>
      </c>
      <c r="X125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25" t="s">
        <v>395</v>
      </c>
    </row>
    <row r="126" spans="1:25" x14ac:dyDescent="0.2">
      <c r="A126">
        <v>125</v>
      </c>
      <c r="B126" t="s">
        <v>154</v>
      </c>
      <c r="C126" t="s">
        <v>203</v>
      </c>
      <c r="D126" t="s">
        <v>342</v>
      </c>
      <c r="E126">
        <v>486</v>
      </c>
      <c r="F126" t="s">
        <v>432</v>
      </c>
      <c r="G126" t="s">
        <v>26</v>
      </c>
      <c r="H126" t="s">
        <v>391</v>
      </c>
      <c r="I126">
        <v>2.1111111111111112</v>
      </c>
      <c r="J126">
        <v>57.666666666666664</v>
      </c>
      <c r="K126">
        <f>Client[[#This Row],[ZT_AVERAGE]]*2.5*Client[[#This Row],[PROTECTION_SCORE]]/100</f>
        <v>3.0435185185185185</v>
      </c>
      <c r="L126">
        <f>VLOOKUP(Client[[#This Row],[SECTOR]],Tableau2[#All],4,FALSE)</f>
        <v>0.55000000000000004</v>
      </c>
      <c r="M126">
        <f>VLOOKUP(Client[[#This Row],[ID_BUSINESS_MODEL]],Tableau13[#All],8,FALSE)</f>
        <v>0.7</v>
      </c>
      <c r="N126">
        <f>VLOOKUP(Client[[#This Row],[SIZE_RANGE]],Tableau216[#All],4,FALSE)</f>
        <v>0.35</v>
      </c>
      <c r="O126">
        <f>VLOOKUP(Client[[#This Row],[REGION]],Tableau21617[#All],4,FALSE)</f>
        <v>0.55459999999999998</v>
      </c>
      <c r="P126">
        <f>Client[[#This Row],[INDUSTRY_VULNERABILITY]]*0.25+Client[[#This Row],[DIGITAL_DEPENDENCY]]*0.4+Client[[#This Row],[DECISION_SPEED]]*0.2+Client[[#This Row],[GEOGRAPHIC_RISK]]*0.15</f>
        <v>0.57069000000000003</v>
      </c>
      <c r="Q126">
        <f>IF(Client[[#This Row],[PROTECTION_SCORE]]&gt;80,0.8,IF(Client[[#This Row],[PROTECTION_SCORE]]&gt;60,0.6,IF(Client[[#This Row],[PROTECTION_SCORE]]&gt;40,0.4,0.2)))</f>
        <v>0.4</v>
      </c>
      <c r="R126">
        <f>IF(Client[[#This Row],[ZT_AVERAGE]]&gt;3.5,0.9,IF(Client[[#This Row],[ZT_AVERAGE]]&gt;2.5,0.7,IF(Client[[#This Row],[ZT_AVERAGE]]&gt;4,0.5,0.3)))</f>
        <v>0.3</v>
      </c>
      <c r="S126">
        <f>IF(Client[[#This Row],[SECTOR]]="Financial",0.8,IF(Client[[#This Row],[USERS_SIZE]]&gt;5000,0.8,IF(Client[[#This Row],[USERS_SIZE]]&gt;10000,0.7,IF(Client[[#This Row],[DIGITAL_DEPENDENCY]]&lt;0.8,0.4,0.3))))</f>
        <v>0.4</v>
      </c>
      <c r="T126">
        <f>IF(Client[[#This Row],[PROTECTION_EFFECTIVENESS]]&gt;7,0.8,IF(Client[[#This Row],[PROTECTION_EFFECTIVENESS]]&gt;6,0.6,IF(Client[[#This Row],[PROTECTION_EFFECTIVENESS]]&gt;4,0.4,0.2)))</f>
        <v>0.2</v>
      </c>
      <c r="U126">
        <f>Client[[#This Row],[RECOVERY_READINESS]]*0.35+Client[[#This Row],[PROCESS_MATURITY]]*0.3+Client[[#This Row],[INVESTMENT_ADEQUACY]]*0.2+Client[[#This Row],[ADAPTIVE_LEARNING]]*0.15</f>
        <v>0.33999999999999997</v>
      </c>
      <c r="V126">
        <f>Client[[#This Row],[ZT_AVERAGE]]/4*0.4+Client[[#This Row],[PROTECTION_SCORE]]/100*0.6*(1+(1-Client[[#This Row],[OPERATIONAL_RESILIENCE]]*0.5)*Client[[#This Row],[RECOVERY_SPEED]])*10</f>
        <v>4.5118312531111107</v>
      </c>
      <c r="W126">
        <f>_xlfn.PERCENTRANK.INC(Client[IMMUNITY_SCORE],Client[[#This Row],[IMMUNITY_SCORE]],2)</f>
        <v>0.4</v>
      </c>
      <c r="X12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6" t="s">
        <v>395</v>
      </c>
    </row>
    <row r="127" spans="1:25" x14ac:dyDescent="0.2">
      <c r="A127">
        <v>126</v>
      </c>
      <c r="B127" t="s">
        <v>155</v>
      </c>
      <c r="C127" t="s">
        <v>203</v>
      </c>
      <c r="D127" t="s">
        <v>532</v>
      </c>
      <c r="E127">
        <v>4206</v>
      </c>
      <c r="F127" t="s">
        <v>434</v>
      </c>
      <c r="G127" t="s">
        <v>41</v>
      </c>
      <c r="H127" t="s">
        <v>391</v>
      </c>
      <c r="I127">
        <v>2.1666666666666665</v>
      </c>
      <c r="J127">
        <v>61.5</v>
      </c>
      <c r="K127">
        <f>Client[[#This Row],[ZT_AVERAGE]]*2.5*Client[[#This Row],[PROTECTION_SCORE]]/100</f>
        <v>3.3312499999999994</v>
      </c>
      <c r="L127">
        <f>VLOOKUP(Client[[#This Row],[SECTOR]],Tableau2[#All],4,FALSE)</f>
        <v>0.55000000000000004</v>
      </c>
      <c r="M127">
        <f>VLOOKUP(Client[[#This Row],[ID_BUSINESS_MODEL]],Tableau13[#All],8,FALSE)</f>
        <v>0.7</v>
      </c>
      <c r="N127">
        <f>VLOOKUP(Client[[#This Row],[SIZE_RANGE]],Tableau216[#All],4,FALSE)</f>
        <v>0.65</v>
      </c>
      <c r="O127">
        <f>VLOOKUP(Client[[#This Row],[REGION]],Tableau21617[#All],4,FALSE)</f>
        <v>0.57240000000000002</v>
      </c>
      <c r="P127">
        <f>Client[[#This Row],[INDUSTRY_VULNERABILITY]]*0.25+Client[[#This Row],[DIGITAL_DEPENDENCY]]*0.4+Client[[#This Row],[DECISION_SPEED]]*0.2+Client[[#This Row],[GEOGRAPHIC_RISK]]*0.15</f>
        <v>0.63336000000000003</v>
      </c>
      <c r="Q127">
        <f>IF(Client[[#This Row],[PROTECTION_SCORE]]&gt;80,0.8,IF(Client[[#This Row],[PROTECTION_SCORE]]&gt;60,0.6,IF(Client[[#This Row],[PROTECTION_SCORE]]&gt;40,0.4,0.2)))</f>
        <v>0.6</v>
      </c>
      <c r="R127">
        <f>IF(Client[[#This Row],[ZT_AVERAGE]]&gt;3.5,0.9,IF(Client[[#This Row],[ZT_AVERAGE]]&gt;2.5,0.7,IF(Client[[#This Row],[ZT_AVERAGE]]&gt;4,0.5,0.3)))</f>
        <v>0.3</v>
      </c>
      <c r="S127">
        <f>IF(Client[[#This Row],[SECTOR]]="Financial",0.8,IF(Client[[#This Row],[USERS_SIZE]]&gt;5000,0.8,IF(Client[[#This Row],[USERS_SIZE]]&gt;10000,0.7,IF(Client[[#This Row],[DIGITAL_DEPENDENCY]]&lt;0.8,0.4,0.3))))</f>
        <v>0.4</v>
      </c>
      <c r="T127">
        <f>IF(Client[[#This Row],[PROTECTION_EFFECTIVENESS]]&gt;7,0.8,IF(Client[[#This Row],[PROTECTION_EFFECTIVENESS]]&gt;6,0.6,IF(Client[[#This Row],[PROTECTION_EFFECTIVENESS]]&gt;4,0.4,0.2)))</f>
        <v>0.2</v>
      </c>
      <c r="U127">
        <f>Client[[#This Row],[RECOVERY_READINESS]]*0.35+Client[[#This Row],[PROCESS_MATURITY]]*0.3+Client[[#This Row],[INVESTMENT_ADEQUACY]]*0.2+Client[[#This Row],[ADAPTIVE_LEARNING]]*0.15</f>
        <v>0.41000000000000003</v>
      </c>
      <c r="V127">
        <f>Client[[#This Row],[ZT_AVERAGE]]/4*0.4+Client[[#This Row],[PROTECTION_SCORE]]/100*0.6*(1+(1-Client[[#This Row],[OPERATIONAL_RESILIENCE]]*0.5)*Client[[#This Row],[RECOVERY_SPEED]])*10</f>
        <v>4.9404614946666667</v>
      </c>
      <c r="W127">
        <f>_xlfn.PERCENTRANK.INC(Client[IMMUNITY_SCORE],Client[[#This Row],[IMMUNITY_SCORE]],2)</f>
        <v>0.48</v>
      </c>
      <c r="X127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7" t="s">
        <v>395</v>
      </c>
    </row>
    <row r="128" spans="1:25" x14ac:dyDescent="0.2">
      <c r="A128">
        <v>127</v>
      </c>
      <c r="B128" t="s">
        <v>156</v>
      </c>
      <c r="C128" t="s">
        <v>206</v>
      </c>
      <c r="D128" t="s">
        <v>532</v>
      </c>
      <c r="E128">
        <v>121</v>
      </c>
      <c r="F128" t="s">
        <v>432</v>
      </c>
      <c r="G128" t="s">
        <v>330</v>
      </c>
      <c r="H128" t="s">
        <v>389</v>
      </c>
      <c r="I128">
        <v>1.9722222222222223</v>
      </c>
      <c r="J128">
        <v>51.333333333333336</v>
      </c>
      <c r="K128">
        <f>Client[[#This Row],[ZT_AVERAGE]]*2.5*Client[[#This Row],[PROTECTION_SCORE]]/100</f>
        <v>2.5310185185185183</v>
      </c>
      <c r="L128">
        <f>VLOOKUP(Client[[#This Row],[SECTOR]],Tableau2[#All],4,FALSE)</f>
        <v>0.52</v>
      </c>
      <c r="M128">
        <f>VLOOKUP(Client[[#This Row],[ID_BUSINESS_MODEL]],Tableau13[#All],8,FALSE)</f>
        <v>0.78</v>
      </c>
      <c r="N128">
        <f>VLOOKUP(Client[[#This Row],[SIZE_RANGE]],Tableau216[#All],4,FALSE)</f>
        <v>0.35</v>
      </c>
      <c r="O128">
        <f>VLOOKUP(Client[[#This Row],[REGION]],Tableau21617[#All],4,FALSE)</f>
        <v>0.57240000000000002</v>
      </c>
      <c r="P128">
        <f>Client[[#This Row],[INDUSTRY_VULNERABILITY]]*0.25+Client[[#This Row],[DIGITAL_DEPENDENCY]]*0.4+Client[[#This Row],[DECISION_SPEED]]*0.2+Client[[#This Row],[GEOGRAPHIC_RISK]]*0.15</f>
        <v>0.59786000000000006</v>
      </c>
      <c r="Q128">
        <f>IF(Client[[#This Row],[PROTECTION_SCORE]]&gt;80,0.8,IF(Client[[#This Row],[PROTECTION_SCORE]]&gt;60,0.6,IF(Client[[#This Row],[PROTECTION_SCORE]]&gt;40,0.4,0.2)))</f>
        <v>0.4</v>
      </c>
      <c r="R128">
        <f>IF(Client[[#This Row],[ZT_AVERAGE]]&gt;3.5,0.9,IF(Client[[#This Row],[ZT_AVERAGE]]&gt;2.5,0.7,IF(Client[[#This Row],[ZT_AVERAGE]]&gt;4,0.5,0.3)))</f>
        <v>0.3</v>
      </c>
      <c r="S128">
        <f>IF(Client[[#This Row],[SECTOR]]="Financial",0.8,IF(Client[[#This Row],[USERS_SIZE]]&gt;5000,0.8,IF(Client[[#This Row],[USERS_SIZE]]&gt;10000,0.7,IF(Client[[#This Row],[DIGITAL_DEPENDENCY]]&lt;0.8,0.4,0.3))))</f>
        <v>0.8</v>
      </c>
      <c r="T128">
        <f>IF(Client[[#This Row],[PROTECTION_EFFECTIVENESS]]&gt;7,0.8,IF(Client[[#This Row],[PROTECTION_EFFECTIVENESS]]&gt;6,0.6,IF(Client[[#This Row],[PROTECTION_EFFECTIVENESS]]&gt;4,0.4,0.2)))</f>
        <v>0.2</v>
      </c>
      <c r="U128">
        <f>Client[[#This Row],[RECOVERY_READINESS]]*0.35+Client[[#This Row],[PROCESS_MATURITY]]*0.3+Client[[#This Row],[INVESTMENT_ADEQUACY]]*0.2+Client[[#This Row],[ADAPTIVE_LEARNING]]*0.15</f>
        <v>0.42000000000000004</v>
      </c>
      <c r="V128">
        <f>Client[[#This Row],[ZT_AVERAGE]]/4*0.4+Client[[#This Row],[PROTECTION_SCORE]]/100*0.6*(1+(1-Client[[#This Row],[OPERATIONAL_RESILIENCE]]*0.5)*Client[[#This Row],[RECOVERY_SPEED]])*10</f>
        <v>4.1841263742222221</v>
      </c>
      <c r="W128">
        <f>_xlfn.PERCENTRANK.INC(Client[IMMUNITY_SCORE],Client[[#This Row],[IMMUNITY_SCORE]],2)</f>
        <v>0.34</v>
      </c>
      <c r="X128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8" t="s">
        <v>395</v>
      </c>
    </row>
    <row r="129" spans="1:25" x14ac:dyDescent="0.2">
      <c r="A129">
        <v>128</v>
      </c>
      <c r="B129" t="s">
        <v>157</v>
      </c>
      <c r="C129" t="s">
        <v>212</v>
      </c>
      <c r="D129" t="s">
        <v>532</v>
      </c>
      <c r="E129">
        <v>109</v>
      </c>
      <c r="F129" t="s">
        <v>432</v>
      </c>
      <c r="G129" t="s">
        <v>51</v>
      </c>
      <c r="H129" t="s">
        <v>390</v>
      </c>
      <c r="I129">
        <v>2.7777777777777777</v>
      </c>
      <c r="J129">
        <v>69.5</v>
      </c>
      <c r="K129">
        <f>Client[[#This Row],[ZT_AVERAGE]]*2.5*Client[[#This Row],[PROTECTION_SCORE]]/100</f>
        <v>4.8263888888888893</v>
      </c>
      <c r="L129">
        <f>VLOOKUP(Client[[#This Row],[SECTOR]],Tableau2[#All],4,FALSE)</f>
        <v>0.68</v>
      </c>
      <c r="M129">
        <f>VLOOKUP(Client[[#This Row],[ID_BUSINESS_MODEL]],Tableau13[#All],8,FALSE)</f>
        <v>0.9</v>
      </c>
      <c r="N129">
        <f>VLOOKUP(Client[[#This Row],[SIZE_RANGE]],Tableau216[#All],4,FALSE)</f>
        <v>0.35</v>
      </c>
      <c r="O129">
        <f>VLOOKUP(Client[[#This Row],[REGION]],Tableau21617[#All],4,FALSE)</f>
        <v>0.57240000000000002</v>
      </c>
      <c r="P129">
        <f>Client[[#This Row],[INDUSTRY_VULNERABILITY]]*0.25+Client[[#This Row],[DIGITAL_DEPENDENCY]]*0.4+Client[[#This Row],[DECISION_SPEED]]*0.2+Client[[#This Row],[GEOGRAPHIC_RISK]]*0.15</f>
        <v>0.68586000000000003</v>
      </c>
      <c r="Q129">
        <f>IF(Client[[#This Row],[PROTECTION_SCORE]]&gt;80,0.8,IF(Client[[#This Row],[PROTECTION_SCORE]]&gt;60,0.6,IF(Client[[#This Row],[PROTECTION_SCORE]]&gt;40,0.4,0.2)))</f>
        <v>0.6</v>
      </c>
      <c r="R129">
        <f>IF(Client[[#This Row],[ZT_AVERAGE]]&gt;3.5,0.9,IF(Client[[#This Row],[ZT_AVERAGE]]&gt;2.5,0.7,IF(Client[[#This Row],[ZT_AVERAGE]]&gt;4,0.5,0.3)))</f>
        <v>0.7</v>
      </c>
      <c r="S129">
        <f>IF(Client[[#This Row],[SECTOR]]="Financial",0.8,IF(Client[[#This Row],[USERS_SIZE]]&gt;5000,0.8,IF(Client[[#This Row],[USERS_SIZE]]&gt;10000,0.7,IF(Client[[#This Row],[DIGITAL_DEPENDENCY]]&lt;0.8,0.4,0.3))))</f>
        <v>0.3</v>
      </c>
      <c r="T129">
        <f>IF(Client[[#This Row],[PROTECTION_EFFECTIVENESS]]&gt;7,0.8,IF(Client[[#This Row],[PROTECTION_EFFECTIVENESS]]&gt;6,0.6,IF(Client[[#This Row],[PROTECTION_EFFECTIVENESS]]&gt;4,0.4,0.2)))</f>
        <v>0.4</v>
      </c>
      <c r="U129">
        <f>Client[[#This Row],[RECOVERY_READINESS]]*0.35+Client[[#This Row],[PROCESS_MATURITY]]*0.3+Client[[#This Row],[INVESTMENT_ADEQUACY]]*0.2+Client[[#This Row],[ADAPTIVE_LEARNING]]*0.15</f>
        <v>0.54</v>
      </c>
      <c r="V129">
        <f>Client[[#This Row],[ZT_AVERAGE]]/4*0.4+Client[[#This Row],[PROTECTION_SCORE]]/100*0.6*(1+(1-Client[[#This Row],[OPERATIONAL_RESILIENCE]]*0.5)*Client[[#This Row],[RECOVERY_SPEED]])*10</f>
        <v>5.9273680037777785</v>
      </c>
      <c r="W129">
        <f>_xlfn.PERCENTRANK.INC(Client[IMMUNITY_SCORE],Client[[#This Row],[IMMUNITY_SCORE]],2)</f>
        <v>0.69</v>
      </c>
      <c r="X12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29" t="s">
        <v>592</v>
      </c>
    </row>
    <row r="130" spans="1:25" x14ac:dyDescent="0.2">
      <c r="A130">
        <v>129</v>
      </c>
      <c r="B130" t="s">
        <v>158</v>
      </c>
      <c r="C130" t="s">
        <v>209</v>
      </c>
      <c r="D130" t="s">
        <v>327</v>
      </c>
      <c r="E130">
        <v>1795</v>
      </c>
      <c r="F130" t="s">
        <v>434</v>
      </c>
      <c r="G130" t="s">
        <v>327</v>
      </c>
      <c r="H130" t="s">
        <v>386</v>
      </c>
      <c r="I130">
        <v>1.5833333333333333</v>
      </c>
      <c r="J130">
        <v>46.5</v>
      </c>
      <c r="K130">
        <f>Client[[#This Row],[ZT_AVERAGE]]*2.5*Client[[#This Row],[PROTECTION_SCORE]]/100</f>
        <v>1.840625</v>
      </c>
      <c r="L130">
        <f>VLOOKUP(Client[[#This Row],[SECTOR]],Tableau2[#All],4,FALSE)</f>
        <v>0.62</v>
      </c>
      <c r="M130">
        <f>VLOOKUP(Client[[#This Row],[ID_BUSINESS_MODEL]],Tableau13[#All],8,FALSE)</f>
        <v>0.78</v>
      </c>
      <c r="N130">
        <f>VLOOKUP(Client[[#This Row],[SIZE_RANGE]],Tableau216[#All],4,FALSE)</f>
        <v>0.65</v>
      </c>
      <c r="O130">
        <f>VLOOKUP(Client[[#This Row],[REGION]],Tableau21617[#All],4,FALSE)</f>
        <v>0.97530000000000006</v>
      </c>
      <c r="P130">
        <f>Client[[#This Row],[INDUSTRY_VULNERABILITY]]*0.25+Client[[#This Row],[DIGITAL_DEPENDENCY]]*0.4+Client[[#This Row],[DECISION_SPEED]]*0.2+Client[[#This Row],[GEOGRAPHIC_RISK]]*0.15</f>
        <v>0.74329500000000004</v>
      </c>
      <c r="Q130">
        <f>IF(Client[[#This Row],[PROTECTION_SCORE]]&gt;80,0.8,IF(Client[[#This Row],[PROTECTION_SCORE]]&gt;60,0.6,IF(Client[[#This Row],[PROTECTION_SCORE]]&gt;40,0.4,0.2)))</f>
        <v>0.4</v>
      </c>
      <c r="R130">
        <f>IF(Client[[#This Row],[ZT_AVERAGE]]&gt;3.5,0.9,IF(Client[[#This Row],[ZT_AVERAGE]]&gt;2.5,0.7,IF(Client[[#This Row],[ZT_AVERAGE]]&gt;4,0.5,0.3)))</f>
        <v>0.3</v>
      </c>
      <c r="S130">
        <f>IF(Client[[#This Row],[SECTOR]]="Financial",0.8,IF(Client[[#This Row],[USERS_SIZE]]&gt;5000,0.8,IF(Client[[#This Row],[USERS_SIZE]]&gt;10000,0.7,IF(Client[[#This Row],[DIGITAL_DEPENDENCY]]&lt;0.8,0.4,0.3))))</f>
        <v>0.4</v>
      </c>
      <c r="T130">
        <f>IF(Client[[#This Row],[PROTECTION_EFFECTIVENESS]]&gt;7,0.8,IF(Client[[#This Row],[PROTECTION_EFFECTIVENESS]]&gt;6,0.6,IF(Client[[#This Row],[PROTECTION_EFFECTIVENESS]]&gt;4,0.4,0.2)))</f>
        <v>0.2</v>
      </c>
      <c r="U130">
        <f>Client[[#This Row],[RECOVERY_READINESS]]*0.35+Client[[#This Row],[PROCESS_MATURITY]]*0.3+Client[[#This Row],[INVESTMENT_ADEQUACY]]*0.2+Client[[#This Row],[ADAPTIVE_LEARNING]]*0.15</f>
        <v>0.33999999999999997</v>
      </c>
      <c r="V130">
        <f>Client[[#This Row],[ZT_AVERAGE]]/4*0.4+Client[[#This Row],[PROTECTION_SCORE]]/100*0.6*(1+(1-Client[[#This Row],[OPERATIONAL_RESILIENCE]]*0.5)*Client[[#This Row],[RECOVERY_SPEED]])*10</f>
        <v>3.5443885148333334</v>
      </c>
      <c r="W130">
        <f>_xlfn.PERCENTRANK.INC(Client[IMMUNITY_SCORE],Client[[#This Row],[IMMUNITY_SCORE]],2)</f>
        <v>0.17</v>
      </c>
      <c r="X130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30" t="s">
        <v>395</v>
      </c>
    </row>
    <row r="131" spans="1:25" x14ac:dyDescent="0.2">
      <c r="A131">
        <v>130</v>
      </c>
      <c r="B131" t="s">
        <v>159</v>
      </c>
      <c r="C131" t="s">
        <v>204</v>
      </c>
      <c r="D131" t="s">
        <v>342</v>
      </c>
      <c r="E131">
        <v>1920</v>
      </c>
      <c r="F131" t="s">
        <v>434</v>
      </c>
      <c r="G131" t="s">
        <v>24</v>
      </c>
      <c r="H131" t="s">
        <v>391</v>
      </c>
      <c r="I131">
        <v>2.2222222222222223</v>
      </c>
      <c r="J131">
        <v>76.166666666666671</v>
      </c>
      <c r="K131">
        <f>Client[[#This Row],[ZT_AVERAGE]]*2.5*Client[[#This Row],[PROTECTION_SCORE]]/100</f>
        <v>4.2314814814814818</v>
      </c>
      <c r="L131">
        <f>VLOOKUP(Client[[#This Row],[SECTOR]],Tableau2[#All],4,FALSE)</f>
        <v>0.7</v>
      </c>
      <c r="M131">
        <f>VLOOKUP(Client[[#This Row],[ID_BUSINESS_MODEL]],Tableau13[#All],8,FALSE)</f>
        <v>0.7</v>
      </c>
      <c r="N131">
        <f>VLOOKUP(Client[[#This Row],[SIZE_RANGE]],Tableau216[#All],4,FALSE)</f>
        <v>0.65</v>
      </c>
      <c r="O131">
        <f>VLOOKUP(Client[[#This Row],[REGION]],Tableau21617[#All],4,FALSE)</f>
        <v>0.55459999999999998</v>
      </c>
      <c r="P131">
        <f>Client[[#This Row],[INDUSTRY_VULNERABILITY]]*0.25+Client[[#This Row],[DIGITAL_DEPENDENCY]]*0.4+Client[[#This Row],[DECISION_SPEED]]*0.2+Client[[#This Row],[GEOGRAPHIC_RISK]]*0.15</f>
        <v>0.66818999999999995</v>
      </c>
      <c r="Q131">
        <f>IF(Client[[#This Row],[PROTECTION_SCORE]]&gt;80,0.8,IF(Client[[#This Row],[PROTECTION_SCORE]]&gt;60,0.6,IF(Client[[#This Row],[PROTECTION_SCORE]]&gt;40,0.4,0.2)))</f>
        <v>0.6</v>
      </c>
      <c r="R131">
        <f>IF(Client[[#This Row],[ZT_AVERAGE]]&gt;3.5,0.9,IF(Client[[#This Row],[ZT_AVERAGE]]&gt;2.5,0.7,IF(Client[[#This Row],[ZT_AVERAGE]]&gt;4,0.5,0.3)))</f>
        <v>0.3</v>
      </c>
      <c r="S131">
        <f>IF(Client[[#This Row],[SECTOR]]="Financial",0.8,IF(Client[[#This Row],[USERS_SIZE]]&gt;5000,0.8,IF(Client[[#This Row],[USERS_SIZE]]&gt;10000,0.7,IF(Client[[#This Row],[DIGITAL_DEPENDENCY]]&lt;0.8,0.4,0.3))))</f>
        <v>0.4</v>
      </c>
      <c r="T131">
        <f>IF(Client[[#This Row],[PROTECTION_EFFECTIVENESS]]&gt;7,0.8,IF(Client[[#This Row],[PROTECTION_EFFECTIVENESS]]&gt;6,0.6,IF(Client[[#This Row],[PROTECTION_EFFECTIVENESS]]&gt;4,0.4,0.2)))</f>
        <v>0.4</v>
      </c>
      <c r="U131">
        <f>Client[[#This Row],[RECOVERY_READINESS]]*0.35+Client[[#This Row],[PROCESS_MATURITY]]*0.3+Client[[#This Row],[INVESTMENT_ADEQUACY]]*0.2+Client[[#This Row],[ADAPTIVE_LEARNING]]*0.15</f>
        <v>0.44</v>
      </c>
      <c r="V131">
        <f>Client[[#This Row],[ZT_AVERAGE]]/4*0.4+Client[[#This Row],[PROTECTION_SCORE]]/100*0.6*(1+(1-Client[[#This Row],[OPERATIONAL_RESILIENCE]]*0.5)*Client[[#This Row],[RECOVERY_SPEED]])*10</f>
        <v>6.1312239962222224</v>
      </c>
      <c r="W131">
        <f>_xlfn.PERCENTRANK.INC(Client[IMMUNITY_SCORE],Client[[#This Row],[IMMUNITY_SCORE]],2)</f>
        <v>0.72</v>
      </c>
      <c r="X131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31" t="s">
        <v>395</v>
      </c>
    </row>
    <row r="132" spans="1:25" x14ac:dyDescent="0.2">
      <c r="A132">
        <v>131</v>
      </c>
      <c r="B132" t="s">
        <v>218</v>
      </c>
      <c r="C132" t="s">
        <v>206</v>
      </c>
      <c r="D132" t="s">
        <v>532</v>
      </c>
      <c r="E132">
        <v>2508</v>
      </c>
      <c r="F132" t="s">
        <v>434</v>
      </c>
      <c r="G132" t="s">
        <v>329</v>
      </c>
      <c r="H132" t="s">
        <v>389</v>
      </c>
      <c r="I132">
        <v>3.0277777777777777</v>
      </c>
      <c r="J132">
        <v>74.666666666666671</v>
      </c>
      <c r="K132">
        <f>Client[[#This Row],[ZT_AVERAGE]]*2.5*Client[[#This Row],[PROTECTION_SCORE]]/100</f>
        <v>5.6518518518518519</v>
      </c>
      <c r="L132">
        <f>VLOOKUP(Client[[#This Row],[SECTOR]],Tableau2[#All],4,FALSE)</f>
        <v>0.52</v>
      </c>
      <c r="M132">
        <f>VLOOKUP(Client[[#This Row],[ID_BUSINESS_MODEL]],Tableau13[#All],8,FALSE)</f>
        <v>0.78</v>
      </c>
      <c r="N132">
        <f>VLOOKUP(Client[[#This Row],[SIZE_RANGE]],Tableau216[#All],4,FALSE)</f>
        <v>0.65</v>
      </c>
      <c r="O132">
        <f>VLOOKUP(Client[[#This Row],[REGION]],Tableau21617[#All],4,FALSE)</f>
        <v>0.57240000000000002</v>
      </c>
      <c r="P132">
        <f>Client[[#This Row],[INDUSTRY_VULNERABILITY]]*0.25+Client[[#This Row],[DIGITAL_DEPENDENCY]]*0.4+Client[[#This Row],[DECISION_SPEED]]*0.2+Client[[#This Row],[GEOGRAPHIC_RISK]]*0.15</f>
        <v>0.65786000000000011</v>
      </c>
      <c r="Q132">
        <f>IF(Client[[#This Row],[PROTECTION_SCORE]]&gt;80,0.8,IF(Client[[#This Row],[PROTECTION_SCORE]]&gt;60,0.6,IF(Client[[#This Row],[PROTECTION_SCORE]]&gt;40,0.4,0.2)))</f>
        <v>0.6</v>
      </c>
      <c r="R132">
        <f>IF(Client[[#This Row],[ZT_AVERAGE]]&gt;3.5,0.9,IF(Client[[#This Row],[ZT_AVERAGE]]&gt;2.5,0.7,IF(Client[[#This Row],[ZT_AVERAGE]]&gt;4,0.5,0.3)))</f>
        <v>0.7</v>
      </c>
      <c r="S132">
        <f>IF(Client[[#This Row],[SECTOR]]="Financial",0.8,IF(Client[[#This Row],[USERS_SIZE]]&gt;5000,0.8,IF(Client[[#This Row],[USERS_SIZE]]&gt;10000,0.7,IF(Client[[#This Row],[DIGITAL_DEPENDENCY]]&lt;0.8,0.4,0.3))))</f>
        <v>0.8</v>
      </c>
      <c r="T132">
        <f>IF(Client[[#This Row],[PROTECTION_EFFECTIVENESS]]&gt;7,0.8,IF(Client[[#This Row],[PROTECTION_EFFECTIVENESS]]&gt;6,0.6,IF(Client[[#This Row],[PROTECTION_EFFECTIVENESS]]&gt;4,0.4,0.2)))</f>
        <v>0.4</v>
      </c>
      <c r="U132">
        <f>Client[[#This Row],[RECOVERY_READINESS]]*0.35+Client[[#This Row],[PROCESS_MATURITY]]*0.3+Client[[#This Row],[INVESTMENT_ADEQUACY]]*0.2+Client[[#This Row],[ADAPTIVE_LEARNING]]*0.15</f>
        <v>0.64000000000000012</v>
      </c>
      <c r="V132">
        <f>Client[[#This Row],[ZT_AVERAGE]]/4*0.4+Client[[#This Row],[PROTECTION_SCORE]]/100*0.6*(1+(1-Client[[#This Row],[OPERATIONAL_RESILIENCE]]*0.5)*Client[[#This Row],[RECOVERY_SPEED]])*10</f>
        <v>6.7068696817777775</v>
      </c>
      <c r="W132">
        <f>_xlfn.PERCENTRANK.INC(Client[IMMUNITY_SCORE],Client[[#This Row],[IMMUNITY_SCORE]],2)</f>
        <v>0.83</v>
      </c>
      <c r="X132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32" t="s">
        <v>395</v>
      </c>
    </row>
    <row r="133" spans="1:25" x14ac:dyDescent="0.2">
      <c r="A133">
        <v>132</v>
      </c>
      <c r="B133" t="s">
        <v>219</v>
      </c>
      <c r="C133" t="s">
        <v>206</v>
      </c>
      <c r="D133" t="s">
        <v>532</v>
      </c>
      <c r="E133">
        <v>12715</v>
      </c>
      <c r="F133" t="s">
        <v>437</v>
      </c>
      <c r="G133" t="s">
        <v>329</v>
      </c>
      <c r="H133" t="s">
        <v>389</v>
      </c>
      <c r="I133">
        <v>2.4444444444444446</v>
      </c>
      <c r="J133">
        <v>81.5</v>
      </c>
      <c r="K133">
        <f>Client[[#This Row],[ZT_AVERAGE]]*2.5*Client[[#This Row],[PROTECTION_SCORE]]/100</f>
        <v>4.9805555555555561</v>
      </c>
      <c r="L133">
        <f>VLOOKUP(Client[[#This Row],[SECTOR]],Tableau2[#All],4,FALSE)</f>
        <v>0.52</v>
      </c>
      <c r="M133">
        <f>VLOOKUP(Client[[#This Row],[ID_BUSINESS_MODEL]],Tableau13[#All],8,FALSE)</f>
        <v>0.78</v>
      </c>
      <c r="N133">
        <f>VLOOKUP(Client[[#This Row],[SIZE_RANGE]],Tableau216[#All],4,FALSE)</f>
        <v>0.95</v>
      </c>
      <c r="O133">
        <f>VLOOKUP(Client[[#This Row],[REGION]],Tableau21617[#All],4,FALSE)</f>
        <v>0.57240000000000002</v>
      </c>
      <c r="P133">
        <f>Client[[#This Row],[INDUSTRY_VULNERABILITY]]*0.25+Client[[#This Row],[DIGITAL_DEPENDENCY]]*0.4+Client[[#This Row],[DECISION_SPEED]]*0.2+Client[[#This Row],[GEOGRAPHIC_RISK]]*0.15</f>
        <v>0.71786000000000016</v>
      </c>
      <c r="Q133">
        <f>IF(Client[[#This Row],[PROTECTION_SCORE]]&gt;80,0.8,IF(Client[[#This Row],[PROTECTION_SCORE]]&gt;60,0.6,IF(Client[[#This Row],[PROTECTION_SCORE]]&gt;40,0.4,0.2)))</f>
        <v>0.8</v>
      </c>
      <c r="R133">
        <f>IF(Client[[#This Row],[ZT_AVERAGE]]&gt;3.5,0.9,IF(Client[[#This Row],[ZT_AVERAGE]]&gt;2.5,0.7,IF(Client[[#This Row],[ZT_AVERAGE]]&gt;4,0.5,0.3)))</f>
        <v>0.3</v>
      </c>
      <c r="S133">
        <f>IF(Client[[#This Row],[SECTOR]]="Financial",0.8,IF(Client[[#This Row],[USERS_SIZE]]&gt;5000,0.8,IF(Client[[#This Row],[USERS_SIZE]]&gt;10000,0.7,IF(Client[[#This Row],[DIGITAL_DEPENDENCY]]&lt;0.8,0.4,0.3))))</f>
        <v>0.8</v>
      </c>
      <c r="T133">
        <f>IF(Client[[#This Row],[PROTECTION_EFFECTIVENESS]]&gt;7,0.8,IF(Client[[#This Row],[PROTECTION_EFFECTIVENESS]]&gt;6,0.6,IF(Client[[#This Row],[PROTECTION_EFFECTIVENESS]]&gt;4,0.4,0.2)))</f>
        <v>0.4</v>
      </c>
      <c r="U133">
        <f>Client[[#This Row],[RECOVERY_READINESS]]*0.35+Client[[#This Row],[PROCESS_MATURITY]]*0.3+Client[[#This Row],[INVESTMENT_ADEQUACY]]*0.2+Client[[#This Row],[ADAPTIVE_LEARNING]]*0.15</f>
        <v>0.59000000000000008</v>
      </c>
      <c r="V133">
        <f>Client[[#This Row],[ZT_AVERAGE]]/4*0.4+Client[[#This Row],[PROTECTION_SCORE]]/100*0.6*(1+(1-Client[[#This Row],[OPERATIONAL_RESILIENCE]]*0.5)*Client[[#This Row],[RECOVERY_SPEED]])*10</f>
        <v>6.9839955014444426</v>
      </c>
      <c r="W133">
        <f>_xlfn.PERCENTRANK.INC(Client[IMMUNITY_SCORE],Client[[#This Row],[IMMUNITY_SCORE]],2)</f>
        <v>0.89</v>
      </c>
      <c r="X133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33" t="s">
        <v>395</v>
      </c>
    </row>
    <row r="134" spans="1:25" x14ac:dyDescent="0.2">
      <c r="A134">
        <v>133</v>
      </c>
      <c r="B134" t="s">
        <v>220</v>
      </c>
      <c r="C134" t="s">
        <v>209</v>
      </c>
      <c r="D134" t="s">
        <v>342</v>
      </c>
      <c r="E134">
        <v>316</v>
      </c>
      <c r="F134" t="s">
        <v>432</v>
      </c>
      <c r="G134" t="s">
        <v>24</v>
      </c>
      <c r="H134" t="s">
        <v>386</v>
      </c>
      <c r="I134">
        <v>1.7647058823529411</v>
      </c>
      <c r="J134">
        <v>59.666666666666664</v>
      </c>
      <c r="K134">
        <f>Client[[#This Row],[ZT_AVERAGE]]*2.5*Client[[#This Row],[PROTECTION_SCORE]]/100</f>
        <v>2.6323529411764706</v>
      </c>
      <c r="L134">
        <f>VLOOKUP(Client[[#This Row],[SECTOR]],Tableau2[#All],4,FALSE)</f>
        <v>0.62</v>
      </c>
      <c r="M134">
        <f>VLOOKUP(Client[[#This Row],[ID_BUSINESS_MODEL]],Tableau13[#All],8,FALSE)</f>
        <v>0.78</v>
      </c>
      <c r="N134">
        <f>VLOOKUP(Client[[#This Row],[SIZE_RANGE]],Tableau216[#All],4,FALSE)</f>
        <v>0.35</v>
      </c>
      <c r="O134">
        <f>VLOOKUP(Client[[#This Row],[REGION]],Tableau21617[#All],4,FALSE)</f>
        <v>0.55459999999999998</v>
      </c>
      <c r="P134">
        <f>Client[[#This Row],[INDUSTRY_VULNERABILITY]]*0.25+Client[[#This Row],[DIGITAL_DEPENDENCY]]*0.4+Client[[#This Row],[DECISION_SPEED]]*0.2+Client[[#This Row],[GEOGRAPHIC_RISK]]*0.15</f>
        <v>0.62019000000000002</v>
      </c>
      <c r="Q134">
        <f>IF(Client[[#This Row],[PROTECTION_SCORE]]&gt;80,0.8,IF(Client[[#This Row],[PROTECTION_SCORE]]&gt;60,0.6,IF(Client[[#This Row],[PROTECTION_SCORE]]&gt;40,0.4,0.2)))</f>
        <v>0.4</v>
      </c>
      <c r="R134">
        <f>IF(Client[[#This Row],[ZT_AVERAGE]]&gt;3.5,0.9,IF(Client[[#This Row],[ZT_AVERAGE]]&gt;2.5,0.7,IF(Client[[#This Row],[ZT_AVERAGE]]&gt;4,0.5,0.3)))</f>
        <v>0.3</v>
      </c>
      <c r="S134">
        <f>IF(Client[[#This Row],[SECTOR]]="Financial",0.8,IF(Client[[#This Row],[USERS_SIZE]]&gt;5000,0.8,IF(Client[[#This Row],[USERS_SIZE]]&gt;10000,0.7,IF(Client[[#This Row],[DIGITAL_DEPENDENCY]]&lt;0.8,0.4,0.3))))</f>
        <v>0.4</v>
      </c>
      <c r="T134">
        <f>IF(Client[[#This Row],[PROTECTION_EFFECTIVENESS]]&gt;7,0.8,IF(Client[[#This Row],[PROTECTION_EFFECTIVENESS]]&gt;6,0.6,IF(Client[[#This Row],[PROTECTION_EFFECTIVENESS]]&gt;4,0.4,0.2)))</f>
        <v>0.2</v>
      </c>
      <c r="U134">
        <f>Client[[#This Row],[RECOVERY_READINESS]]*0.35+Client[[#This Row],[PROCESS_MATURITY]]*0.3+Client[[#This Row],[INVESTMENT_ADEQUACY]]*0.2+Client[[#This Row],[ADAPTIVE_LEARNING]]*0.15</f>
        <v>0.33999999999999997</v>
      </c>
      <c r="V134">
        <f>Client[[#This Row],[ZT_AVERAGE]]/4*0.4+Client[[#This Row],[PROTECTION_SCORE]]/100*0.6*(1+(1-Client[[#This Row],[OPERATIONAL_RESILIENCE]]*0.5)*Client[[#This Row],[RECOVERY_SPEED]])*10</f>
        <v>4.5962229542352935</v>
      </c>
      <c r="W134">
        <f>_xlfn.PERCENTRANK.INC(Client[IMMUNITY_SCORE],Client[[#This Row],[IMMUNITY_SCORE]],2)</f>
        <v>0.42</v>
      </c>
      <c r="X134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34" t="s">
        <v>395</v>
      </c>
    </row>
    <row r="135" spans="1:25" x14ac:dyDescent="0.2">
      <c r="A135">
        <v>134</v>
      </c>
      <c r="B135" t="s">
        <v>221</v>
      </c>
      <c r="C135" t="s">
        <v>206</v>
      </c>
      <c r="D135" t="s">
        <v>532</v>
      </c>
      <c r="E135">
        <v>573</v>
      </c>
      <c r="F135" t="s">
        <v>433</v>
      </c>
      <c r="G135" t="s">
        <v>329</v>
      </c>
      <c r="H135" t="s">
        <v>389</v>
      </c>
      <c r="I135">
        <v>3.0277777777777777</v>
      </c>
      <c r="J135">
        <v>74.333333333333329</v>
      </c>
      <c r="K135">
        <f>Client[[#This Row],[ZT_AVERAGE]]*2.5*Client[[#This Row],[PROTECTION_SCORE]]/100</f>
        <v>5.6266203703703708</v>
      </c>
      <c r="L135">
        <f>VLOOKUP(Client[[#This Row],[SECTOR]],Tableau2[#All],4,FALSE)</f>
        <v>0.52</v>
      </c>
      <c r="M135">
        <f>VLOOKUP(Client[[#This Row],[ID_BUSINESS_MODEL]],Tableau13[#All],8,FALSE)</f>
        <v>0.78</v>
      </c>
      <c r="N135">
        <f>VLOOKUP(Client[[#This Row],[SIZE_RANGE]],Tableau216[#All],4,FALSE)</f>
        <v>0.5</v>
      </c>
      <c r="O135">
        <f>VLOOKUP(Client[[#This Row],[REGION]],Tableau21617[#All],4,FALSE)</f>
        <v>0.57240000000000002</v>
      </c>
      <c r="P135">
        <f>Client[[#This Row],[INDUSTRY_VULNERABILITY]]*0.25+Client[[#This Row],[DIGITAL_DEPENDENCY]]*0.4+Client[[#This Row],[DECISION_SPEED]]*0.2+Client[[#This Row],[GEOGRAPHIC_RISK]]*0.15</f>
        <v>0.62786000000000008</v>
      </c>
      <c r="Q135">
        <f>IF(Client[[#This Row],[PROTECTION_SCORE]]&gt;80,0.8,IF(Client[[#This Row],[PROTECTION_SCORE]]&gt;60,0.6,IF(Client[[#This Row],[PROTECTION_SCORE]]&gt;40,0.4,0.2)))</f>
        <v>0.6</v>
      </c>
      <c r="R135">
        <f>IF(Client[[#This Row],[ZT_AVERAGE]]&gt;3.5,0.9,IF(Client[[#This Row],[ZT_AVERAGE]]&gt;2.5,0.7,IF(Client[[#This Row],[ZT_AVERAGE]]&gt;4,0.5,0.3)))</f>
        <v>0.7</v>
      </c>
      <c r="S135">
        <f>IF(Client[[#This Row],[SECTOR]]="Financial",0.8,IF(Client[[#This Row],[USERS_SIZE]]&gt;5000,0.8,IF(Client[[#This Row],[USERS_SIZE]]&gt;10000,0.7,IF(Client[[#This Row],[DIGITAL_DEPENDENCY]]&lt;0.8,0.4,0.3))))</f>
        <v>0.8</v>
      </c>
      <c r="T135">
        <f>IF(Client[[#This Row],[PROTECTION_EFFECTIVENESS]]&gt;7,0.8,IF(Client[[#This Row],[PROTECTION_EFFECTIVENESS]]&gt;6,0.6,IF(Client[[#This Row],[PROTECTION_EFFECTIVENESS]]&gt;4,0.4,0.2)))</f>
        <v>0.4</v>
      </c>
      <c r="U135">
        <f>Client[[#This Row],[RECOVERY_READINESS]]*0.35+Client[[#This Row],[PROCESS_MATURITY]]*0.3+Client[[#This Row],[INVESTMENT_ADEQUACY]]*0.2+Client[[#This Row],[ADAPTIVE_LEARNING]]*0.15</f>
        <v>0.64000000000000012</v>
      </c>
      <c r="V135">
        <f>Client[[#This Row],[ZT_AVERAGE]]/4*0.4+Client[[#This Row],[PROTECTION_SCORE]]/100*0.6*(1+(1-Client[[#This Row],[OPERATIONAL_RESILIENCE]]*0.5)*Client[[#This Row],[RECOVERY_SPEED]])*10</f>
        <v>6.7210959857777786</v>
      </c>
      <c r="W135">
        <f>_xlfn.PERCENTRANK.INC(Client[IMMUNITY_SCORE],Client[[#This Row],[IMMUNITY_SCORE]],2)</f>
        <v>0.83</v>
      </c>
      <c r="X135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35" t="s">
        <v>395</v>
      </c>
    </row>
    <row r="136" spans="1:25" x14ac:dyDescent="0.2">
      <c r="A136">
        <v>135</v>
      </c>
      <c r="B136" t="s">
        <v>222</v>
      </c>
      <c r="C136" t="s">
        <v>209</v>
      </c>
      <c r="D136" t="s">
        <v>217</v>
      </c>
      <c r="E136">
        <v>119</v>
      </c>
      <c r="F136" t="s">
        <v>432</v>
      </c>
      <c r="G136" t="s">
        <v>328</v>
      </c>
      <c r="H136" t="s">
        <v>386</v>
      </c>
      <c r="I136">
        <v>1.911764705882353</v>
      </c>
      <c r="J136">
        <v>62.833333333333336</v>
      </c>
      <c r="K136">
        <f>Client[[#This Row],[ZT_AVERAGE]]*2.5*Client[[#This Row],[PROTECTION_SCORE]]/100</f>
        <v>3.003063725490196</v>
      </c>
      <c r="L136">
        <f>VLOOKUP(Client[[#This Row],[SECTOR]],Tableau2[#All],4,FALSE)</f>
        <v>0.62</v>
      </c>
      <c r="M136">
        <f>VLOOKUP(Client[[#This Row],[ID_BUSINESS_MODEL]],Tableau13[#All],8,FALSE)</f>
        <v>0.78</v>
      </c>
      <c r="N136">
        <f>VLOOKUP(Client[[#This Row],[SIZE_RANGE]],Tableau216[#All],4,FALSE)</f>
        <v>0.35</v>
      </c>
      <c r="O136">
        <f>VLOOKUP(Client[[#This Row],[REGION]],Tableau21617[#All],4,FALSE)</f>
        <v>0.99860000000000004</v>
      </c>
      <c r="P136">
        <f>Client[[#This Row],[INDUSTRY_VULNERABILITY]]*0.25+Client[[#This Row],[DIGITAL_DEPENDENCY]]*0.4+Client[[#This Row],[DECISION_SPEED]]*0.2+Client[[#This Row],[GEOGRAPHIC_RISK]]*0.15</f>
        <v>0.68679000000000001</v>
      </c>
      <c r="Q136">
        <f>IF(Client[[#This Row],[PROTECTION_SCORE]]&gt;80,0.8,IF(Client[[#This Row],[PROTECTION_SCORE]]&gt;60,0.6,IF(Client[[#This Row],[PROTECTION_SCORE]]&gt;40,0.4,0.2)))</f>
        <v>0.6</v>
      </c>
      <c r="R136">
        <f>IF(Client[[#This Row],[ZT_AVERAGE]]&gt;3.5,0.9,IF(Client[[#This Row],[ZT_AVERAGE]]&gt;2.5,0.7,IF(Client[[#This Row],[ZT_AVERAGE]]&gt;4,0.5,0.3)))</f>
        <v>0.3</v>
      </c>
      <c r="S136">
        <f>IF(Client[[#This Row],[SECTOR]]="Financial",0.8,IF(Client[[#This Row],[USERS_SIZE]]&gt;5000,0.8,IF(Client[[#This Row],[USERS_SIZE]]&gt;10000,0.7,IF(Client[[#This Row],[DIGITAL_DEPENDENCY]]&lt;0.8,0.4,0.3))))</f>
        <v>0.4</v>
      </c>
      <c r="T136">
        <f>IF(Client[[#This Row],[PROTECTION_EFFECTIVENESS]]&gt;7,0.8,IF(Client[[#This Row],[PROTECTION_EFFECTIVENESS]]&gt;6,0.6,IF(Client[[#This Row],[PROTECTION_EFFECTIVENESS]]&gt;4,0.4,0.2)))</f>
        <v>0.2</v>
      </c>
      <c r="U136">
        <f>Client[[#This Row],[RECOVERY_READINESS]]*0.35+Client[[#This Row],[PROCESS_MATURITY]]*0.3+Client[[#This Row],[INVESTMENT_ADEQUACY]]*0.2+Client[[#This Row],[ADAPTIVE_LEARNING]]*0.15</f>
        <v>0.41000000000000003</v>
      </c>
      <c r="V136">
        <f>Client[[#This Row],[ZT_AVERAGE]]/4*0.4+Client[[#This Row],[PROTECTION_SCORE]]/100*0.6*(1+(1-Client[[#This Row],[OPERATIONAL_RESILIENCE]]*0.5)*Client[[#This Row],[RECOVERY_SPEED]])*10</f>
        <v>4.9760908190882365</v>
      </c>
      <c r="W136">
        <f>_xlfn.PERCENTRANK.INC(Client[IMMUNITY_SCORE],Client[[#This Row],[IMMUNITY_SCORE]],2)</f>
        <v>0.5</v>
      </c>
      <c r="X136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36" t="s">
        <v>395</v>
      </c>
    </row>
    <row r="137" spans="1:25" x14ac:dyDescent="0.2">
      <c r="A137">
        <v>136</v>
      </c>
      <c r="B137" t="s">
        <v>223</v>
      </c>
      <c r="C137" t="s">
        <v>203</v>
      </c>
      <c r="D137" t="s">
        <v>532</v>
      </c>
      <c r="E137">
        <v>1256</v>
      </c>
      <c r="F137" t="s">
        <v>434</v>
      </c>
      <c r="G137" t="s">
        <v>329</v>
      </c>
      <c r="H137" t="s">
        <v>391</v>
      </c>
      <c r="I137">
        <v>1.1388888888888888</v>
      </c>
      <c r="J137">
        <v>15.833333333333334</v>
      </c>
      <c r="K137">
        <f>Client[[#This Row],[ZT_AVERAGE]]*2.5*Client[[#This Row],[PROTECTION_SCORE]]/100</f>
        <v>0.45081018518518517</v>
      </c>
      <c r="L137">
        <f>VLOOKUP(Client[[#This Row],[SECTOR]],Tableau2[#All],4,FALSE)</f>
        <v>0.55000000000000004</v>
      </c>
      <c r="M137">
        <f>VLOOKUP(Client[[#This Row],[ID_BUSINESS_MODEL]],Tableau13[#All],8,FALSE)</f>
        <v>0.7</v>
      </c>
      <c r="N137">
        <f>VLOOKUP(Client[[#This Row],[SIZE_RANGE]],Tableau216[#All],4,FALSE)</f>
        <v>0.65</v>
      </c>
      <c r="O137">
        <f>VLOOKUP(Client[[#This Row],[REGION]],Tableau21617[#All],4,FALSE)</f>
        <v>0.57240000000000002</v>
      </c>
      <c r="P137">
        <f>Client[[#This Row],[INDUSTRY_VULNERABILITY]]*0.25+Client[[#This Row],[DIGITAL_DEPENDENCY]]*0.4+Client[[#This Row],[DECISION_SPEED]]*0.2+Client[[#This Row],[GEOGRAPHIC_RISK]]*0.15</f>
        <v>0.63336000000000003</v>
      </c>
      <c r="Q137">
        <f>IF(Client[[#This Row],[PROTECTION_SCORE]]&gt;80,0.8,IF(Client[[#This Row],[PROTECTION_SCORE]]&gt;60,0.6,IF(Client[[#This Row],[PROTECTION_SCORE]]&gt;40,0.4,0.2)))</f>
        <v>0.2</v>
      </c>
      <c r="R137">
        <f>IF(Client[[#This Row],[ZT_AVERAGE]]&gt;3.5,0.9,IF(Client[[#This Row],[ZT_AVERAGE]]&gt;2.5,0.7,IF(Client[[#This Row],[ZT_AVERAGE]]&gt;4,0.5,0.3)))</f>
        <v>0.3</v>
      </c>
      <c r="S137">
        <f>IF(Client[[#This Row],[SECTOR]]="Financial",0.8,IF(Client[[#This Row],[USERS_SIZE]]&gt;5000,0.8,IF(Client[[#This Row],[USERS_SIZE]]&gt;10000,0.7,IF(Client[[#This Row],[DIGITAL_DEPENDENCY]]&lt;0.8,0.4,0.3))))</f>
        <v>0.4</v>
      </c>
      <c r="T137">
        <f>IF(Client[[#This Row],[PROTECTION_EFFECTIVENESS]]&gt;7,0.8,IF(Client[[#This Row],[PROTECTION_EFFECTIVENESS]]&gt;6,0.6,IF(Client[[#This Row],[PROTECTION_EFFECTIVENESS]]&gt;4,0.4,0.2)))</f>
        <v>0.2</v>
      </c>
      <c r="U137">
        <f>Client[[#This Row],[RECOVERY_READINESS]]*0.35+Client[[#This Row],[PROCESS_MATURITY]]*0.3+Client[[#This Row],[INVESTMENT_ADEQUACY]]*0.2+Client[[#This Row],[ADAPTIVE_LEARNING]]*0.15</f>
        <v>0.27</v>
      </c>
      <c r="V137">
        <f>Client[[#This Row],[ZT_AVERAGE]]/4*0.4+Client[[#This Row],[PROTECTION_SCORE]]/100*0.6*(1+(1-Client[[#This Row],[OPERATIONAL_RESILIENCE]]*0.5)*Client[[#This Row],[RECOVERY_SPEED]])*10</f>
        <v>1.2391604688888889</v>
      </c>
      <c r="W137">
        <f>_xlfn.PERCENTRANK.INC(Client[IMMUNITY_SCORE],Client[[#This Row],[IMMUNITY_SCORE]],2)</f>
        <v>0</v>
      </c>
      <c r="X137" t="str">
        <f>IF(Client[[#This Row],[IMMUNITY_SCORE]]&gt;=8,"Excellent",IF(Client[[#This Row],[IMMUNITY_SCORE]]&gt;=6,"Good",IF(Client[[#This Row],[IMMUNITY_SCORE]]&gt;=4,"Average",IF(Client[[#This Row],[IMMUNITY_SCORE]]&gt;=2,"Poor","Critical"))))</f>
        <v>Critical</v>
      </c>
      <c r="Y137" t="s">
        <v>395</v>
      </c>
    </row>
    <row r="138" spans="1:25" x14ac:dyDescent="0.2">
      <c r="A138">
        <v>137</v>
      </c>
      <c r="B138" t="s">
        <v>224</v>
      </c>
      <c r="C138" t="s">
        <v>214</v>
      </c>
      <c r="D138" t="s">
        <v>342</v>
      </c>
      <c r="E138">
        <v>304</v>
      </c>
      <c r="F138" t="s">
        <v>432</v>
      </c>
      <c r="G138" t="s">
        <v>24</v>
      </c>
      <c r="H138" t="s">
        <v>393</v>
      </c>
      <c r="I138">
        <v>2.5277777777777777</v>
      </c>
      <c r="J138">
        <v>80.833333333333329</v>
      </c>
      <c r="K138">
        <f>Client[[#This Row],[ZT_AVERAGE]]*2.5*Client[[#This Row],[PROTECTION_SCORE]]/100</f>
        <v>5.1082175925925926</v>
      </c>
      <c r="L138">
        <f>VLOOKUP(Client[[#This Row],[SECTOR]],Tableau2[#All],4,FALSE)</f>
        <v>0.65</v>
      </c>
      <c r="M138">
        <f>VLOOKUP(Client[[#This Row],[ID_BUSINESS_MODEL]],Tableau13[#All],8,FALSE)</f>
        <v>0.78</v>
      </c>
      <c r="N138">
        <f>VLOOKUP(Client[[#This Row],[SIZE_RANGE]],Tableau216[#All],4,FALSE)</f>
        <v>0.35</v>
      </c>
      <c r="O138">
        <f>VLOOKUP(Client[[#This Row],[REGION]],Tableau21617[#All],4,FALSE)</f>
        <v>0.55459999999999998</v>
      </c>
      <c r="P138">
        <f>Client[[#This Row],[INDUSTRY_VULNERABILITY]]*0.25+Client[[#This Row],[DIGITAL_DEPENDENCY]]*0.4+Client[[#This Row],[DECISION_SPEED]]*0.2+Client[[#This Row],[GEOGRAPHIC_RISK]]*0.15</f>
        <v>0.62768999999999997</v>
      </c>
      <c r="Q138">
        <f>IF(Client[[#This Row],[PROTECTION_SCORE]]&gt;80,0.8,IF(Client[[#This Row],[PROTECTION_SCORE]]&gt;60,0.6,IF(Client[[#This Row],[PROTECTION_SCORE]]&gt;40,0.4,0.2)))</f>
        <v>0.8</v>
      </c>
      <c r="R138">
        <f>IF(Client[[#This Row],[ZT_AVERAGE]]&gt;3.5,0.9,IF(Client[[#This Row],[ZT_AVERAGE]]&gt;2.5,0.7,IF(Client[[#This Row],[ZT_AVERAGE]]&gt;4,0.5,0.3)))</f>
        <v>0.7</v>
      </c>
      <c r="S138">
        <f>IF(Client[[#This Row],[SECTOR]]="Financial",0.8,IF(Client[[#This Row],[USERS_SIZE]]&gt;5000,0.8,IF(Client[[#This Row],[USERS_SIZE]]&gt;10000,0.7,IF(Client[[#This Row],[DIGITAL_DEPENDENCY]]&lt;0.8,0.4,0.3))))</f>
        <v>0.4</v>
      </c>
      <c r="T138">
        <f>IF(Client[[#This Row],[PROTECTION_EFFECTIVENESS]]&gt;7,0.8,IF(Client[[#This Row],[PROTECTION_EFFECTIVENESS]]&gt;6,0.6,IF(Client[[#This Row],[PROTECTION_EFFECTIVENESS]]&gt;4,0.4,0.2)))</f>
        <v>0.4</v>
      </c>
      <c r="U138">
        <f>Client[[#This Row],[RECOVERY_READINESS]]*0.35+Client[[#This Row],[PROCESS_MATURITY]]*0.3+Client[[#This Row],[INVESTMENT_ADEQUACY]]*0.2+Client[[#This Row],[ADAPTIVE_LEARNING]]*0.15</f>
        <v>0.63000000000000012</v>
      </c>
      <c r="V138">
        <f>Client[[#This Row],[ZT_AVERAGE]]/4*0.4+Client[[#This Row],[PROTECTION_SCORE]]/100*0.6*(1+(1-Client[[#This Row],[OPERATIONAL_RESILIENCE]]*0.5)*Client[[#This Row],[RECOVERY_SPEED]])*10</f>
        <v>7.1993243802777762</v>
      </c>
      <c r="W138">
        <f>_xlfn.PERCENTRANK.INC(Client[IMMUNITY_SCORE],Client[[#This Row],[IMMUNITY_SCORE]],2)</f>
        <v>0.93</v>
      </c>
      <c r="X138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38" t="s">
        <v>395</v>
      </c>
    </row>
    <row r="139" spans="1:25" x14ac:dyDescent="0.2">
      <c r="A139">
        <v>138</v>
      </c>
      <c r="B139" t="s">
        <v>225</v>
      </c>
      <c r="C139" t="s">
        <v>215</v>
      </c>
      <c r="D139" t="s">
        <v>342</v>
      </c>
      <c r="E139">
        <v>596</v>
      </c>
      <c r="F139" t="s">
        <v>433</v>
      </c>
      <c r="G139" t="s">
        <v>24</v>
      </c>
      <c r="H139" t="s">
        <v>391</v>
      </c>
      <c r="I139">
        <v>2.5</v>
      </c>
      <c r="J139">
        <v>52.666666666666664</v>
      </c>
      <c r="K139">
        <f>Client[[#This Row],[ZT_AVERAGE]]*2.5*Client[[#This Row],[PROTECTION_SCORE]]/100</f>
        <v>3.2916666666666661</v>
      </c>
      <c r="L139">
        <f>VLOOKUP(Client[[#This Row],[SECTOR]],Tableau2[#All],4,FALSE)</f>
        <v>0.73</v>
      </c>
      <c r="M139">
        <f>VLOOKUP(Client[[#This Row],[ID_BUSINESS_MODEL]],Tableau13[#All],8,FALSE)</f>
        <v>0.7</v>
      </c>
      <c r="N139">
        <f>VLOOKUP(Client[[#This Row],[SIZE_RANGE]],Tableau216[#All],4,FALSE)</f>
        <v>0.5</v>
      </c>
      <c r="O139">
        <f>VLOOKUP(Client[[#This Row],[REGION]],Tableau21617[#All],4,FALSE)</f>
        <v>0.55459999999999998</v>
      </c>
      <c r="P139">
        <f>Client[[#This Row],[INDUSTRY_VULNERABILITY]]*0.25+Client[[#This Row],[DIGITAL_DEPENDENCY]]*0.4+Client[[#This Row],[DECISION_SPEED]]*0.2+Client[[#This Row],[GEOGRAPHIC_RISK]]*0.15</f>
        <v>0.64568999999999999</v>
      </c>
      <c r="Q139">
        <f>IF(Client[[#This Row],[PROTECTION_SCORE]]&gt;80,0.8,IF(Client[[#This Row],[PROTECTION_SCORE]]&gt;60,0.6,IF(Client[[#This Row],[PROTECTION_SCORE]]&gt;40,0.4,0.2)))</f>
        <v>0.4</v>
      </c>
      <c r="R139">
        <f>IF(Client[[#This Row],[ZT_AVERAGE]]&gt;3.5,0.9,IF(Client[[#This Row],[ZT_AVERAGE]]&gt;2.5,0.7,IF(Client[[#This Row],[ZT_AVERAGE]]&gt;4,0.5,0.3)))</f>
        <v>0.3</v>
      </c>
      <c r="S139">
        <f>IF(Client[[#This Row],[SECTOR]]="Financial",0.8,IF(Client[[#This Row],[USERS_SIZE]]&gt;5000,0.8,IF(Client[[#This Row],[USERS_SIZE]]&gt;10000,0.7,IF(Client[[#This Row],[DIGITAL_DEPENDENCY]]&lt;0.8,0.4,0.3))))</f>
        <v>0.4</v>
      </c>
      <c r="T139">
        <f>IF(Client[[#This Row],[PROTECTION_EFFECTIVENESS]]&gt;7,0.8,IF(Client[[#This Row],[PROTECTION_EFFECTIVENESS]]&gt;6,0.6,IF(Client[[#This Row],[PROTECTION_EFFECTIVENESS]]&gt;4,0.4,0.2)))</f>
        <v>0.2</v>
      </c>
      <c r="U139">
        <f>Client[[#This Row],[RECOVERY_READINESS]]*0.35+Client[[#This Row],[PROCESS_MATURITY]]*0.3+Client[[#This Row],[INVESTMENT_ADEQUACY]]*0.2+Client[[#This Row],[ADAPTIVE_LEARNING]]*0.15</f>
        <v>0.33999999999999997</v>
      </c>
      <c r="V139">
        <f>Client[[#This Row],[ZT_AVERAGE]]/4*0.4+Client[[#This Row],[PROTECTION_SCORE]]/100*0.6*(1+(1-Client[[#This Row],[OPERATIONAL_RESILIENCE]]*0.5)*Client[[#This Row],[RECOVERY_SPEED]])*10</f>
        <v>4.1375353319999997</v>
      </c>
      <c r="W139">
        <f>_xlfn.PERCENTRANK.INC(Client[IMMUNITY_SCORE],Client[[#This Row],[IMMUNITY_SCORE]],2)</f>
        <v>0.34</v>
      </c>
      <c r="X139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39" t="s">
        <v>591</v>
      </c>
    </row>
    <row r="140" spans="1:25" x14ac:dyDescent="0.2">
      <c r="A140">
        <v>139</v>
      </c>
      <c r="B140" t="s">
        <v>226</v>
      </c>
      <c r="C140" t="s">
        <v>206</v>
      </c>
      <c r="D140" t="s">
        <v>342</v>
      </c>
      <c r="E140">
        <v>2762</v>
      </c>
      <c r="F140" t="s">
        <v>434</v>
      </c>
      <c r="G140" t="s">
        <v>10</v>
      </c>
      <c r="H140" t="s">
        <v>389</v>
      </c>
      <c r="I140">
        <v>2.7777777777777777</v>
      </c>
      <c r="J140">
        <v>71</v>
      </c>
      <c r="K140">
        <f>Client[[#This Row],[ZT_AVERAGE]]*2.5*Client[[#This Row],[PROTECTION_SCORE]]/100</f>
        <v>4.9305555555555554</v>
      </c>
      <c r="L140">
        <f>VLOOKUP(Client[[#This Row],[SECTOR]],Tableau2[#All],4,FALSE)</f>
        <v>0.52</v>
      </c>
      <c r="M140">
        <f>VLOOKUP(Client[[#This Row],[ID_BUSINESS_MODEL]],Tableau13[#All],8,FALSE)</f>
        <v>0.78</v>
      </c>
      <c r="N140">
        <f>VLOOKUP(Client[[#This Row],[SIZE_RANGE]],Tableau216[#All],4,FALSE)</f>
        <v>0.65</v>
      </c>
      <c r="O140">
        <f>VLOOKUP(Client[[#This Row],[REGION]],Tableau21617[#All],4,FALSE)</f>
        <v>0.55459999999999998</v>
      </c>
      <c r="P140">
        <f>Client[[#This Row],[INDUSTRY_VULNERABILITY]]*0.25+Client[[#This Row],[DIGITAL_DEPENDENCY]]*0.4+Client[[#This Row],[DECISION_SPEED]]*0.2+Client[[#This Row],[GEOGRAPHIC_RISK]]*0.15</f>
        <v>0.65519000000000005</v>
      </c>
      <c r="Q140">
        <f>IF(Client[[#This Row],[PROTECTION_SCORE]]&gt;80,0.8,IF(Client[[#This Row],[PROTECTION_SCORE]]&gt;60,0.6,IF(Client[[#This Row],[PROTECTION_SCORE]]&gt;40,0.4,0.2)))</f>
        <v>0.6</v>
      </c>
      <c r="R140">
        <f>IF(Client[[#This Row],[ZT_AVERAGE]]&gt;3.5,0.9,IF(Client[[#This Row],[ZT_AVERAGE]]&gt;2.5,0.7,IF(Client[[#This Row],[ZT_AVERAGE]]&gt;4,0.5,0.3)))</f>
        <v>0.7</v>
      </c>
      <c r="S140">
        <f>IF(Client[[#This Row],[SECTOR]]="Financial",0.8,IF(Client[[#This Row],[USERS_SIZE]]&gt;5000,0.8,IF(Client[[#This Row],[USERS_SIZE]]&gt;10000,0.7,IF(Client[[#This Row],[DIGITAL_DEPENDENCY]]&lt;0.8,0.4,0.3))))</f>
        <v>0.8</v>
      </c>
      <c r="T140">
        <f>IF(Client[[#This Row],[PROTECTION_EFFECTIVENESS]]&gt;7,0.8,IF(Client[[#This Row],[PROTECTION_EFFECTIVENESS]]&gt;6,0.6,IF(Client[[#This Row],[PROTECTION_EFFECTIVENESS]]&gt;4,0.4,0.2)))</f>
        <v>0.4</v>
      </c>
      <c r="U140">
        <f>Client[[#This Row],[RECOVERY_READINESS]]*0.35+Client[[#This Row],[PROCESS_MATURITY]]*0.3+Client[[#This Row],[INVESTMENT_ADEQUACY]]*0.2+Client[[#This Row],[ADAPTIVE_LEARNING]]*0.15</f>
        <v>0.64000000000000012</v>
      </c>
      <c r="V140">
        <f>Client[[#This Row],[ZT_AVERAGE]]/4*0.4+Client[[#This Row],[PROTECTION_SCORE]]/100*0.6*(1+(1-Client[[#This Row],[OPERATIONAL_RESILIENCE]]*0.5)*Client[[#This Row],[RECOVERY_SPEED]])*10</f>
        <v>6.3710227697777784</v>
      </c>
      <c r="W140">
        <f>_xlfn.PERCENTRANK.INC(Client[IMMUNITY_SCORE],Client[[#This Row],[IMMUNITY_SCORE]],2)</f>
        <v>0.78</v>
      </c>
      <c r="X140" t="str">
        <f>IF(Client[[#This Row],[IMMUNITY_SCORE]]&gt;=8,"Excellent",IF(Client[[#This Row],[IMMUNITY_SCORE]]&gt;=6,"Good",IF(Client[[#This Row],[IMMUNITY_SCORE]]&gt;=4,"Average",IF(Client[[#This Row],[IMMUNITY_SCORE]]&gt;=2,"Poor","Critical"))))</f>
        <v>Good</v>
      </c>
      <c r="Y140" t="s">
        <v>395</v>
      </c>
    </row>
    <row r="141" spans="1:25" x14ac:dyDescent="0.2">
      <c r="A141">
        <v>140</v>
      </c>
      <c r="B141" t="s">
        <v>227</v>
      </c>
      <c r="C141" t="s">
        <v>206</v>
      </c>
      <c r="D141" t="s">
        <v>532</v>
      </c>
      <c r="E141">
        <v>738</v>
      </c>
      <c r="F141" t="s">
        <v>433</v>
      </c>
      <c r="G141" t="s">
        <v>41</v>
      </c>
      <c r="H141" t="s">
        <v>389</v>
      </c>
      <c r="I141">
        <v>3.3055555555555554</v>
      </c>
      <c r="J141">
        <v>94.166666666666671</v>
      </c>
      <c r="K141">
        <f>Client[[#This Row],[ZT_AVERAGE]]*2.5*Client[[#This Row],[PROTECTION_SCORE]]/100</f>
        <v>7.7818287037037042</v>
      </c>
      <c r="L141">
        <f>VLOOKUP(Client[[#This Row],[SECTOR]],Tableau2[#All],4,FALSE)</f>
        <v>0.52</v>
      </c>
      <c r="M141">
        <f>VLOOKUP(Client[[#This Row],[ID_BUSINESS_MODEL]],Tableau13[#All],8,FALSE)</f>
        <v>0.78</v>
      </c>
      <c r="N141">
        <f>VLOOKUP(Client[[#This Row],[SIZE_RANGE]],Tableau216[#All],4,FALSE)</f>
        <v>0.5</v>
      </c>
      <c r="O141">
        <f>VLOOKUP(Client[[#This Row],[REGION]],Tableau21617[#All],4,FALSE)</f>
        <v>0.57240000000000002</v>
      </c>
      <c r="P141">
        <f>Client[[#This Row],[INDUSTRY_VULNERABILITY]]*0.25+Client[[#This Row],[DIGITAL_DEPENDENCY]]*0.4+Client[[#This Row],[DECISION_SPEED]]*0.2+Client[[#This Row],[GEOGRAPHIC_RISK]]*0.15</f>
        <v>0.62786000000000008</v>
      </c>
      <c r="Q141">
        <f>IF(Client[[#This Row],[PROTECTION_SCORE]]&gt;80,0.8,IF(Client[[#This Row],[PROTECTION_SCORE]]&gt;60,0.6,IF(Client[[#This Row],[PROTECTION_SCORE]]&gt;40,0.4,0.2)))</f>
        <v>0.8</v>
      </c>
      <c r="R141">
        <f>IF(Client[[#This Row],[ZT_AVERAGE]]&gt;3.5,0.9,IF(Client[[#This Row],[ZT_AVERAGE]]&gt;2.5,0.7,IF(Client[[#This Row],[ZT_AVERAGE]]&gt;4,0.5,0.3)))</f>
        <v>0.7</v>
      </c>
      <c r="S141">
        <f>IF(Client[[#This Row],[SECTOR]]="Financial",0.8,IF(Client[[#This Row],[USERS_SIZE]]&gt;5000,0.8,IF(Client[[#This Row],[USERS_SIZE]]&gt;10000,0.7,IF(Client[[#This Row],[DIGITAL_DEPENDENCY]]&lt;0.8,0.4,0.3))))</f>
        <v>0.8</v>
      </c>
      <c r="T141">
        <f>IF(Client[[#This Row],[PROTECTION_EFFECTIVENESS]]&gt;7,0.8,IF(Client[[#This Row],[PROTECTION_EFFECTIVENESS]]&gt;6,0.6,IF(Client[[#This Row],[PROTECTION_EFFECTIVENESS]]&gt;4,0.4,0.2)))</f>
        <v>0.8</v>
      </c>
      <c r="U141">
        <f>Client[[#This Row],[RECOVERY_READINESS]]*0.35+Client[[#This Row],[PROCESS_MATURITY]]*0.3+Client[[#This Row],[INVESTMENT_ADEQUACY]]*0.2+Client[[#This Row],[ADAPTIVE_LEARNING]]*0.15</f>
        <v>0.77</v>
      </c>
      <c r="V141">
        <f>Client[[#This Row],[ZT_AVERAGE]]/4*0.4+Client[[#This Row],[PROTECTION_SCORE]]/100*0.6*(1+(1-Client[[#This Row],[OPERATIONAL_RESILIENCE]]*0.5)*Client[[#This Row],[RECOVERY_SPEED]])*10</f>
        <v>8.9653030905555564</v>
      </c>
      <c r="W141">
        <f>_xlfn.PERCENTRANK.INC(Client[IMMUNITY_SCORE],Client[[#This Row],[IMMUNITY_SCORE]],2)</f>
        <v>1</v>
      </c>
      <c r="X141" t="str">
        <f>IF(Client[[#This Row],[IMMUNITY_SCORE]]&gt;=8,"Excellent",IF(Client[[#This Row],[IMMUNITY_SCORE]]&gt;=6,"Good",IF(Client[[#This Row],[IMMUNITY_SCORE]]&gt;=4,"Average",IF(Client[[#This Row],[IMMUNITY_SCORE]]&gt;=2,"Poor","Critical"))))</f>
        <v>Excellent</v>
      </c>
      <c r="Y141" t="s">
        <v>395</v>
      </c>
    </row>
    <row r="142" spans="1:25" x14ac:dyDescent="0.2">
      <c r="A142">
        <v>141</v>
      </c>
      <c r="B142" t="s">
        <v>228</v>
      </c>
      <c r="C142" t="s">
        <v>209</v>
      </c>
      <c r="D142" t="s">
        <v>342</v>
      </c>
      <c r="E142">
        <v>159</v>
      </c>
      <c r="F142" t="s">
        <v>432</v>
      </c>
      <c r="G142" t="s">
        <v>24</v>
      </c>
      <c r="H142" t="s">
        <v>386</v>
      </c>
      <c r="I142">
        <v>1.3333333333333333</v>
      </c>
      <c r="J142">
        <v>49.333333333333336</v>
      </c>
      <c r="K142">
        <f>Client[[#This Row],[ZT_AVERAGE]]*2.5*Client[[#This Row],[PROTECTION_SCORE]]/100</f>
        <v>1.6444444444444444</v>
      </c>
      <c r="L142">
        <f>VLOOKUP(Client[[#This Row],[SECTOR]],Tableau2[#All],4,FALSE)</f>
        <v>0.62</v>
      </c>
      <c r="M142">
        <f>VLOOKUP(Client[[#This Row],[ID_BUSINESS_MODEL]],Tableau13[#All],8,FALSE)</f>
        <v>0.78</v>
      </c>
      <c r="N142">
        <f>VLOOKUP(Client[[#This Row],[SIZE_RANGE]],Tableau216[#All],4,FALSE)</f>
        <v>0.35</v>
      </c>
      <c r="O142">
        <f>VLOOKUP(Client[[#This Row],[REGION]],Tableau21617[#All],4,FALSE)</f>
        <v>0.55459999999999998</v>
      </c>
      <c r="P142">
        <f>Client[[#This Row],[INDUSTRY_VULNERABILITY]]*0.25+Client[[#This Row],[DIGITAL_DEPENDENCY]]*0.4+Client[[#This Row],[DECISION_SPEED]]*0.2+Client[[#This Row],[GEOGRAPHIC_RISK]]*0.15</f>
        <v>0.62019000000000002</v>
      </c>
      <c r="Q142">
        <f>IF(Client[[#This Row],[PROTECTION_SCORE]]&gt;80,0.8,IF(Client[[#This Row],[PROTECTION_SCORE]]&gt;60,0.6,IF(Client[[#This Row],[PROTECTION_SCORE]]&gt;40,0.4,0.2)))</f>
        <v>0.4</v>
      </c>
      <c r="R142">
        <f>IF(Client[[#This Row],[ZT_AVERAGE]]&gt;3.5,0.9,IF(Client[[#This Row],[ZT_AVERAGE]]&gt;2.5,0.7,IF(Client[[#This Row],[ZT_AVERAGE]]&gt;4,0.5,0.3)))</f>
        <v>0.3</v>
      </c>
      <c r="S142">
        <f>IF(Client[[#This Row],[SECTOR]]="Financial",0.8,IF(Client[[#This Row],[USERS_SIZE]]&gt;5000,0.8,IF(Client[[#This Row],[USERS_SIZE]]&gt;10000,0.7,IF(Client[[#This Row],[DIGITAL_DEPENDENCY]]&lt;0.8,0.4,0.3))))</f>
        <v>0.4</v>
      </c>
      <c r="T142">
        <f>IF(Client[[#This Row],[PROTECTION_EFFECTIVENESS]]&gt;7,0.8,IF(Client[[#This Row],[PROTECTION_EFFECTIVENESS]]&gt;6,0.6,IF(Client[[#This Row],[PROTECTION_EFFECTIVENESS]]&gt;4,0.4,0.2)))</f>
        <v>0.2</v>
      </c>
      <c r="U142">
        <f>Client[[#This Row],[RECOVERY_READINESS]]*0.35+Client[[#This Row],[PROCESS_MATURITY]]*0.3+Client[[#This Row],[INVESTMENT_ADEQUACY]]*0.2+Client[[#This Row],[ADAPTIVE_LEARNING]]*0.15</f>
        <v>0.33999999999999997</v>
      </c>
      <c r="V142">
        <f>Client[[#This Row],[ZT_AVERAGE]]/4*0.4+Client[[#This Row],[PROTECTION_SCORE]]/100*0.6*(1+(1-Client[[#This Row],[OPERATIONAL_RESILIENCE]]*0.5)*Client[[#This Row],[RECOVERY_SPEED]])*10</f>
        <v>3.7876537253333327</v>
      </c>
      <c r="W142">
        <f>_xlfn.PERCENTRANK.INC(Client[IMMUNITY_SCORE],Client[[#This Row],[IMMUNITY_SCORE]],2)</f>
        <v>0.24</v>
      </c>
      <c r="X142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2" t="s">
        <v>395</v>
      </c>
    </row>
    <row r="143" spans="1:25" x14ac:dyDescent="0.2">
      <c r="A143">
        <v>142</v>
      </c>
      <c r="B143" t="s">
        <v>229</v>
      </c>
      <c r="C143" t="s">
        <v>209</v>
      </c>
      <c r="D143" t="s">
        <v>342</v>
      </c>
      <c r="E143">
        <v>1597</v>
      </c>
      <c r="F143" t="s">
        <v>434</v>
      </c>
      <c r="G143" t="s">
        <v>24</v>
      </c>
      <c r="H143" t="s">
        <v>386</v>
      </c>
      <c r="I143">
        <v>2.1666666666666665</v>
      </c>
      <c r="J143">
        <v>68.166666666666671</v>
      </c>
      <c r="K143">
        <f>Client[[#This Row],[ZT_AVERAGE]]*2.5*Client[[#This Row],[PROTECTION_SCORE]]/100</f>
        <v>3.692361111111111</v>
      </c>
      <c r="L143">
        <f>VLOOKUP(Client[[#This Row],[SECTOR]],Tableau2[#All],4,FALSE)</f>
        <v>0.62</v>
      </c>
      <c r="M143">
        <f>VLOOKUP(Client[[#This Row],[ID_BUSINESS_MODEL]],Tableau13[#All],8,FALSE)</f>
        <v>0.78</v>
      </c>
      <c r="N143">
        <f>VLOOKUP(Client[[#This Row],[SIZE_RANGE]],Tableau216[#All],4,FALSE)</f>
        <v>0.65</v>
      </c>
      <c r="O143">
        <f>VLOOKUP(Client[[#This Row],[REGION]],Tableau21617[#All],4,FALSE)</f>
        <v>0.55459999999999998</v>
      </c>
      <c r="P143">
        <f>Client[[#This Row],[INDUSTRY_VULNERABILITY]]*0.25+Client[[#This Row],[DIGITAL_DEPENDENCY]]*0.4+Client[[#This Row],[DECISION_SPEED]]*0.2+Client[[#This Row],[GEOGRAPHIC_RISK]]*0.15</f>
        <v>0.68019000000000007</v>
      </c>
      <c r="Q143">
        <f>IF(Client[[#This Row],[PROTECTION_SCORE]]&gt;80,0.8,IF(Client[[#This Row],[PROTECTION_SCORE]]&gt;60,0.6,IF(Client[[#This Row],[PROTECTION_SCORE]]&gt;40,0.4,0.2)))</f>
        <v>0.6</v>
      </c>
      <c r="R143">
        <f>IF(Client[[#This Row],[ZT_AVERAGE]]&gt;3.5,0.9,IF(Client[[#This Row],[ZT_AVERAGE]]&gt;2.5,0.7,IF(Client[[#This Row],[ZT_AVERAGE]]&gt;4,0.5,0.3)))</f>
        <v>0.3</v>
      </c>
      <c r="S143">
        <f>IF(Client[[#This Row],[SECTOR]]="Financial",0.8,IF(Client[[#This Row],[USERS_SIZE]]&gt;5000,0.8,IF(Client[[#This Row],[USERS_SIZE]]&gt;10000,0.7,IF(Client[[#This Row],[DIGITAL_DEPENDENCY]]&lt;0.8,0.4,0.3))))</f>
        <v>0.4</v>
      </c>
      <c r="T143">
        <f>IF(Client[[#This Row],[PROTECTION_EFFECTIVENESS]]&gt;7,0.8,IF(Client[[#This Row],[PROTECTION_EFFECTIVENESS]]&gt;6,0.6,IF(Client[[#This Row],[PROTECTION_EFFECTIVENESS]]&gt;4,0.4,0.2)))</f>
        <v>0.2</v>
      </c>
      <c r="U143">
        <f>Client[[#This Row],[RECOVERY_READINESS]]*0.35+Client[[#This Row],[PROCESS_MATURITY]]*0.3+Client[[#This Row],[INVESTMENT_ADEQUACY]]*0.2+Client[[#This Row],[ADAPTIVE_LEARNING]]*0.15</f>
        <v>0.41000000000000003</v>
      </c>
      <c r="V143">
        <f>Client[[#This Row],[ZT_AVERAGE]]/4*0.4+Client[[#This Row],[PROTECTION_SCORE]]/100*0.6*(1+(1-Client[[#This Row],[OPERATIONAL_RESILIENCE]]*0.5)*Client[[#This Row],[RECOVERY_SPEED]])*10</f>
        <v>5.4132613611666676</v>
      </c>
      <c r="W143">
        <f>_xlfn.PERCENTRANK.INC(Client[IMMUNITY_SCORE],Client[[#This Row],[IMMUNITY_SCORE]],2)</f>
        <v>0.63</v>
      </c>
      <c r="X143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43" t="s">
        <v>395</v>
      </c>
    </row>
    <row r="144" spans="1:25" x14ac:dyDescent="0.2">
      <c r="A144">
        <v>143</v>
      </c>
      <c r="B144" t="s">
        <v>230</v>
      </c>
      <c r="C144" t="s">
        <v>211</v>
      </c>
      <c r="D144" t="s">
        <v>342</v>
      </c>
      <c r="E144">
        <v>288</v>
      </c>
      <c r="F144" t="s">
        <v>432</v>
      </c>
      <c r="G144" t="s">
        <v>24</v>
      </c>
      <c r="H144" t="s">
        <v>391</v>
      </c>
      <c r="I144">
        <v>2.1111111111111112</v>
      </c>
      <c r="J144">
        <v>49.166666666666664</v>
      </c>
      <c r="K144">
        <f>Client[[#This Row],[ZT_AVERAGE]]*2.5*Client[[#This Row],[PROTECTION_SCORE]]/100</f>
        <v>2.594907407407407</v>
      </c>
      <c r="L144">
        <f>VLOOKUP(Client[[#This Row],[SECTOR]],Tableau2[#All],4,FALSE)</f>
        <v>0.48</v>
      </c>
      <c r="M144">
        <f>VLOOKUP(Client[[#This Row],[ID_BUSINESS_MODEL]],Tableau13[#All],8,FALSE)</f>
        <v>0.7</v>
      </c>
      <c r="N144">
        <f>VLOOKUP(Client[[#This Row],[SIZE_RANGE]],Tableau216[#All],4,FALSE)</f>
        <v>0.35</v>
      </c>
      <c r="O144">
        <f>VLOOKUP(Client[[#This Row],[REGION]],Tableau21617[#All],4,FALSE)</f>
        <v>0.55459999999999998</v>
      </c>
      <c r="P144">
        <f>Client[[#This Row],[INDUSTRY_VULNERABILITY]]*0.25+Client[[#This Row],[DIGITAL_DEPENDENCY]]*0.4+Client[[#This Row],[DECISION_SPEED]]*0.2+Client[[#This Row],[GEOGRAPHIC_RISK]]*0.15</f>
        <v>0.55318999999999996</v>
      </c>
      <c r="Q144">
        <f>IF(Client[[#This Row],[PROTECTION_SCORE]]&gt;80,0.8,IF(Client[[#This Row],[PROTECTION_SCORE]]&gt;60,0.6,IF(Client[[#This Row],[PROTECTION_SCORE]]&gt;40,0.4,0.2)))</f>
        <v>0.4</v>
      </c>
      <c r="R144">
        <f>IF(Client[[#This Row],[ZT_AVERAGE]]&gt;3.5,0.9,IF(Client[[#This Row],[ZT_AVERAGE]]&gt;2.5,0.7,IF(Client[[#This Row],[ZT_AVERAGE]]&gt;4,0.5,0.3)))</f>
        <v>0.3</v>
      </c>
      <c r="S144">
        <f>IF(Client[[#This Row],[SECTOR]]="Financial",0.8,IF(Client[[#This Row],[USERS_SIZE]]&gt;5000,0.8,IF(Client[[#This Row],[USERS_SIZE]]&gt;10000,0.7,IF(Client[[#This Row],[DIGITAL_DEPENDENCY]]&lt;0.8,0.4,0.3))))</f>
        <v>0.4</v>
      </c>
      <c r="T144">
        <f>IF(Client[[#This Row],[PROTECTION_EFFECTIVENESS]]&gt;7,0.8,IF(Client[[#This Row],[PROTECTION_EFFECTIVENESS]]&gt;6,0.6,IF(Client[[#This Row],[PROTECTION_EFFECTIVENESS]]&gt;4,0.4,0.2)))</f>
        <v>0.2</v>
      </c>
      <c r="U144">
        <f>Client[[#This Row],[RECOVERY_READINESS]]*0.35+Client[[#This Row],[PROCESS_MATURITY]]*0.3+Client[[#This Row],[INVESTMENT_ADEQUACY]]*0.2+Client[[#This Row],[ADAPTIVE_LEARNING]]*0.15</f>
        <v>0.33999999999999997</v>
      </c>
      <c r="V144">
        <f>Client[[#This Row],[ZT_AVERAGE]]/4*0.4+Client[[#This Row],[PROTECTION_SCORE]]/100*0.6*(1+(1-Client[[#This Row],[OPERATIONAL_RESILIENCE]]*0.5)*Client[[#This Row],[RECOVERY_SPEED]])*10</f>
        <v>3.8866863261111111</v>
      </c>
      <c r="W144">
        <f>_xlfn.PERCENTRANK.INC(Client[IMMUNITY_SCORE],Client[[#This Row],[IMMUNITY_SCORE]],2)</f>
        <v>0.26</v>
      </c>
      <c r="X144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4" t="s">
        <v>395</v>
      </c>
    </row>
    <row r="145" spans="1:25" x14ac:dyDescent="0.2">
      <c r="A145">
        <v>144</v>
      </c>
      <c r="B145" t="s">
        <v>231</v>
      </c>
      <c r="C145" t="s">
        <v>206</v>
      </c>
      <c r="D145" t="s">
        <v>342</v>
      </c>
      <c r="E145">
        <v>31</v>
      </c>
      <c r="F145" t="s">
        <v>431</v>
      </c>
      <c r="G145" t="s">
        <v>24</v>
      </c>
      <c r="H145" t="s">
        <v>389</v>
      </c>
      <c r="I145">
        <v>1.6111111111111112</v>
      </c>
      <c r="J145">
        <v>48</v>
      </c>
      <c r="K145">
        <f>Client[[#This Row],[ZT_AVERAGE]]*2.5*Client[[#This Row],[PROTECTION_SCORE]]/100</f>
        <v>1.9333333333333331</v>
      </c>
      <c r="L145">
        <f>VLOOKUP(Client[[#This Row],[SECTOR]],Tableau2[#All],4,FALSE)</f>
        <v>0.52</v>
      </c>
      <c r="M145">
        <f>VLOOKUP(Client[[#This Row],[ID_BUSINESS_MODEL]],Tableau13[#All],8,FALSE)</f>
        <v>0.78</v>
      </c>
      <c r="N145">
        <f>VLOOKUP(Client[[#This Row],[SIZE_RANGE]],Tableau216[#All],4,FALSE)</f>
        <v>0.2</v>
      </c>
      <c r="O145">
        <f>VLOOKUP(Client[[#This Row],[REGION]],Tableau21617[#All],4,FALSE)</f>
        <v>0.55459999999999998</v>
      </c>
      <c r="P145">
        <f>Client[[#This Row],[INDUSTRY_VULNERABILITY]]*0.25+Client[[#This Row],[DIGITAL_DEPENDENCY]]*0.4+Client[[#This Row],[DECISION_SPEED]]*0.2+Client[[#This Row],[GEOGRAPHIC_RISK]]*0.15</f>
        <v>0.56519000000000008</v>
      </c>
      <c r="Q145">
        <f>IF(Client[[#This Row],[PROTECTION_SCORE]]&gt;80,0.8,IF(Client[[#This Row],[PROTECTION_SCORE]]&gt;60,0.6,IF(Client[[#This Row],[PROTECTION_SCORE]]&gt;40,0.4,0.2)))</f>
        <v>0.4</v>
      </c>
      <c r="R145">
        <f>IF(Client[[#This Row],[ZT_AVERAGE]]&gt;3.5,0.9,IF(Client[[#This Row],[ZT_AVERAGE]]&gt;2.5,0.7,IF(Client[[#This Row],[ZT_AVERAGE]]&gt;4,0.5,0.3)))</f>
        <v>0.3</v>
      </c>
      <c r="S145">
        <f>IF(Client[[#This Row],[SECTOR]]="Financial",0.8,IF(Client[[#This Row],[USERS_SIZE]]&gt;5000,0.8,IF(Client[[#This Row],[USERS_SIZE]]&gt;10000,0.7,IF(Client[[#This Row],[DIGITAL_DEPENDENCY]]&lt;0.8,0.4,0.3))))</f>
        <v>0.8</v>
      </c>
      <c r="T145">
        <f>IF(Client[[#This Row],[PROTECTION_EFFECTIVENESS]]&gt;7,0.8,IF(Client[[#This Row],[PROTECTION_EFFECTIVENESS]]&gt;6,0.6,IF(Client[[#This Row],[PROTECTION_EFFECTIVENESS]]&gt;4,0.4,0.2)))</f>
        <v>0.2</v>
      </c>
      <c r="U145">
        <f>Client[[#This Row],[RECOVERY_READINESS]]*0.35+Client[[#This Row],[PROCESS_MATURITY]]*0.3+Client[[#This Row],[INVESTMENT_ADEQUACY]]*0.2+Client[[#This Row],[ADAPTIVE_LEARNING]]*0.15</f>
        <v>0.42000000000000004</v>
      </c>
      <c r="V145">
        <f>Client[[#This Row],[ZT_AVERAGE]]/4*0.4+Client[[#This Row],[PROTECTION_SCORE]]/100*0.6*(1+(1-Client[[#This Row],[OPERATIONAL_RESILIENCE]]*0.5)*Client[[#This Row],[RECOVERY_SPEED]])*10</f>
        <v>3.9088841991111107</v>
      </c>
      <c r="W145">
        <f>_xlfn.PERCENTRANK.INC(Client[IMMUNITY_SCORE],Client[[#This Row],[IMMUNITY_SCORE]],2)</f>
        <v>0.27</v>
      </c>
      <c r="X145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5" t="s">
        <v>395</v>
      </c>
    </row>
    <row r="146" spans="1:25" x14ac:dyDescent="0.2">
      <c r="A146">
        <v>145</v>
      </c>
      <c r="B146" t="s">
        <v>232</v>
      </c>
      <c r="C146" t="s">
        <v>209</v>
      </c>
      <c r="D146" t="s">
        <v>342</v>
      </c>
      <c r="E146">
        <v>319</v>
      </c>
      <c r="F146" t="s">
        <v>432</v>
      </c>
      <c r="G146" t="s">
        <v>24</v>
      </c>
      <c r="H146" t="s">
        <v>386</v>
      </c>
      <c r="I146">
        <v>1.8333333333333333</v>
      </c>
      <c r="J146">
        <v>35.833333333333336</v>
      </c>
      <c r="K146">
        <f>Client[[#This Row],[ZT_AVERAGE]]*2.5*Client[[#This Row],[PROTECTION_SCORE]]/100</f>
        <v>1.6423611111111112</v>
      </c>
      <c r="L146">
        <f>VLOOKUP(Client[[#This Row],[SECTOR]],Tableau2[#All],4,FALSE)</f>
        <v>0.62</v>
      </c>
      <c r="M146">
        <f>VLOOKUP(Client[[#This Row],[ID_BUSINESS_MODEL]],Tableau13[#All],8,FALSE)</f>
        <v>0.78</v>
      </c>
      <c r="N146">
        <f>VLOOKUP(Client[[#This Row],[SIZE_RANGE]],Tableau216[#All],4,FALSE)</f>
        <v>0.35</v>
      </c>
      <c r="O146">
        <f>VLOOKUP(Client[[#This Row],[REGION]],Tableau21617[#All],4,FALSE)</f>
        <v>0.55459999999999998</v>
      </c>
      <c r="P146">
        <f>Client[[#This Row],[INDUSTRY_VULNERABILITY]]*0.25+Client[[#This Row],[DIGITAL_DEPENDENCY]]*0.4+Client[[#This Row],[DECISION_SPEED]]*0.2+Client[[#This Row],[GEOGRAPHIC_RISK]]*0.15</f>
        <v>0.62019000000000002</v>
      </c>
      <c r="Q146">
        <f>IF(Client[[#This Row],[PROTECTION_SCORE]]&gt;80,0.8,IF(Client[[#This Row],[PROTECTION_SCORE]]&gt;60,0.6,IF(Client[[#This Row],[PROTECTION_SCORE]]&gt;40,0.4,0.2)))</f>
        <v>0.2</v>
      </c>
      <c r="R146">
        <f>IF(Client[[#This Row],[ZT_AVERAGE]]&gt;3.5,0.9,IF(Client[[#This Row],[ZT_AVERAGE]]&gt;2.5,0.7,IF(Client[[#This Row],[ZT_AVERAGE]]&gt;4,0.5,0.3)))</f>
        <v>0.3</v>
      </c>
      <c r="S146">
        <f>IF(Client[[#This Row],[SECTOR]]="Financial",0.8,IF(Client[[#This Row],[USERS_SIZE]]&gt;5000,0.8,IF(Client[[#This Row],[USERS_SIZE]]&gt;10000,0.7,IF(Client[[#This Row],[DIGITAL_DEPENDENCY]]&lt;0.8,0.4,0.3))))</f>
        <v>0.4</v>
      </c>
      <c r="T146">
        <f>IF(Client[[#This Row],[PROTECTION_EFFECTIVENESS]]&gt;7,0.8,IF(Client[[#This Row],[PROTECTION_EFFECTIVENESS]]&gt;6,0.6,IF(Client[[#This Row],[PROTECTION_EFFECTIVENESS]]&gt;4,0.4,0.2)))</f>
        <v>0.2</v>
      </c>
      <c r="U146">
        <f>Client[[#This Row],[RECOVERY_READINESS]]*0.35+Client[[#This Row],[PROCESS_MATURITY]]*0.3+Client[[#This Row],[INVESTMENT_ADEQUACY]]*0.2+Client[[#This Row],[ADAPTIVE_LEARNING]]*0.15</f>
        <v>0.27</v>
      </c>
      <c r="V146">
        <f>Client[[#This Row],[ZT_AVERAGE]]/4*0.4+Client[[#This Row],[PROTECTION_SCORE]]/100*0.6*(1+(1-Client[[#This Row],[OPERATIONAL_RESILIENCE]]*0.5)*Client[[#This Row],[RECOVERY_SPEED]])*10</f>
        <v>2.7338231858333328</v>
      </c>
      <c r="W146">
        <f>_xlfn.PERCENTRANK.INC(Client[IMMUNITY_SCORE],Client[[#This Row],[IMMUNITY_SCORE]],2)</f>
        <v>0.08</v>
      </c>
      <c r="X146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6" t="s">
        <v>395</v>
      </c>
    </row>
    <row r="147" spans="1:25" x14ac:dyDescent="0.2">
      <c r="A147">
        <v>146</v>
      </c>
      <c r="B147" t="s">
        <v>233</v>
      </c>
      <c r="C147" t="s">
        <v>208</v>
      </c>
      <c r="D147" t="s">
        <v>342</v>
      </c>
      <c r="E147">
        <v>478</v>
      </c>
      <c r="F147" t="s">
        <v>432</v>
      </c>
      <c r="G147" t="s">
        <v>24</v>
      </c>
      <c r="H147" t="s">
        <v>392</v>
      </c>
      <c r="I147">
        <v>1.6666666666666667</v>
      </c>
      <c r="J147">
        <v>47.166666666666664</v>
      </c>
      <c r="K147">
        <f>Client[[#This Row],[ZT_AVERAGE]]*2.5*Client[[#This Row],[PROTECTION_SCORE]]/100</f>
        <v>1.9652777777777777</v>
      </c>
      <c r="L147">
        <f>VLOOKUP(Client[[#This Row],[SECTOR]],Tableau2[#All],4,FALSE)</f>
        <v>0.74</v>
      </c>
      <c r="M147">
        <f>VLOOKUP(Client[[#This Row],[ID_BUSINESS_MODEL]],Tableau13[#All],8,FALSE)</f>
        <v>0.85</v>
      </c>
      <c r="N147">
        <f>VLOOKUP(Client[[#This Row],[SIZE_RANGE]],Tableau216[#All],4,FALSE)</f>
        <v>0.35</v>
      </c>
      <c r="O147">
        <f>VLOOKUP(Client[[#This Row],[REGION]],Tableau21617[#All],4,FALSE)</f>
        <v>0.55459999999999998</v>
      </c>
      <c r="P147">
        <f>Client[[#This Row],[INDUSTRY_VULNERABILITY]]*0.25+Client[[#This Row],[DIGITAL_DEPENDENCY]]*0.4+Client[[#This Row],[DECISION_SPEED]]*0.2+Client[[#This Row],[GEOGRAPHIC_RISK]]*0.15</f>
        <v>0.67818999999999996</v>
      </c>
      <c r="Q147">
        <f>IF(Client[[#This Row],[PROTECTION_SCORE]]&gt;80,0.8,IF(Client[[#This Row],[PROTECTION_SCORE]]&gt;60,0.6,IF(Client[[#This Row],[PROTECTION_SCORE]]&gt;40,0.4,0.2)))</f>
        <v>0.4</v>
      </c>
      <c r="R147">
        <f>IF(Client[[#This Row],[ZT_AVERAGE]]&gt;3.5,0.9,IF(Client[[#This Row],[ZT_AVERAGE]]&gt;2.5,0.7,IF(Client[[#This Row],[ZT_AVERAGE]]&gt;4,0.5,0.3)))</f>
        <v>0.3</v>
      </c>
      <c r="S147">
        <f>IF(Client[[#This Row],[SECTOR]]="Financial",0.8,IF(Client[[#This Row],[USERS_SIZE]]&gt;5000,0.8,IF(Client[[#This Row],[USERS_SIZE]]&gt;10000,0.7,IF(Client[[#This Row],[DIGITAL_DEPENDENCY]]&lt;0.8,0.4,0.3))))</f>
        <v>0.3</v>
      </c>
      <c r="T147">
        <f>IF(Client[[#This Row],[PROTECTION_EFFECTIVENESS]]&gt;7,0.8,IF(Client[[#This Row],[PROTECTION_EFFECTIVENESS]]&gt;6,0.6,IF(Client[[#This Row],[PROTECTION_EFFECTIVENESS]]&gt;4,0.4,0.2)))</f>
        <v>0.2</v>
      </c>
      <c r="U147">
        <f>Client[[#This Row],[RECOVERY_READINESS]]*0.35+Client[[#This Row],[PROCESS_MATURITY]]*0.3+Client[[#This Row],[INVESTMENT_ADEQUACY]]*0.2+Client[[#This Row],[ADAPTIVE_LEARNING]]*0.15</f>
        <v>0.31999999999999995</v>
      </c>
      <c r="V147">
        <f>Client[[#This Row],[ZT_AVERAGE]]/4*0.4+Client[[#This Row],[PROTECTION_SCORE]]/100*0.6*(1+(1-Client[[#This Row],[OPERATIONAL_RESILIENCE]]*0.5)*Client[[#This Row],[RECOVERY_SPEED]])*10</f>
        <v>3.595182234666666</v>
      </c>
      <c r="W147">
        <f>_xlfn.PERCENTRANK.INC(Client[IMMUNITY_SCORE],Client[[#This Row],[IMMUNITY_SCORE]],2)</f>
        <v>0.18</v>
      </c>
      <c r="X147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7" t="s">
        <v>395</v>
      </c>
    </row>
    <row r="148" spans="1:25" x14ac:dyDescent="0.2">
      <c r="A148">
        <v>147</v>
      </c>
      <c r="B148" t="s">
        <v>234</v>
      </c>
      <c r="C148" t="s">
        <v>213</v>
      </c>
      <c r="D148" t="s">
        <v>342</v>
      </c>
      <c r="E148">
        <v>75</v>
      </c>
      <c r="F148" t="s">
        <v>431</v>
      </c>
      <c r="G148" t="s">
        <v>24</v>
      </c>
      <c r="H148" t="s">
        <v>393</v>
      </c>
      <c r="I148">
        <v>1.3888888888888888</v>
      </c>
      <c r="J148">
        <v>23.6</v>
      </c>
      <c r="K148">
        <f>Client[[#This Row],[ZT_AVERAGE]]*2.5*Client[[#This Row],[PROTECTION_SCORE]]/100</f>
        <v>0.81944444444444453</v>
      </c>
      <c r="L148">
        <f>VLOOKUP(Client[[#This Row],[SECTOR]],Tableau2[#All],4,FALSE)</f>
        <v>0.72</v>
      </c>
      <c r="M148">
        <f>VLOOKUP(Client[[#This Row],[ID_BUSINESS_MODEL]],Tableau13[#All],8,FALSE)</f>
        <v>0.78</v>
      </c>
      <c r="N148">
        <f>VLOOKUP(Client[[#This Row],[SIZE_RANGE]],Tableau216[#All],4,FALSE)</f>
        <v>0.2</v>
      </c>
      <c r="O148">
        <f>VLOOKUP(Client[[#This Row],[REGION]],Tableau21617[#All],4,FALSE)</f>
        <v>0.55459999999999998</v>
      </c>
      <c r="P148">
        <f>Client[[#This Row],[INDUSTRY_VULNERABILITY]]*0.25+Client[[#This Row],[DIGITAL_DEPENDENCY]]*0.4+Client[[#This Row],[DECISION_SPEED]]*0.2+Client[[#This Row],[GEOGRAPHIC_RISK]]*0.15</f>
        <v>0.61519000000000001</v>
      </c>
      <c r="Q148">
        <f>IF(Client[[#This Row],[PROTECTION_SCORE]]&gt;80,0.8,IF(Client[[#This Row],[PROTECTION_SCORE]]&gt;60,0.6,IF(Client[[#This Row],[PROTECTION_SCORE]]&gt;40,0.4,0.2)))</f>
        <v>0.2</v>
      </c>
      <c r="R148">
        <f>IF(Client[[#This Row],[ZT_AVERAGE]]&gt;3.5,0.9,IF(Client[[#This Row],[ZT_AVERAGE]]&gt;2.5,0.7,IF(Client[[#This Row],[ZT_AVERAGE]]&gt;4,0.5,0.3)))</f>
        <v>0.3</v>
      </c>
      <c r="S148">
        <f>IF(Client[[#This Row],[SECTOR]]="Financial",0.8,IF(Client[[#This Row],[USERS_SIZE]]&gt;5000,0.8,IF(Client[[#This Row],[USERS_SIZE]]&gt;10000,0.7,IF(Client[[#This Row],[DIGITAL_DEPENDENCY]]&lt;0.8,0.4,0.3))))</f>
        <v>0.4</v>
      </c>
      <c r="T148">
        <f>IF(Client[[#This Row],[PROTECTION_EFFECTIVENESS]]&gt;7,0.8,IF(Client[[#This Row],[PROTECTION_EFFECTIVENESS]]&gt;6,0.6,IF(Client[[#This Row],[PROTECTION_EFFECTIVENESS]]&gt;4,0.4,0.2)))</f>
        <v>0.2</v>
      </c>
      <c r="U148">
        <f>Client[[#This Row],[RECOVERY_READINESS]]*0.35+Client[[#This Row],[PROCESS_MATURITY]]*0.3+Client[[#This Row],[INVESTMENT_ADEQUACY]]*0.2+Client[[#This Row],[ADAPTIVE_LEARNING]]*0.15</f>
        <v>0.27</v>
      </c>
      <c r="V148">
        <f>Client[[#This Row],[ZT_AVERAGE]]/4*0.4+Client[[#This Row],[PROTECTION_SCORE]]/100*0.6*(1+(1-Client[[#This Row],[OPERATIONAL_RESILIENCE]]*0.5)*Client[[#This Row],[RECOVERY_SPEED]])*10</f>
        <v>1.8196091684888887</v>
      </c>
      <c r="W148">
        <f>_xlfn.PERCENTRANK.INC(Client[IMMUNITY_SCORE],Client[[#This Row],[IMMUNITY_SCORE]],2)</f>
        <v>0.02</v>
      </c>
      <c r="X148" t="str">
        <f>IF(Client[[#This Row],[IMMUNITY_SCORE]]&gt;=8,"Excellent",IF(Client[[#This Row],[IMMUNITY_SCORE]]&gt;=6,"Good",IF(Client[[#This Row],[IMMUNITY_SCORE]]&gt;=4,"Average",IF(Client[[#This Row],[IMMUNITY_SCORE]]&gt;=2,"Poor","Critical"))))</f>
        <v>Critical</v>
      </c>
      <c r="Y148" t="s">
        <v>395</v>
      </c>
    </row>
    <row r="149" spans="1:25" x14ac:dyDescent="0.2">
      <c r="A149">
        <v>148</v>
      </c>
      <c r="B149" t="s">
        <v>235</v>
      </c>
      <c r="C149" t="s">
        <v>209</v>
      </c>
      <c r="D149" t="s">
        <v>342</v>
      </c>
      <c r="E149">
        <v>358</v>
      </c>
      <c r="F149" t="s">
        <v>432</v>
      </c>
      <c r="G149" t="s">
        <v>24</v>
      </c>
      <c r="H149" t="s">
        <v>386</v>
      </c>
      <c r="I149">
        <v>1.6111111111111112</v>
      </c>
      <c r="J149">
        <v>49.666666666666664</v>
      </c>
      <c r="K149">
        <f>Client[[#This Row],[ZT_AVERAGE]]*2.5*Client[[#This Row],[PROTECTION_SCORE]]/100</f>
        <v>2.0004629629629629</v>
      </c>
      <c r="L149">
        <f>VLOOKUP(Client[[#This Row],[SECTOR]],Tableau2[#All],4,FALSE)</f>
        <v>0.62</v>
      </c>
      <c r="M149">
        <f>VLOOKUP(Client[[#This Row],[ID_BUSINESS_MODEL]],Tableau13[#All],8,FALSE)</f>
        <v>0.78</v>
      </c>
      <c r="N149">
        <f>VLOOKUP(Client[[#This Row],[SIZE_RANGE]],Tableau216[#All],4,FALSE)</f>
        <v>0.35</v>
      </c>
      <c r="O149">
        <f>VLOOKUP(Client[[#This Row],[REGION]],Tableau21617[#All],4,FALSE)</f>
        <v>0.55459999999999998</v>
      </c>
      <c r="P149">
        <f>Client[[#This Row],[INDUSTRY_VULNERABILITY]]*0.25+Client[[#This Row],[DIGITAL_DEPENDENCY]]*0.4+Client[[#This Row],[DECISION_SPEED]]*0.2+Client[[#This Row],[GEOGRAPHIC_RISK]]*0.15</f>
        <v>0.62019000000000002</v>
      </c>
      <c r="Q149">
        <f>IF(Client[[#This Row],[PROTECTION_SCORE]]&gt;80,0.8,IF(Client[[#This Row],[PROTECTION_SCORE]]&gt;60,0.6,IF(Client[[#This Row],[PROTECTION_SCORE]]&gt;40,0.4,0.2)))</f>
        <v>0.4</v>
      </c>
      <c r="R149">
        <f>IF(Client[[#This Row],[ZT_AVERAGE]]&gt;3.5,0.9,IF(Client[[#This Row],[ZT_AVERAGE]]&gt;2.5,0.7,IF(Client[[#This Row],[ZT_AVERAGE]]&gt;4,0.5,0.3)))</f>
        <v>0.3</v>
      </c>
      <c r="S149">
        <f>IF(Client[[#This Row],[SECTOR]]="Financial",0.8,IF(Client[[#This Row],[USERS_SIZE]]&gt;5000,0.8,IF(Client[[#This Row],[USERS_SIZE]]&gt;10000,0.7,IF(Client[[#This Row],[DIGITAL_DEPENDENCY]]&lt;0.8,0.4,0.3))))</f>
        <v>0.4</v>
      </c>
      <c r="T149">
        <f>IF(Client[[#This Row],[PROTECTION_EFFECTIVENESS]]&gt;7,0.8,IF(Client[[#This Row],[PROTECTION_EFFECTIVENESS]]&gt;6,0.6,IF(Client[[#This Row],[PROTECTION_EFFECTIVENESS]]&gt;4,0.4,0.2)))</f>
        <v>0.2</v>
      </c>
      <c r="U149">
        <f>Client[[#This Row],[RECOVERY_READINESS]]*0.35+Client[[#This Row],[PROCESS_MATURITY]]*0.3+Client[[#This Row],[INVESTMENT_ADEQUACY]]*0.2+Client[[#This Row],[ADAPTIVE_LEARNING]]*0.15</f>
        <v>0.33999999999999997</v>
      </c>
      <c r="V149">
        <f>Client[[#This Row],[ZT_AVERAGE]]/4*0.4+Client[[#This Row],[PROTECTION_SCORE]]/100*0.6*(1+(1-Client[[#This Row],[OPERATIONAL_RESILIENCE]]*0.5)*Client[[#This Row],[RECOVERY_SPEED]])*10</f>
        <v>3.840122857111111</v>
      </c>
      <c r="W149">
        <f>_xlfn.PERCENTRANK.INC(Client[IMMUNITY_SCORE],Client[[#This Row],[IMMUNITY_SCORE]],2)</f>
        <v>0.24</v>
      </c>
      <c r="X149" t="str">
        <f>IF(Client[[#This Row],[IMMUNITY_SCORE]]&gt;=8,"Excellent",IF(Client[[#This Row],[IMMUNITY_SCORE]]&gt;=6,"Good",IF(Client[[#This Row],[IMMUNITY_SCORE]]&gt;=4,"Average",IF(Client[[#This Row],[IMMUNITY_SCORE]]&gt;=2,"Poor","Critical"))))</f>
        <v>Poor</v>
      </c>
      <c r="Y149" t="s">
        <v>395</v>
      </c>
    </row>
    <row r="150" spans="1:25" x14ac:dyDescent="0.2">
      <c r="A150">
        <v>149</v>
      </c>
      <c r="B150" t="s">
        <v>236</v>
      </c>
      <c r="C150" t="s">
        <v>209</v>
      </c>
      <c r="D150" t="s">
        <v>342</v>
      </c>
      <c r="E150">
        <v>199</v>
      </c>
      <c r="F150" t="s">
        <v>432</v>
      </c>
      <c r="G150" t="s">
        <v>24</v>
      </c>
      <c r="H150" t="s">
        <v>386</v>
      </c>
      <c r="I150">
        <v>1.7222222222222223</v>
      </c>
      <c r="J150">
        <v>57.333333333333336</v>
      </c>
      <c r="K150">
        <f>Client[[#This Row],[ZT_AVERAGE]]*2.5*Client[[#This Row],[PROTECTION_SCORE]]/100</f>
        <v>2.4685185185185183</v>
      </c>
      <c r="L150">
        <f>VLOOKUP(Client[[#This Row],[SECTOR]],Tableau2[#All],4,FALSE)</f>
        <v>0.62</v>
      </c>
      <c r="M150">
        <f>VLOOKUP(Client[[#This Row],[ID_BUSINESS_MODEL]],Tableau13[#All],8,FALSE)</f>
        <v>0.78</v>
      </c>
      <c r="N150">
        <f>VLOOKUP(Client[[#This Row],[SIZE_RANGE]],Tableau216[#All],4,FALSE)</f>
        <v>0.35</v>
      </c>
      <c r="O150">
        <f>VLOOKUP(Client[[#This Row],[REGION]],Tableau21617[#All],4,FALSE)</f>
        <v>0.55459999999999998</v>
      </c>
      <c r="P150">
        <f>Client[[#This Row],[INDUSTRY_VULNERABILITY]]*0.25+Client[[#This Row],[DIGITAL_DEPENDENCY]]*0.4+Client[[#This Row],[DECISION_SPEED]]*0.2+Client[[#This Row],[GEOGRAPHIC_RISK]]*0.15</f>
        <v>0.62019000000000002</v>
      </c>
      <c r="Q150">
        <f>IF(Client[[#This Row],[PROTECTION_SCORE]]&gt;80,0.8,IF(Client[[#This Row],[PROTECTION_SCORE]]&gt;60,0.6,IF(Client[[#This Row],[PROTECTION_SCORE]]&gt;40,0.4,0.2)))</f>
        <v>0.4</v>
      </c>
      <c r="R150">
        <f>IF(Client[[#This Row],[ZT_AVERAGE]]&gt;3.5,0.9,IF(Client[[#This Row],[ZT_AVERAGE]]&gt;2.5,0.7,IF(Client[[#This Row],[ZT_AVERAGE]]&gt;4,0.5,0.3)))</f>
        <v>0.3</v>
      </c>
      <c r="S150">
        <f>IF(Client[[#This Row],[SECTOR]]="Financial",0.8,IF(Client[[#This Row],[USERS_SIZE]]&gt;5000,0.8,IF(Client[[#This Row],[USERS_SIZE]]&gt;10000,0.7,IF(Client[[#This Row],[DIGITAL_DEPENDENCY]]&lt;0.8,0.4,0.3))))</f>
        <v>0.4</v>
      </c>
      <c r="T150">
        <f>IF(Client[[#This Row],[PROTECTION_EFFECTIVENESS]]&gt;7,0.8,IF(Client[[#This Row],[PROTECTION_EFFECTIVENESS]]&gt;6,0.6,IF(Client[[#This Row],[PROTECTION_EFFECTIVENESS]]&gt;4,0.4,0.2)))</f>
        <v>0.2</v>
      </c>
      <c r="U150">
        <f>Client[[#This Row],[RECOVERY_READINESS]]*0.35+Client[[#This Row],[PROCESS_MATURITY]]*0.3+Client[[#This Row],[INVESTMENT_ADEQUACY]]*0.2+Client[[#This Row],[ADAPTIVE_LEARNING]]*0.15</f>
        <v>0.33999999999999997</v>
      </c>
      <c r="V150">
        <f>Client[[#This Row],[ZT_AVERAGE]]/4*0.4+Client[[#This Row],[PROTECTION_SCORE]]/100*0.6*(1+(1-Client[[#This Row],[OPERATIONAL_RESILIENCE]]*0.5)*Client[[#This Row],[RECOVERY_SPEED]])*10</f>
        <v>4.4191351102222223</v>
      </c>
      <c r="W150">
        <f>_xlfn.PERCENTRANK.INC(Client[IMMUNITY_SCORE],Client[[#This Row],[IMMUNITY_SCORE]],2)</f>
        <v>0.39</v>
      </c>
      <c r="X150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50" t="s">
        <v>395</v>
      </c>
    </row>
    <row r="151" spans="1:25" x14ac:dyDescent="0.2">
      <c r="A151">
        <v>150</v>
      </c>
      <c r="B151" t="s">
        <v>237</v>
      </c>
      <c r="C151" t="s">
        <v>206</v>
      </c>
      <c r="D151" t="s">
        <v>342</v>
      </c>
      <c r="E151">
        <v>100</v>
      </c>
      <c r="F151" t="s">
        <v>431</v>
      </c>
      <c r="G151" t="s">
        <v>24</v>
      </c>
      <c r="H151" t="s">
        <v>389</v>
      </c>
      <c r="I151">
        <v>1.7777777777777777</v>
      </c>
      <c r="J151">
        <v>52.333333333333336</v>
      </c>
      <c r="K151">
        <f>Client[[#This Row],[ZT_AVERAGE]]*2.5*Client[[#This Row],[PROTECTION_SCORE]]/100</f>
        <v>2.325925925925926</v>
      </c>
      <c r="L151">
        <f>VLOOKUP(Client[[#This Row],[SECTOR]],Tableau2[#All],4,FALSE)</f>
        <v>0.52</v>
      </c>
      <c r="M151">
        <f>VLOOKUP(Client[[#This Row],[ID_BUSINESS_MODEL]],Tableau13[#All],8,FALSE)</f>
        <v>0.78</v>
      </c>
      <c r="N151">
        <f>VLOOKUP(Client[[#This Row],[SIZE_RANGE]],Tableau216[#All],4,FALSE)</f>
        <v>0.2</v>
      </c>
      <c r="O151">
        <f>VLOOKUP(Client[[#This Row],[REGION]],Tableau21617[#All],4,FALSE)</f>
        <v>0.55459999999999998</v>
      </c>
      <c r="P151">
        <f>Client[[#This Row],[INDUSTRY_VULNERABILITY]]*0.25+Client[[#This Row],[DIGITAL_DEPENDENCY]]*0.4+Client[[#This Row],[DECISION_SPEED]]*0.2+Client[[#This Row],[GEOGRAPHIC_RISK]]*0.15</f>
        <v>0.56519000000000008</v>
      </c>
      <c r="Q151">
        <f>IF(Client[[#This Row],[PROTECTION_SCORE]]&gt;80,0.8,IF(Client[[#This Row],[PROTECTION_SCORE]]&gt;60,0.6,IF(Client[[#This Row],[PROTECTION_SCORE]]&gt;40,0.4,0.2)))</f>
        <v>0.4</v>
      </c>
      <c r="R151">
        <f>IF(Client[[#This Row],[ZT_AVERAGE]]&gt;3.5,0.9,IF(Client[[#This Row],[ZT_AVERAGE]]&gt;2.5,0.7,IF(Client[[#This Row],[ZT_AVERAGE]]&gt;4,0.5,0.3)))</f>
        <v>0.3</v>
      </c>
      <c r="S151">
        <f>IF(Client[[#This Row],[SECTOR]]="Financial",0.8,IF(Client[[#This Row],[USERS_SIZE]]&gt;5000,0.8,IF(Client[[#This Row],[USERS_SIZE]]&gt;10000,0.7,IF(Client[[#This Row],[DIGITAL_DEPENDENCY]]&lt;0.8,0.4,0.3))))</f>
        <v>0.8</v>
      </c>
      <c r="T151">
        <f>IF(Client[[#This Row],[PROTECTION_EFFECTIVENESS]]&gt;7,0.8,IF(Client[[#This Row],[PROTECTION_EFFECTIVENESS]]&gt;6,0.6,IF(Client[[#This Row],[PROTECTION_EFFECTIVENESS]]&gt;4,0.4,0.2)))</f>
        <v>0.2</v>
      </c>
      <c r="U151">
        <f>Client[[#This Row],[RECOVERY_READINESS]]*0.35+Client[[#This Row],[PROCESS_MATURITY]]*0.3+Client[[#This Row],[INVESTMENT_ADEQUACY]]*0.2+Client[[#This Row],[ADAPTIVE_LEARNING]]*0.15</f>
        <v>0.42000000000000004</v>
      </c>
      <c r="V151">
        <f>Client[[#This Row],[ZT_AVERAGE]]/4*0.4+Client[[#This Row],[PROTECTION_SCORE]]/100*0.6*(1+(1-Client[[#This Row],[OPERATIONAL_RESILIENCE]]*0.5)*Client[[#This Row],[RECOVERY_SPEED]])*10</f>
        <v>4.2638914917777786</v>
      </c>
      <c r="W151">
        <f>_xlfn.PERCENTRANK.INC(Client[IMMUNITY_SCORE],Client[[#This Row],[IMMUNITY_SCORE]],2)</f>
        <v>0.36</v>
      </c>
      <c r="X151" t="str">
        <f>IF(Client[[#This Row],[IMMUNITY_SCORE]]&gt;=8,"Excellent",IF(Client[[#This Row],[IMMUNITY_SCORE]]&gt;=6,"Good",IF(Client[[#This Row],[IMMUNITY_SCORE]]&gt;=4,"Average",IF(Client[[#This Row],[IMMUNITY_SCORE]]&gt;=2,"Poor","Critical"))))</f>
        <v>Average</v>
      </c>
      <c r="Y151" t="s">
        <v>395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EE3A-2E05-477A-8105-3D02DD93D8B8}">
  <dimension ref="A1:F49"/>
  <sheetViews>
    <sheetView zoomScale="159" zoomScaleNormal="159" workbookViewId="0">
      <selection activeCell="D50" sqref="D50"/>
    </sheetView>
  </sheetViews>
  <sheetFormatPr baseColWidth="10" defaultColWidth="11.5" defaultRowHeight="15" x14ac:dyDescent="0.2"/>
  <cols>
    <col min="1" max="1" width="13.83203125" bestFit="1" customWidth="1"/>
    <col min="2" max="2" width="18" bestFit="1" customWidth="1"/>
    <col min="3" max="3" width="20.1640625" bestFit="1" customWidth="1"/>
    <col min="4" max="4" width="65" bestFit="1" customWidth="1"/>
    <col min="5" max="5" width="33.1640625" bestFit="1" customWidth="1"/>
    <col min="6" max="6" width="35.5" bestFit="1" customWidth="1"/>
  </cols>
  <sheetData>
    <row r="1" spans="1:6" x14ac:dyDescent="0.2">
      <c r="A1" s="2" t="s">
        <v>160</v>
      </c>
      <c r="B1" s="2" t="s">
        <v>387</v>
      </c>
      <c r="C1" s="10" t="s">
        <v>371</v>
      </c>
      <c r="D1" s="2" t="s">
        <v>369</v>
      </c>
      <c r="E1" s="2" t="s">
        <v>370</v>
      </c>
      <c r="F1" s="2" t="s">
        <v>396</v>
      </c>
    </row>
    <row r="2" spans="1:6" x14ac:dyDescent="0.2">
      <c r="A2" s="1">
        <v>1</v>
      </c>
      <c r="B2" s="1" t="s">
        <v>200</v>
      </c>
      <c r="C2" s="1" t="s">
        <v>161</v>
      </c>
      <c r="D2" s="1" t="s">
        <v>274</v>
      </c>
      <c r="E2" t="s">
        <v>324</v>
      </c>
      <c r="F2" t="s">
        <v>343</v>
      </c>
    </row>
    <row r="3" spans="1:6" x14ac:dyDescent="0.2">
      <c r="A3">
        <v>2</v>
      </c>
      <c r="B3" t="s">
        <v>200</v>
      </c>
      <c r="C3" t="s">
        <v>162</v>
      </c>
      <c r="D3" t="s">
        <v>275</v>
      </c>
      <c r="E3" t="s">
        <v>323</v>
      </c>
      <c r="F3" t="s">
        <v>344</v>
      </c>
    </row>
    <row r="4" spans="1:6" x14ac:dyDescent="0.2">
      <c r="A4">
        <v>3</v>
      </c>
      <c r="B4" t="s">
        <v>200</v>
      </c>
      <c r="C4" t="s">
        <v>163</v>
      </c>
      <c r="D4" t="s">
        <v>276</v>
      </c>
      <c r="E4" t="s">
        <v>324</v>
      </c>
      <c r="F4" t="s">
        <v>344</v>
      </c>
    </row>
    <row r="5" spans="1:6" x14ac:dyDescent="0.2">
      <c r="A5">
        <v>4</v>
      </c>
      <c r="B5" t="s">
        <v>200</v>
      </c>
      <c r="C5" t="s">
        <v>164</v>
      </c>
      <c r="D5" t="s">
        <v>277</v>
      </c>
      <c r="E5" t="s">
        <v>324</v>
      </c>
      <c r="F5" t="s">
        <v>344</v>
      </c>
    </row>
    <row r="6" spans="1:6" x14ac:dyDescent="0.2">
      <c r="A6">
        <v>5</v>
      </c>
      <c r="B6" t="s">
        <v>200</v>
      </c>
      <c r="C6" t="s">
        <v>165</v>
      </c>
      <c r="D6" t="s">
        <v>278</v>
      </c>
      <c r="E6" t="s">
        <v>334</v>
      </c>
      <c r="F6" t="s">
        <v>345</v>
      </c>
    </row>
    <row r="7" spans="1:6" x14ac:dyDescent="0.2">
      <c r="A7">
        <v>6</v>
      </c>
      <c r="B7" t="s">
        <v>250</v>
      </c>
      <c r="C7" t="s">
        <v>166</v>
      </c>
      <c r="D7" t="s">
        <v>279</v>
      </c>
      <c r="E7" t="s">
        <v>337</v>
      </c>
      <c r="F7" t="s">
        <v>346</v>
      </c>
    </row>
    <row r="8" spans="1:6" x14ac:dyDescent="0.2">
      <c r="A8">
        <v>7</v>
      </c>
      <c r="B8" t="s">
        <v>199</v>
      </c>
      <c r="C8" t="s">
        <v>167</v>
      </c>
      <c r="D8" t="s">
        <v>280</v>
      </c>
      <c r="E8" t="s">
        <v>332</v>
      </c>
      <c r="F8" t="s">
        <v>347</v>
      </c>
    </row>
    <row r="9" spans="1:6" x14ac:dyDescent="0.2">
      <c r="A9">
        <v>8</v>
      </c>
      <c r="B9" t="s">
        <v>199</v>
      </c>
      <c r="C9" t="s">
        <v>168</v>
      </c>
      <c r="D9" t="s">
        <v>281</v>
      </c>
      <c r="E9" t="s">
        <v>334</v>
      </c>
      <c r="F9" t="s">
        <v>356</v>
      </c>
    </row>
    <row r="10" spans="1:6" x14ac:dyDescent="0.2">
      <c r="A10">
        <v>9</v>
      </c>
      <c r="B10" t="s">
        <v>199</v>
      </c>
      <c r="C10" t="s">
        <v>169</v>
      </c>
      <c r="D10" t="s">
        <v>282</v>
      </c>
      <c r="E10" t="s">
        <v>340</v>
      </c>
      <c r="F10" t="s">
        <v>356</v>
      </c>
    </row>
    <row r="11" spans="1:6" x14ac:dyDescent="0.2">
      <c r="A11">
        <v>10</v>
      </c>
      <c r="B11" t="s">
        <v>251</v>
      </c>
      <c r="C11" t="s">
        <v>170</v>
      </c>
      <c r="D11" t="s">
        <v>283</v>
      </c>
      <c r="E11" t="s">
        <v>332</v>
      </c>
      <c r="F11" t="s">
        <v>346</v>
      </c>
    </row>
    <row r="12" spans="1:6" x14ac:dyDescent="0.2">
      <c r="A12">
        <v>11</v>
      </c>
      <c r="B12" t="s">
        <v>199</v>
      </c>
      <c r="C12" t="s">
        <v>171</v>
      </c>
      <c r="D12" t="s">
        <v>284</v>
      </c>
      <c r="E12" t="s">
        <v>334</v>
      </c>
      <c r="F12" t="s">
        <v>348</v>
      </c>
    </row>
    <row r="13" spans="1:6" x14ac:dyDescent="0.2">
      <c r="A13">
        <v>12</v>
      </c>
      <c r="B13" t="s">
        <v>199</v>
      </c>
      <c r="C13" t="s">
        <v>172</v>
      </c>
      <c r="D13" t="s">
        <v>285</v>
      </c>
      <c r="E13" t="s">
        <v>334</v>
      </c>
      <c r="F13" t="s">
        <v>348</v>
      </c>
    </row>
    <row r="14" spans="1:6" x14ac:dyDescent="0.2">
      <c r="A14">
        <v>13</v>
      </c>
      <c r="B14" t="s">
        <v>201</v>
      </c>
      <c r="C14" t="s">
        <v>173</v>
      </c>
      <c r="D14" t="s">
        <v>286</v>
      </c>
      <c r="E14" t="s">
        <v>322</v>
      </c>
      <c r="F14" t="s">
        <v>343</v>
      </c>
    </row>
    <row r="15" spans="1:6" x14ac:dyDescent="0.2">
      <c r="A15">
        <v>14</v>
      </c>
      <c r="B15" t="s">
        <v>199</v>
      </c>
      <c r="C15" t="s">
        <v>174</v>
      </c>
      <c r="D15" t="s">
        <v>287</v>
      </c>
      <c r="E15" t="s">
        <v>326</v>
      </c>
      <c r="F15" t="s">
        <v>351</v>
      </c>
    </row>
    <row r="16" spans="1:6" x14ac:dyDescent="0.2">
      <c r="A16">
        <v>15</v>
      </c>
      <c r="B16" t="s">
        <v>197</v>
      </c>
      <c r="C16" t="s">
        <v>175</v>
      </c>
      <c r="D16" t="s">
        <v>288</v>
      </c>
      <c r="E16" t="s">
        <v>335</v>
      </c>
      <c r="F16" t="s">
        <v>346</v>
      </c>
    </row>
    <row r="17" spans="1:6" x14ac:dyDescent="0.2">
      <c r="A17">
        <v>16</v>
      </c>
      <c r="B17" t="s">
        <v>200</v>
      </c>
      <c r="C17" t="s">
        <v>176</v>
      </c>
      <c r="D17" t="s">
        <v>289</v>
      </c>
      <c r="E17" t="s">
        <v>324</v>
      </c>
      <c r="F17" t="s">
        <v>344</v>
      </c>
    </row>
    <row r="18" spans="1:6" x14ac:dyDescent="0.2">
      <c r="A18">
        <v>17</v>
      </c>
      <c r="B18" t="s">
        <v>197</v>
      </c>
      <c r="C18" t="s">
        <v>177</v>
      </c>
      <c r="D18" t="s">
        <v>290</v>
      </c>
      <c r="E18" t="s">
        <v>322</v>
      </c>
      <c r="F18" t="s">
        <v>349</v>
      </c>
    </row>
    <row r="19" spans="1:6" x14ac:dyDescent="0.2">
      <c r="A19">
        <v>18</v>
      </c>
      <c r="B19" t="s">
        <v>197</v>
      </c>
      <c r="C19" t="s">
        <v>178</v>
      </c>
      <c r="D19" t="s">
        <v>291</v>
      </c>
      <c r="E19" t="s">
        <v>335</v>
      </c>
      <c r="F19" t="s">
        <v>351</v>
      </c>
    </row>
    <row r="20" spans="1:6" x14ac:dyDescent="0.2">
      <c r="A20">
        <v>19</v>
      </c>
      <c r="B20" t="s">
        <v>201</v>
      </c>
      <c r="C20" t="s">
        <v>179</v>
      </c>
      <c r="D20" t="s">
        <v>292</v>
      </c>
      <c r="E20" t="s">
        <v>322</v>
      </c>
      <c r="F20" t="s">
        <v>350</v>
      </c>
    </row>
    <row r="21" spans="1:6" x14ac:dyDescent="0.2">
      <c r="A21">
        <v>20</v>
      </c>
      <c r="B21" t="s">
        <v>201</v>
      </c>
      <c r="C21" t="s">
        <v>180</v>
      </c>
      <c r="D21" t="s">
        <v>293</v>
      </c>
      <c r="E21" t="s">
        <v>338</v>
      </c>
      <c r="F21" t="s">
        <v>350</v>
      </c>
    </row>
    <row r="22" spans="1:6" x14ac:dyDescent="0.2">
      <c r="A22">
        <v>21</v>
      </c>
      <c r="B22" t="s">
        <v>201</v>
      </c>
      <c r="C22" t="s">
        <v>181</v>
      </c>
      <c r="D22" t="s">
        <v>294</v>
      </c>
      <c r="E22" t="s">
        <v>336</v>
      </c>
      <c r="F22" t="s">
        <v>350</v>
      </c>
    </row>
    <row r="23" spans="1:6" x14ac:dyDescent="0.2">
      <c r="A23">
        <v>22</v>
      </c>
      <c r="B23" t="s">
        <v>197</v>
      </c>
      <c r="C23" t="s">
        <v>182</v>
      </c>
      <c r="D23" t="s">
        <v>295</v>
      </c>
      <c r="E23" t="s">
        <v>336</v>
      </c>
      <c r="F23" t="s">
        <v>351</v>
      </c>
    </row>
    <row r="24" spans="1:6" x14ac:dyDescent="0.2">
      <c r="A24">
        <v>23</v>
      </c>
      <c r="B24" t="s">
        <v>200</v>
      </c>
      <c r="C24" t="s">
        <v>183</v>
      </c>
      <c r="D24" t="s">
        <v>296</v>
      </c>
      <c r="E24" t="s">
        <v>323</v>
      </c>
      <c r="F24" t="s">
        <v>344</v>
      </c>
    </row>
    <row r="25" spans="1:6" x14ac:dyDescent="0.2">
      <c r="A25">
        <v>24</v>
      </c>
      <c r="B25" t="s">
        <v>200</v>
      </c>
      <c r="C25" t="s">
        <v>184</v>
      </c>
      <c r="D25" t="s">
        <v>297</v>
      </c>
      <c r="E25" t="s">
        <v>338</v>
      </c>
      <c r="F25" t="s">
        <v>344</v>
      </c>
    </row>
    <row r="26" spans="1:6" x14ac:dyDescent="0.2">
      <c r="A26">
        <v>25</v>
      </c>
      <c r="B26" t="s">
        <v>201</v>
      </c>
      <c r="C26" t="s">
        <v>185</v>
      </c>
      <c r="D26" t="s">
        <v>298</v>
      </c>
      <c r="E26" t="s">
        <v>338</v>
      </c>
      <c r="F26" t="s">
        <v>350</v>
      </c>
    </row>
    <row r="27" spans="1:6" x14ac:dyDescent="0.2">
      <c r="A27">
        <v>26</v>
      </c>
      <c r="B27" t="s">
        <v>197</v>
      </c>
      <c r="C27" t="s">
        <v>186</v>
      </c>
      <c r="D27" t="s">
        <v>299</v>
      </c>
      <c r="E27" t="s">
        <v>340</v>
      </c>
      <c r="F27" t="s">
        <v>345</v>
      </c>
    </row>
    <row r="28" spans="1:6" x14ac:dyDescent="0.2">
      <c r="A28">
        <v>27</v>
      </c>
      <c r="B28" t="s">
        <v>250</v>
      </c>
      <c r="C28" t="s">
        <v>187</v>
      </c>
      <c r="D28" t="s">
        <v>300</v>
      </c>
      <c r="E28" t="s">
        <v>341</v>
      </c>
      <c r="F28" t="s">
        <v>346</v>
      </c>
    </row>
    <row r="29" spans="1:6" x14ac:dyDescent="0.2">
      <c r="A29">
        <v>28</v>
      </c>
      <c r="B29" t="s">
        <v>199</v>
      </c>
      <c r="C29" t="s">
        <v>188</v>
      </c>
      <c r="D29" t="s">
        <v>301</v>
      </c>
      <c r="E29" t="s">
        <v>334</v>
      </c>
      <c r="F29" t="s">
        <v>356</v>
      </c>
    </row>
    <row r="30" spans="1:6" x14ac:dyDescent="0.2">
      <c r="A30">
        <v>29</v>
      </c>
      <c r="B30" t="s">
        <v>199</v>
      </c>
      <c r="C30" t="s">
        <v>189</v>
      </c>
      <c r="D30" t="s">
        <v>302</v>
      </c>
      <c r="E30" t="s">
        <v>326</v>
      </c>
      <c r="F30" t="s">
        <v>351</v>
      </c>
    </row>
    <row r="31" spans="1:6" x14ac:dyDescent="0.2">
      <c r="A31">
        <v>30</v>
      </c>
      <c r="B31" t="s">
        <v>250</v>
      </c>
      <c r="C31" t="s">
        <v>190</v>
      </c>
      <c r="D31" t="s">
        <v>303</v>
      </c>
      <c r="E31" t="s">
        <v>322</v>
      </c>
      <c r="F31" t="s">
        <v>352</v>
      </c>
    </row>
    <row r="32" spans="1:6" x14ac:dyDescent="0.2">
      <c r="A32">
        <v>31</v>
      </c>
      <c r="B32" t="s">
        <v>198</v>
      </c>
      <c r="C32" t="s">
        <v>191</v>
      </c>
      <c r="D32" t="s">
        <v>304</v>
      </c>
      <c r="E32" t="s">
        <v>333</v>
      </c>
      <c r="F32" t="s">
        <v>353</v>
      </c>
    </row>
    <row r="33" spans="1:6" x14ac:dyDescent="0.2">
      <c r="A33">
        <v>32</v>
      </c>
      <c r="B33" t="s">
        <v>201</v>
      </c>
      <c r="C33" t="s">
        <v>192</v>
      </c>
      <c r="D33" t="s">
        <v>305</v>
      </c>
      <c r="E33" t="s">
        <v>333</v>
      </c>
      <c r="F33" t="s">
        <v>343</v>
      </c>
    </row>
    <row r="34" spans="1:6" x14ac:dyDescent="0.2">
      <c r="A34">
        <v>33</v>
      </c>
      <c r="B34" t="s">
        <v>198</v>
      </c>
      <c r="C34" t="s">
        <v>193</v>
      </c>
      <c r="D34" t="s">
        <v>306</v>
      </c>
      <c r="E34" t="s">
        <v>333</v>
      </c>
      <c r="F34" t="s">
        <v>354</v>
      </c>
    </row>
    <row r="35" spans="1:6" x14ac:dyDescent="0.2">
      <c r="A35">
        <v>34</v>
      </c>
      <c r="B35" t="s">
        <v>198</v>
      </c>
      <c r="C35" t="s">
        <v>194</v>
      </c>
      <c r="D35" t="s">
        <v>307</v>
      </c>
      <c r="E35" t="s">
        <v>333</v>
      </c>
      <c r="F35" t="s">
        <v>354</v>
      </c>
    </row>
    <row r="36" spans="1:6" x14ac:dyDescent="0.2">
      <c r="A36">
        <v>35</v>
      </c>
      <c r="B36" t="s">
        <v>198</v>
      </c>
      <c r="C36" t="s">
        <v>195</v>
      </c>
      <c r="D36" t="s">
        <v>308</v>
      </c>
      <c r="E36" t="s">
        <v>333</v>
      </c>
      <c r="F36" t="s">
        <v>354</v>
      </c>
    </row>
    <row r="37" spans="1:6" x14ac:dyDescent="0.2">
      <c r="A37">
        <v>36</v>
      </c>
      <c r="B37" t="s">
        <v>198</v>
      </c>
      <c r="C37" t="s">
        <v>196</v>
      </c>
      <c r="D37" t="s">
        <v>309</v>
      </c>
      <c r="E37" t="s">
        <v>333</v>
      </c>
      <c r="F37" t="s">
        <v>353</v>
      </c>
    </row>
    <row r="38" spans="1:6" x14ac:dyDescent="0.2">
      <c r="A38">
        <v>37</v>
      </c>
      <c r="B38" t="s">
        <v>199</v>
      </c>
      <c r="C38" s="1" t="s">
        <v>238</v>
      </c>
      <c r="D38" s="1" t="s">
        <v>310</v>
      </c>
      <c r="E38" t="s">
        <v>326</v>
      </c>
      <c r="F38" t="s">
        <v>351</v>
      </c>
    </row>
    <row r="39" spans="1:6" x14ac:dyDescent="0.2">
      <c r="A39">
        <v>38</v>
      </c>
      <c r="B39" t="s">
        <v>250</v>
      </c>
      <c r="C39" s="1" t="s">
        <v>239</v>
      </c>
      <c r="D39" s="1" t="s">
        <v>311</v>
      </c>
      <c r="E39" t="s">
        <v>339</v>
      </c>
      <c r="F39" t="s">
        <v>351</v>
      </c>
    </row>
    <row r="40" spans="1:6" x14ac:dyDescent="0.2">
      <c r="A40">
        <v>39</v>
      </c>
      <c r="B40" t="s">
        <v>250</v>
      </c>
      <c r="C40" s="1" t="s">
        <v>240</v>
      </c>
      <c r="D40" s="1" t="s">
        <v>312</v>
      </c>
      <c r="E40" t="s">
        <v>339</v>
      </c>
      <c r="F40" t="s">
        <v>351</v>
      </c>
    </row>
    <row r="41" spans="1:6" x14ac:dyDescent="0.2">
      <c r="A41">
        <v>40</v>
      </c>
      <c r="B41" t="s">
        <v>198</v>
      </c>
      <c r="C41" s="1" t="s">
        <v>241</v>
      </c>
      <c r="D41" s="1" t="s">
        <v>313</v>
      </c>
      <c r="E41" t="s">
        <v>333</v>
      </c>
      <c r="F41" t="s">
        <v>354</v>
      </c>
    </row>
    <row r="42" spans="1:6" x14ac:dyDescent="0.2">
      <c r="A42">
        <v>41</v>
      </c>
      <c r="B42" t="s">
        <v>198</v>
      </c>
      <c r="C42" s="1" t="s">
        <v>242</v>
      </c>
      <c r="D42" s="1" t="s">
        <v>314</v>
      </c>
      <c r="E42" t="s">
        <v>333</v>
      </c>
      <c r="F42" t="s">
        <v>354</v>
      </c>
    </row>
    <row r="43" spans="1:6" x14ac:dyDescent="0.2">
      <c r="A43">
        <v>42</v>
      </c>
      <c r="B43" t="s">
        <v>201</v>
      </c>
      <c r="C43" s="1" t="s">
        <v>243</v>
      </c>
      <c r="D43" s="1" t="s">
        <v>315</v>
      </c>
      <c r="E43" t="s">
        <v>334</v>
      </c>
      <c r="F43" t="s">
        <v>355</v>
      </c>
    </row>
    <row r="44" spans="1:6" x14ac:dyDescent="0.2">
      <c r="A44">
        <v>43</v>
      </c>
      <c r="B44" t="s">
        <v>199</v>
      </c>
      <c r="C44" s="1" t="s">
        <v>244</v>
      </c>
      <c r="D44" s="1" t="s">
        <v>316</v>
      </c>
      <c r="E44" t="s">
        <v>334</v>
      </c>
      <c r="F44" t="s">
        <v>348</v>
      </c>
    </row>
    <row r="45" spans="1:6" x14ac:dyDescent="0.2">
      <c r="A45">
        <v>44</v>
      </c>
      <c r="B45" t="s">
        <v>200</v>
      </c>
      <c r="C45" s="1" t="s">
        <v>245</v>
      </c>
      <c r="D45" s="1" t="s">
        <v>317</v>
      </c>
      <c r="E45" t="s">
        <v>323</v>
      </c>
      <c r="F45" t="s">
        <v>344</v>
      </c>
    </row>
    <row r="46" spans="1:6" x14ac:dyDescent="0.2">
      <c r="A46">
        <v>45</v>
      </c>
      <c r="B46" t="s">
        <v>197</v>
      </c>
      <c r="C46" s="1" t="s">
        <v>246</v>
      </c>
      <c r="D46" s="1" t="s">
        <v>318</v>
      </c>
      <c r="E46" t="s">
        <v>325</v>
      </c>
      <c r="F46" t="s">
        <v>356</v>
      </c>
    </row>
    <row r="47" spans="1:6" x14ac:dyDescent="0.2">
      <c r="A47">
        <v>46</v>
      </c>
      <c r="B47" t="s">
        <v>251</v>
      </c>
      <c r="C47" s="1" t="s">
        <v>247</v>
      </c>
      <c r="D47" s="1" t="s">
        <v>319</v>
      </c>
      <c r="E47" t="s">
        <v>325</v>
      </c>
      <c r="F47" t="s">
        <v>356</v>
      </c>
    </row>
    <row r="48" spans="1:6" x14ac:dyDescent="0.2">
      <c r="A48">
        <v>47</v>
      </c>
      <c r="B48" t="s">
        <v>197</v>
      </c>
      <c r="C48" s="1" t="s">
        <v>248</v>
      </c>
      <c r="D48" s="1" t="s">
        <v>320</v>
      </c>
      <c r="E48" t="s">
        <v>325</v>
      </c>
      <c r="F48" t="s">
        <v>349</v>
      </c>
    </row>
    <row r="49" spans="1:6" x14ac:dyDescent="0.2">
      <c r="A49">
        <v>48</v>
      </c>
      <c r="B49" t="s">
        <v>199</v>
      </c>
      <c r="C49" s="1" t="s">
        <v>249</v>
      </c>
      <c r="D49" s="1" t="s">
        <v>321</v>
      </c>
      <c r="E49" t="s">
        <v>325</v>
      </c>
      <c r="F49" t="s">
        <v>356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8883-ED2D-644F-8BA1-35749489829D}">
  <dimension ref="A1:F7"/>
  <sheetViews>
    <sheetView workbookViewId="0">
      <selection activeCell="B8" sqref="B8"/>
    </sheetView>
  </sheetViews>
  <sheetFormatPr baseColWidth="10" defaultRowHeight="15" x14ac:dyDescent="0.2"/>
  <cols>
    <col min="1" max="1" width="12.1640625" bestFit="1" customWidth="1"/>
    <col min="2" max="2" width="28.6640625" bestFit="1" customWidth="1"/>
    <col min="3" max="3" width="24.5" bestFit="1" customWidth="1"/>
    <col min="4" max="4" width="26.6640625" bestFit="1" customWidth="1"/>
    <col min="5" max="5" width="22.83203125" bestFit="1" customWidth="1"/>
    <col min="6" max="6" width="24.33203125" bestFit="1" customWidth="1"/>
  </cols>
  <sheetData>
    <row r="1" spans="1:6" x14ac:dyDescent="0.2">
      <c r="A1" t="s">
        <v>372</v>
      </c>
      <c r="B1" t="s">
        <v>373</v>
      </c>
      <c r="C1" t="s">
        <v>374</v>
      </c>
      <c r="D1" t="s">
        <v>375</v>
      </c>
      <c r="E1" t="s">
        <v>382</v>
      </c>
      <c r="F1" t="s">
        <v>597</v>
      </c>
    </row>
    <row r="2" spans="1:6" x14ac:dyDescent="0.2">
      <c r="A2" s="1" t="s">
        <v>377</v>
      </c>
      <c r="B2" s="1" t="s">
        <v>270</v>
      </c>
      <c r="C2" t="s">
        <v>358</v>
      </c>
      <c r="D2" t="s">
        <v>363</v>
      </c>
      <c r="E2" t="s">
        <v>199</v>
      </c>
      <c r="F2" t="b">
        <v>0</v>
      </c>
    </row>
    <row r="3" spans="1:6" x14ac:dyDescent="0.2">
      <c r="A3" s="1" t="s">
        <v>379</v>
      </c>
      <c r="B3" s="1" t="s">
        <v>272</v>
      </c>
      <c r="C3" t="s">
        <v>359</v>
      </c>
      <c r="D3" t="s">
        <v>361</v>
      </c>
      <c r="E3" t="s">
        <v>251</v>
      </c>
      <c r="F3" t="b">
        <v>0</v>
      </c>
    </row>
    <row r="4" spans="1:6" x14ac:dyDescent="0.2">
      <c r="A4" s="1" t="s">
        <v>378</v>
      </c>
      <c r="B4" s="1" t="s">
        <v>273</v>
      </c>
      <c r="C4" t="s">
        <v>359</v>
      </c>
      <c r="D4" t="s">
        <v>360</v>
      </c>
      <c r="E4" t="s">
        <v>198</v>
      </c>
      <c r="F4" t="b">
        <v>0</v>
      </c>
    </row>
    <row r="5" spans="1:6" x14ac:dyDescent="0.2">
      <c r="A5" s="1" t="s">
        <v>381</v>
      </c>
      <c r="B5" s="1" t="s">
        <v>265</v>
      </c>
      <c r="C5" t="s">
        <v>357</v>
      </c>
      <c r="D5" t="s">
        <v>362</v>
      </c>
      <c r="E5" t="s">
        <v>201</v>
      </c>
      <c r="F5" t="b">
        <v>1</v>
      </c>
    </row>
    <row r="6" spans="1:6" x14ac:dyDescent="0.2">
      <c r="A6" s="1" t="s">
        <v>380</v>
      </c>
      <c r="B6" s="1" t="s">
        <v>271</v>
      </c>
      <c r="C6" t="s">
        <v>357</v>
      </c>
      <c r="D6" t="s">
        <v>364</v>
      </c>
      <c r="E6" t="s">
        <v>199</v>
      </c>
      <c r="F6" t="b">
        <v>1</v>
      </c>
    </row>
    <row r="7" spans="1:6" x14ac:dyDescent="0.2">
      <c r="A7" t="s">
        <v>376</v>
      </c>
      <c r="B7" t="s">
        <v>269</v>
      </c>
      <c r="C7" t="s">
        <v>358</v>
      </c>
      <c r="D7" t="s">
        <v>365</v>
      </c>
      <c r="E7" t="s">
        <v>200</v>
      </c>
      <c r="F7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2CA3-097A-7846-807D-AC5574F161CE}">
  <dimension ref="A1:E14"/>
  <sheetViews>
    <sheetView workbookViewId="0">
      <selection activeCell="D3" sqref="D3"/>
    </sheetView>
  </sheetViews>
  <sheetFormatPr baseColWidth="10" defaultRowHeight="15" x14ac:dyDescent="0.2"/>
  <cols>
    <col min="1" max="1" width="12.5" bestFit="1" customWidth="1"/>
    <col min="2" max="2" width="21.33203125" bestFit="1" customWidth="1"/>
    <col min="3" max="3" width="25" bestFit="1" customWidth="1"/>
    <col min="4" max="4" width="22.33203125" bestFit="1" customWidth="1"/>
    <col min="5" max="5" width="23.1640625" bestFit="1" customWidth="1"/>
  </cols>
  <sheetData>
    <row r="1" spans="1:5" s="17" customFormat="1" x14ac:dyDescent="0.2">
      <c r="A1" s="17" t="s">
        <v>202</v>
      </c>
      <c r="B1" s="17" t="s">
        <v>601</v>
      </c>
      <c r="C1" s="17" t="s">
        <v>602</v>
      </c>
      <c r="D1" s="17" t="s">
        <v>603</v>
      </c>
      <c r="E1" s="17" t="s">
        <v>599</v>
      </c>
    </row>
    <row r="2" spans="1:5" x14ac:dyDescent="0.2">
      <c r="A2" s="7" t="s">
        <v>207</v>
      </c>
      <c r="B2" s="12">
        <v>0.89</v>
      </c>
      <c r="C2" t="s">
        <v>498</v>
      </c>
      <c r="D2" s="7">
        <v>0.45</v>
      </c>
      <c r="E2">
        <v>2.2749999999999999</v>
      </c>
    </row>
    <row r="3" spans="1:5" x14ac:dyDescent="0.2">
      <c r="A3" s="7" t="s">
        <v>211</v>
      </c>
      <c r="B3" s="12">
        <v>0.85</v>
      </c>
      <c r="C3" t="s">
        <v>499</v>
      </c>
      <c r="D3" s="7">
        <v>0.48</v>
      </c>
      <c r="E3">
        <v>1.5289999999999999</v>
      </c>
    </row>
    <row r="4" spans="1:5" x14ac:dyDescent="0.2">
      <c r="A4" s="7" t="s">
        <v>206</v>
      </c>
      <c r="B4" s="12">
        <v>0.87</v>
      </c>
      <c r="C4" t="s">
        <v>500</v>
      </c>
      <c r="D4" s="7">
        <v>0.52</v>
      </c>
      <c r="E4">
        <v>3.1440000000000001</v>
      </c>
    </row>
    <row r="5" spans="1:5" x14ac:dyDescent="0.2">
      <c r="A5" s="7" t="s">
        <v>203</v>
      </c>
      <c r="B5" s="12">
        <v>0.86</v>
      </c>
      <c r="C5" t="s">
        <v>501</v>
      </c>
      <c r="D5" s="7">
        <v>0.55000000000000004</v>
      </c>
      <c r="E5">
        <v>0.95899999999999996</v>
      </c>
    </row>
    <row r="6" spans="1:5" x14ac:dyDescent="0.2">
      <c r="A6" s="7" t="s">
        <v>209</v>
      </c>
      <c r="B6" s="12">
        <v>0.71</v>
      </c>
      <c r="C6" t="s">
        <v>502</v>
      </c>
      <c r="D6" s="7">
        <v>0.62</v>
      </c>
      <c r="E6">
        <v>2.0190000000000001</v>
      </c>
    </row>
    <row r="7" spans="1:5" x14ac:dyDescent="0.2">
      <c r="A7" s="7" t="s">
        <v>214</v>
      </c>
      <c r="B7" s="12">
        <v>0.68</v>
      </c>
      <c r="C7" t="s">
        <v>503</v>
      </c>
      <c r="D7" s="7">
        <v>0.65</v>
      </c>
      <c r="E7">
        <v>3.4319999999999999</v>
      </c>
    </row>
    <row r="8" spans="1:5" x14ac:dyDescent="0.2">
      <c r="A8" s="7" t="s">
        <v>212</v>
      </c>
      <c r="B8" s="12">
        <v>0.73</v>
      </c>
      <c r="C8" t="s">
        <v>504</v>
      </c>
      <c r="D8" s="7">
        <v>0.68</v>
      </c>
      <c r="E8">
        <v>1.849</v>
      </c>
    </row>
    <row r="9" spans="1:5" x14ac:dyDescent="0.2">
      <c r="A9" s="7" t="s">
        <v>204</v>
      </c>
      <c r="B9" s="12">
        <v>0.66</v>
      </c>
      <c r="C9" t="s">
        <v>505</v>
      </c>
      <c r="D9" s="7">
        <v>0.7</v>
      </c>
      <c r="E9">
        <v>2.6909999999999998</v>
      </c>
    </row>
    <row r="10" spans="1:5" x14ac:dyDescent="0.2">
      <c r="A10" s="7" t="s">
        <v>213</v>
      </c>
      <c r="B10" s="12">
        <v>0.62</v>
      </c>
      <c r="C10" t="s">
        <v>506</v>
      </c>
      <c r="D10" s="7">
        <v>0.72</v>
      </c>
      <c r="E10">
        <v>2.0609999999999999</v>
      </c>
    </row>
    <row r="11" spans="1:5" x14ac:dyDescent="0.2">
      <c r="A11" s="7" t="s">
        <v>205</v>
      </c>
      <c r="B11" s="12">
        <v>0.57999999999999996</v>
      </c>
      <c r="C11" t="s">
        <v>507</v>
      </c>
      <c r="D11" s="7">
        <v>0.75</v>
      </c>
      <c r="E11">
        <v>1.671</v>
      </c>
    </row>
    <row r="12" spans="1:5" x14ac:dyDescent="0.2">
      <c r="A12" s="7" t="s">
        <v>215</v>
      </c>
      <c r="B12" s="12">
        <v>0.61</v>
      </c>
      <c r="C12" t="s">
        <v>508</v>
      </c>
      <c r="D12" s="7">
        <v>0.73</v>
      </c>
      <c r="E12">
        <v>2.2719999999999998</v>
      </c>
    </row>
    <row r="13" spans="1:5" x14ac:dyDescent="0.2">
      <c r="A13" s="7" t="s">
        <v>208</v>
      </c>
      <c r="B13" s="12">
        <v>0.64</v>
      </c>
      <c r="C13" t="s">
        <v>509</v>
      </c>
      <c r="D13" s="7">
        <v>0.74</v>
      </c>
      <c r="E13">
        <v>0.82199999999999995</v>
      </c>
    </row>
    <row r="14" spans="1:5" x14ac:dyDescent="0.2">
      <c r="A14" s="7" t="s">
        <v>210</v>
      </c>
      <c r="B14" s="12">
        <v>0.83</v>
      </c>
      <c r="C14" t="s">
        <v>514</v>
      </c>
      <c r="D14" s="7">
        <v>0.5</v>
      </c>
      <c r="E14">
        <v>2.258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B00C-1961-2C43-865D-21FA3A4B45A4}">
  <dimension ref="A1:I20"/>
  <sheetViews>
    <sheetView workbookViewId="0">
      <selection activeCell="B7" sqref="B7"/>
    </sheetView>
  </sheetViews>
  <sheetFormatPr baseColWidth="10" defaultRowHeight="15" x14ac:dyDescent="0.2"/>
  <cols>
    <col min="1" max="1" width="16.5" customWidth="1"/>
    <col min="2" max="2" width="25" customWidth="1"/>
    <col min="3" max="3" width="12.5" bestFit="1" customWidth="1"/>
    <col min="4" max="4" width="19" bestFit="1" customWidth="1"/>
    <col min="5" max="5" width="24.33203125" bestFit="1" customWidth="1"/>
    <col min="6" max="6" width="25.1640625" bestFit="1" customWidth="1"/>
    <col min="7" max="7" width="32.83203125" bestFit="1" customWidth="1"/>
    <col min="8" max="8" width="19.5" bestFit="1" customWidth="1"/>
    <col min="9" max="9" width="21" bestFit="1" customWidth="1"/>
  </cols>
  <sheetData>
    <row r="1" spans="1:9" x14ac:dyDescent="0.2">
      <c r="A1" s="7" t="s">
        <v>533</v>
      </c>
      <c r="B1" s="7" t="s">
        <v>534</v>
      </c>
      <c r="C1" s="7" t="s">
        <v>401</v>
      </c>
      <c r="D1" s="7" t="s">
        <v>535</v>
      </c>
      <c r="E1" s="7" t="s">
        <v>536</v>
      </c>
      <c r="F1" s="7" t="s">
        <v>537</v>
      </c>
      <c r="G1" s="7" t="s">
        <v>538</v>
      </c>
      <c r="H1" s="7" t="s">
        <v>449</v>
      </c>
      <c r="I1" s="7" t="s">
        <v>598</v>
      </c>
    </row>
    <row r="2" spans="1:9" x14ac:dyDescent="0.2">
      <c r="A2" s="7" t="s">
        <v>389</v>
      </c>
      <c r="B2" t="s">
        <v>269</v>
      </c>
      <c r="C2" t="s">
        <v>454</v>
      </c>
      <c r="D2" s="12">
        <v>0.95</v>
      </c>
      <c r="E2" t="s">
        <v>206</v>
      </c>
      <c r="F2" t="s">
        <v>455</v>
      </c>
      <c r="G2" t="s">
        <v>402</v>
      </c>
      <c r="H2" s="7">
        <v>0.78</v>
      </c>
      <c r="I2" t="s">
        <v>591</v>
      </c>
    </row>
    <row r="3" spans="1:9" x14ac:dyDescent="0.2">
      <c r="A3" s="7" t="s">
        <v>389</v>
      </c>
      <c r="B3" t="s">
        <v>403</v>
      </c>
      <c r="C3" t="s">
        <v>456</v>
      </c>
      <c r="D3" s="12">
        <v>0.95</v>
      </c>
      <c r="E3" t="s">
        <v>206</v>
      </c>
      <c r="F3" t="s">
        <v>457</v>
      </c>
      <c r="G3" t="s">
        <v>404</v>
      </c>
      <c r="H3" s="7">
        <v>0.78</v>
      </c>
      <c r="I3" t="s">
        <v>591</v>
      </c>
    </row>
    <row r="4" spans="1:9" x14ac:dyDescent="0.2">
      <c r="A4" s="7" t="s">
        <v>389</v>
      </c>
      <c r="B4" t="s">
        <v>405</v>
      </c>
      <c r="C4" t="s">
        <v>458</v>
      </c>
      <c r="D4" s="12">
        <v>0.95</v>
      </c>
      <c r="E4" t="s">
        <v>206</v>
      </c>
      <c r="F4" t="s">
        <v>459</v>
      </c>
      <c r="G4" t="s">
        <v>406</v>
      </c>
      <c r="H4" s="7">
        <v>0.8</v>
      </c>
      <c r="I4" t="s">
        <v>591</v>
      </c>
    </row>
    <row r="5" spans="1:9" x14ac:dyDescent="0.2">
      <c r="A5" s="7" t="s">
        <v>386</v>
      </c>
      <c r="B5" t="s">
        <v>407</v>
      </c>
      <c r="C5" t="s">
        <v>460</v>
      </c>
      <c r="D5" s="12">
        <v>0.6</v>
      </c>
      <c r="E5" t="s">
        <v>408</v>
      </c>
      <c r="F5" t="s">
        <v>453</v>
      </c>
      <c r="G5" t="s">
        <v>409</v>
      </c>
      <c r="H5" s="7">
        <v>0.78</v>
      </c>
      <c r="I5" t="s">
        <v>395</v>
      </c>
    </row>
    <row r="6" spans="1:9" x14ac:dyDescent="0.2">
      <c r="A6" s="7" t="s">
        <v>386</v>
      </c>
      <c r="B6" t="s">
        <v>405</v>
      </c>
      <c r="C6" t="s">
        <v>461</v>
      </c>
      <c r="D6" s="12">
        <v>0.6</v>
      </c>
      <c r="E6" t="s">
        <v>408</v>
      </c>
      <c r="F6" t="s">
        <v>462</v>
      </c>
      <c r="G6" t="s">
        <v>406</v>
      </c>
      <c r="H6" s="7">
        <v>0.75</v>
      </c>
      <c r="I6" t="s">
        <v>395</v>
      </c>
    </row>
    <row r="7" spans="1:9" x14ac:dyDescent="0.2">
      <c r="A7" s="7" t="s">
        <v>386</v>
      </c>
      <c r="B7" t="s">
        <v>410</v>
      </c>
      <c r="C7" t="s">
        <v>463</v>
      </c>
      <c r="D7" s="12">
        <v>0.6</v>
      </c>
      <c r="E7" t="s">
        <v>408</v>
      </c>
      <c r="F7" t="s">
        <v>464</v>
      </c>
      <c r="G7" t="s">
        <v>411</v>
      </c>
      <c r="H7" s="7">
        <v>0.85</v>
      </c>
      <c r="I7" t="s">
        <v>395</v>
      </c>
    </row>
    <row r="8" spans="1:9" x14ac:dyDescent="0.2">
      <c r="A8" s="7" t="s">
        <v>391</v>
      </c>
      <c r="B8" t="s">
        <v>412</v>
      </c>
      <c r="C8" t="s">
        <v>465</v>
      </c>
      <c r="D8" s="12">
        <v>0.85</v>
      </c>
      <c r="E8" t="s">
        <v>413</v>
      </c>
      <c r="F8" t="s">
        <v>430</v>
      </c>
      <c r="G8" t="s">
        <v>414</v>
      </c>
      <c r="H8" s="7">
        <v>0.7</v>
      </c>
      <c r="I8" t="s">
        <v>591</v>
      </c>
    </row>
    <row r="9" spans="1:9" x14ac:dyDescent="0.2">
      <c r="A9" s="7" t="s">
        <v>391</v>
      </c>
      <c r="B9" t="s">
        <v>415</v>
      </c>
      <c r="C9" t="s">
        <v>466</v>
      </c>
      <c r="D9" s="12">
        <v>0.85</v>
      </c>
      <c r="E9" t="s">
        <v>413</v>
      </c>
      <c r="F9" t="s">
        <v>451</v>
      </c>
      <c r="G9" t="s">
        <v>416</v>
      </c>
      <c r="H9" s="7">
        <v>0.8</v>
      </c>
      <c r="I9" t="s">
        <v>591</v>
      </c>
    </row>
    <row r="10" spans="1:9" x14ac:dyDescent="0.2">
      <c r="A10" s="7" t="s">
        <v>207</v>
      </c>
      <c r="B10" t="s">
        <v>403</v>
      </c>
      <c r="C10" t="s">
        <v>467</v>
      </c>
      <c r="D10" s="12">
        <v>0.75</v>
      </c>
      <c r="E10" t="s">
        <v>207</v>
      </c>
      <c r="F10" t="s">
        <v>468</v>
      </c>
      <c r="G10" t="s">
        <v>404</v>
      </c>
      <c r="H10" s="7">
        <v>0.75</v>
      </c>
      <c r="I10" t="s">
        <v>395</v>
      </c>
    </row>
    <row r="11" spans="1:9" x14ac:dyDescent="0.2">
      <c r="A11" s="7" t="s">
        <v>207</v>
      </c>
      <c r="B11" t="s">
        <v>417</v>
      </c>
      <c r="C11" t="s">
        <v>469</v>
      </c>
      <c r="D11" s="12">
        <v>0.75</v>
      </c>
      <c r="E11" t="s">
        <v>207</v>
      </c>
      <c r="F11" t="s">
        <v>470</v>
      </c>
      <c r="G11" t="s">
        <v>418</v>
      </c>
      <c r="H11" s="7">
        <v>0.75</v>
      </c>
      <c r="I11" t="s">
        <v>395</v>
      </c>
    </row>
    <row r="12" spans="1:9" x14ac:dyDescent="0.2">
      <c r="A12" s="7" t="s">
        <v>393</v>
      </c>
      <c r="B12" t="s">
        <v>269</v>
      </c>
      <c r="C12" t="s">
        <v>471</v>
      </c>
      <c r="D12" s="12">
        <v>1</v>
      </c>
      <c r="E12" t="s">
        <v>419</v>
      </c>
      <c r="F12" t="s">
        <v>452</v>
      </c>
      <c r="G12" t="s">
        <v>402</v>
      </c>
      <c r="H12" s="7">
        <v>0.78</v>
      </c>
      <c r="I12" t="s">
        <v>591</v>
      </c>
    </row>
    <row r="13" spans="1:9" x14ac:dyDescent="0.2">
      <c r="A13" s="7" t="s">
        <v>393</v>
      </c>
      <c r="B13" t="s">
        <v>271</v>
      </c>
      <c r="C13" t="s">
        <v>472</v>
      </c>
      <c r="D13" s="12">
        <v>1</v>
      </c>
      <c r="E13" t="s">
        <v>419</v>
      </c>
      <c r="F13" t="s">
        <v>473</v>
      </c>
      <c r="G13" t="s">
        <v>409</v>
      </c>
      <c r="H13" s="7">
        <v>0.82</v>
      </c>
      <c r="I13" t="s">
        <v>591</v>
      </c>
    </row>
    <row r="14" spans="1:9" x14ac:dyDescent="0.2">
      <c r="A14" s="7" t="s">
        <v>390</v>
      </c>
      <c r="B14" t="s">
        <v>420</v>
      </c>
      <c r="C14" t="s">
        <v>474</v>
      </c>
      <c r="D14" s="12">
        <v>0.7</v>
      </c>
      <c r="E14" t="s">
        <v>421</v>
      </c>
      <c r="F14" t="s">
        <v>475</v>
      </c>
      <c r="G14" t="s">
        <v>422</v>
      </c>
      <c r="H14" s="7">
        <v>0.9</v>
      </c>
      <c r="I14" t="s">
        <v>592</v>
      </c>
    </row>
    <row r="15" spans="1:9" x14ac:dyDescent="0.2">
      <c r="A15" s="7" t="s">
        <v>390</v>
      </c>
      <c r="B15" t="s">
        <v>403</v>
      </c>
      <c r="C15" t="s">
        <v>476</v>
      </c>
      <c r="D15" s="12">
        <v>0.7</v>
      </c>
      <c r="E15" t="s">
        <v>421</v>
      </c>
      <c r="F15" t="s">
        <v>477</v>
      </c>
      <c r="G15" t="s">
        <v>404</v>
      </c>
      <c r="H15" s="7">
        <v>0.9</v>
      </c>
      <c r="I15" t="s">
        <v>592</v>
      </c>
    </row>
    <row r="16" spans="1:9" x14ac:dyDescent="0.2">
      <c r="A16" s="7" t="s">
        <v>385</v>
      </c>
      <c r="B16" t="s">
        <v>383</v>
      </c>
      <c r="C16" t="s">
        <v>478</v>
      </c>
      <c r="D16" s="12">
        <v>0.95</v>
      </c>
      <c r="E16" t="s">
        <v>214</v>
      </c>
      <c r="F16" t="s">
        <v>451</v>
      </c>
      <c r="G16" t="s">
        <v>402</v>
      </c>
      <c r="H16" s="7">
        <v>0.75</v>
      </c>
      <c r="I16" t="s">
        <v>591</v>
      </c>
    </row>
    <row r="17" spans="1:9" x14ac:dyDescent="0.2">
      <c r="A17" s="7" t="s">
        <v>400</v>
      </c>
      <c r="B17" t="s">
        <v>423</v>
      </c>
      <c r="C17" t="s">
        <v>479</v>
      </c>
      <c r="D17" s="12">
        <v>1</v>
      </c>
      <c r="E17" t="s">
        <v>212</v>
      </c>
      <c r="F17" t="s">
        <v>450</v>
      </c>
      <c r="G17" t="s">
        <v>409</v>
      </c>
      <c r="H17" s="7">
        <v>0.72</v>
      </c>
      <c r="I17" t="s">
        <v>591</v>
      </c>
    </row>
    <row r="18" spans="1:9" x14ac:dyDescent="0.2">
      <c r="A18" s="7" t="s">
        <v>392</v>
      </c>
      <c r="B18" t="s">
        <v>412</v>
      </c>
      <c r="C18" t="s">
        <v>480</v>
      </c>
      <c r="D18" s="12">
        <v>0.85</v>
      </c>
      <c r="E18" t="s">
        <v>424</v>
      </c>
      <c r="F18" t="s">
        <v>481</v>
      </c>
      <c r="G18" t="s">
        <v>414</v>
      </c>
      <c r="H18" s="7">
        <v>0.85</v>
      </c>
      <c r="I18" t="s">
        <v>395</v>
      </c>
    </row>
    <row r="19" spans="1:9" x14ac:dyDescent="0.2">
      <c r="A19" s="7" t="s">
        <v>395</v>
      </c>
      <c r="B19" t="s">
        <v>425</v>
      </c>
      <c r="C19" t="s">
        <v>482</v>
      </c>
      <c r="D19" s="12">
        <v>0.7</v>
      </c>
      <c r="E19" t="s">
        <v>209</v>
      </c>
      <c r="F19" t="s">
        <v>475</v>
      </c>
      <c r="G19" t="s">
        <v>426</v>
      </c>
      <c r="H19" s="7">
        <v>0.78</v>
      </c>
      <c r="I19" t="s">
        <v>395</v>
      </c>
    </row>
    <row r="20" spans="1:9" x14ac:dyDescent="0.2">
      <c r="A20" s="7" t="s">
        <v>384</v>
      </c>
      <c r="B20" t="s">
        <v>269</v>
      </c>
      <c r="C20" t="s">
        <v>483</v>
      </c>
      <c r="D20" s="12">
        <v>1</v>
      </c>
      <c r="E20" t="s">
        <v>206</v>
      </c>
      <c r="F20" t="s">
        <v>429</v>
      </c>
      <c r="G20" t="s">
        <v>402</v>
      </c>
      <c r="H20" s="7">
        <v>0.7</v>
      </c>
      <c r="I20" t="s">
        <v>591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3769-6DA0-B64C-889C-808F0533E043}">
  <dimension ref="A1:D7"/>
  <sheetViews>
    <sheetView workbookViewId="0">
      <selection activeCell="C18" sqref="C18"/>
    </sheetView>
  </sheetViews>
  <sheetFormatPr baseColWidth="10" defaultRowHeight="15" x14ac:dyDescent="0.2"/>
  <cols>
    <col min="1" max="1" width="14.83203125" bestFit="1" customWidth="1"/>
    <col min="2" max="2" width="24.33203125" bestFit="1" customWidth="1"/>
    <col min="3" max="3" width="23.5" bestFit="1" customWidth="1"/>
    <col min="4" max="4" width="16.5" bestFit="1" customWidth="1"/>
  </cols>
  <sheetData>
    <row r="1" spans="1:4" s="17" customFormat="1" x14ac:dyDescent="0.2">
      <c r="A1" t="s">
        <v>438</v>
      </c>
      <c r="B1" t="s">
        <v>439</v>
      </c>
      <c r="C1" t="s">
        <v>440</v>
      </c>
      <c r="D1" t="s">
        <v>512</v>
      </c>
    </row>
    <row r="2" spans="1:4" ht="21" x14ac:dyDescent="0.25">
      <c r="A2" s="11" t="s">
        <v>431</v>
      </c>
      <c r="B2" s="18" t="s">
        <v>492</v>
      </c>
      <c r="C2" s="11" t="s">
        <v>444</v>
      </c>
      <c r="D2" s="19">
        <v>0.2</v>
      </c>
    </row>
    <row r="3" spans="1:4" ht="21" x14ac:dyDescent="0.25">
      <c r="A3" s="11" t="s">
        <v>432</v>
      </c>
      <c r="B3" s="18" t="s">
        <v>493</v>
      </c>
      <c r="C3" s="11" t="s">
        <v>445</v>
      </c>
      <c r="D3" s="19">
        <v>0.35</v>
      </c>
    </row>
    <row r="4" spans="1:4" ht="21" x14ac:dyDescent="0.25">
      <c r="A4" s="11" t="s">
        <v>433</v>
      </c>
      <c r="B4" s="18" t="s">
        <v>494</v>
      </c>
      <c r="C4" s="11" t="s">
        <v>446</v>
      </c>
      <c r="D4" s="19">
        <v>0.5</v>
      </c>
    </row>
    <row r="5" spans="1:4" ht="21" x14ac:dyDescent="0.25">
      <c r="A5" s="11" t="s">
        <v>434</v>
      </c>
      <c r="B5" s="11" t="s">
        <v>495</v>
      </c>
      <c r="C5" s="11" t="s">
        <v>448</v>
      </c>
      <c r="D5" s="20">
        <v>0.65</v>
      </c>
    </row>
    <row r="6" spans="1:4" ht="21" x14ac:dyDescent="0.25">
      <c r="A6" s="11" t="s">
        <v>435</v>
      </c>
      <c r="B6" s="21" t="s">
        <v>496</v>
      </c>
      <c r="C6" s="11" t="s">
        <v>436</v>
      </c>
      <c r="D6" s="14">
        <v>0.8</v>
      </c>
    </row>
    <row r="7" spans="1:4" ht="21" x14ac:dyDescent="0.25">
      <c r="A7" s="11" t="s">
        <v>437</v>
      </c>
      <c r="B7" s="22" t="s">
        <v>497</v>
      </c>
      <c r="C7" s="11" t="s">
        <v>447</v>
      </c>
      <c r="D7" s="13">
        <v>0.95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E03A-EE23-0546-8BF0-CD6207AB6CC2}">
  <dimension ref="A1:E13"/>
  <sheetViews>
    <sheetView workbookViewId="0">
      <selection activeCell="D5" sqref="D5"/>
    </sheetView>
  </sheetViews>
  <sheetFormatPr baseColWidth="10" defaultRowHeight="15" x14ac:dyDescent="0.2"/>
  <cols>
    <col min="1" max="1" width="16.5" bestFit="1" customWidth="1"/>
    <col min="2" max="2" width="33.1640625" bestFit="1" customWidth="1"/>
    <col min="3" max="3" width="33" customWidth="1"/>
    <col min="4" max="4" width="24.83203125" bestFit="1" customWidth="1"/>
    <col min="5" max="5" width="15.33203125" bestFit="1" customWidth="1"/>
  </cols>
  <sheetData>
    <row r="1" spans="1:5" s="17" customFormat="1" ht="18" x14ac:dyDescent="0.2">
      <c r="A1" s="16" t="s">
        <v>216</v>
      </c>
      <c r="B1" s="16" t="s">
        <v>442</v>
      </c>
      <c r="C1" s="16" t="s">
        <v>443</v>
      </c>
      <c r="D1" s="16" t="s">
        <v>513</v>
      </c>
      <c r="E1" s="17" t="s">
        <v>608</v>
      </c>
    </row>
    <row r="2" spans="1:5" x14ac:dyDescent="0.2">
      <c r="A2" s="15" t="s">
        <v>327</v>
      </c>
      <c r="B2" s="15" t="s">
        <v>484</v>
      </c>
      <c r="C2" s="15" t="s">
        <v>517</v>
      </c>
      <c r="D2" s="15">
        <f>Tableau21617[[#This Row],[ITU_GCI_SCORE]]/100</f>
        <v>0.97530000000000006</v>
      </c>
      <c r="E2" s="15">
        <v>97.53</v>
      </c>
    </row>
    <row r="3" spans="1:5" x14ac:dyDescent="0.2">
      <c r="A3" s="15" t="s">
        <v>266</v>
      </c>
      <c r="B3" s="15" t="s">
        <v>485</v>
      </c>
      <c r="C3" s="15" t="s">
        <v>524</v>
      </c>
      <c r="D3" s="15">
        <f>Tableau21617[[#This Row],[ITU_GCI_SCORE]]/100</f>
        <v>0.91069999999999995</v>
      </c>
      <c r="E3" s="15">
        <v>91.07</v>
      </c>
    </row>
    <row r="4" spans="1:5" x14ac:dyDescent="0.2">
      <c r="A4" s="15" t="s">
        <v>24</v>
      </c>
      <c r="B4" s="15" t="s">
        <v>486</v>
      </c>
      <c r="C4" s="15" t="s">
        <v>525</v>
      </c>
      <c r="D4" s="15">
        <f>Tableau21617[[#This Row],[ITU_GCI_SCORE]]/100</f>
        <v>0.84819999999999995</v>
      </c>
      <c r="E4" s="15">
        <v>84.82</v>
      </c>
    </row>
    <row r="5" spans="1:5" x14ac:dyDescent="0.2">
      <c r="A5" s="15" t="s">
        <v>26</v>
      </c>
      <c r="B5" s="15" t="s">
        <v>487</v>
      </c>
      <c r="C5" s="15" t="s">
        <v>518</v>
      </c>
      <c r="D5" s="15">
        <f>Tableau21617[[#This Row],[ITU_GCI_SCORE]]/100</f>
        <v>0.5988</v>
      </c>
      <c r="E5" s="15">
        <v>59.88</v>
      </c>
    </row>
    <row r="6" spans="1:5" x14ac:dyDescent="0.2">
      <c r="A6" s="15" t="s">
        <v>10</v>
      </c>
      <c r="B6" s="15" t="s">
        <v>488</v>
      </c>
      <c r="C6" s="15" t="s">
        <v>519</v>
      </c>
      <c r="D6" s="15">
        <f>Tableau21617[[#This Row],[ITU_GCI_SCORE]]/100</f>
        <v>0.72860000000000003</v>
      </c>
      <c r="E6" s="15">
        <v>72.86</v>
      </c>
    </row>
    <row r="7" spans="1:5" x14ac:dyDescent="0.2">
      <c r="A7" s="15" t="s">
        <v>441</v>
      </c>
      <c r="B7" s="15" t="s">
        <v>489</v>
      </c>
      <c r="C7" s="15" t="s">
        <v>520</v>
      </c>
      <c r="D7" s="15">
        <f>Tableau21617[[#This Row],[ITU_GCI_SCORE]]/100</f>
        <v>0.69189999999999996</v>
      </c>
      <c r="E7" s="15">
        <v>69.19</v>
      </c>
    </row>
    <row r="8" spans="1:5" x14ac:dyDescent="0.2">
      <c r="A8" s="15" t="s">
        <v>13</v>
      </c>
      <c r="B8" s="15" t="s">
        <v>491</v>
      </c>
      <c r="C8" s="15" t="s">
        <v>521</v>
      </c>
      <c r="D8" s="15">
        <f>Tableau21617[[#This Row],[ITU_GCI_SCORE]]/100</f>
        <v>0.94689999999999996</v>
      </c>
      <c r="E8" s="15">
        <f>19.15+20+19.51+19.45+16.58</f>
        <v>94.69</v>
      </c>
    </row>
    <row r="9" spans="1:5" x14ac:dyDescent="0.2">
      <c r="A9" s="15" t="s">
        <v>342</v>
      </c>
      <c r="B9" s="15" t="s">
        <v>515</v>
      </c>
      <c r="C9" s="15" t="s">
        <v>516</v>
      </c>
      <c r="D9" s="15">
        <f>Tableau21617[[#This Row],[ITU_GCI_SCORE]]/100</f>
        <v>0.55459999999999998</v>
      </c>
      <c r="E9" s="15">
        <v>55.46</v>
      </c>
    </row>
    <row r="10" spans="1:5" x14ac:dyDescent="0.2">
      <c r="A10" s="15" t="s">
        <v>532</v>
      </c>
      <c r="B10" s="15" t="s">
        <v>522</v>
      </c>
      <c r="C10" s="15" t="s">
        <v>523</v>
      </c>
      <c r="D10" s="15">
        <f>Tableau21617[[#This Row],[ITU_GCI_SCORE]]/100</f>
        <v>0.57240000000000002</v>
      </c>
      <c r="E10" s="15">
        <v>57.24</v>
      </c>
    </row>
    <row r="11" spans="1:5" x14ac:dyDescent="0.2">
      <c r="A11" s="15" t="s">
        <v>217</v>
      </c>
      <c r="B11" s="15" t="s">
        <v>529</v>
      </c>
      <c r="C11" s="15" t="s">
        <v>530</v>
      </c>
      <c r="D11" s="15">
        <f>Tableau21617[[#This Row],[ITU_GCI_SCORE]]/100</f>
        <v>0.99860000000000004</v>
      </c>
      <c r="E11" s="15">
        <f>20+20+20+19.86+20</f>
        <v>99.86</v>
      </c>
    </row>
    <row r="12" spans="1:5" x14ac:dyDescent="0.2">
      <c r="A12" s="15" t="s">
        <v>526</v>
      </c>
      <c r="B12" s="15" t="s">
        <v>527</v>
      </c>
      <c r="C12" s="15" t="s">
        <v>528</v>
      </c>
      <c r="D12" s="15">
        <f>Tableau21617[[#This Row],[ITU_GCI_SCORE]]/100</f>
        <v>0.97860000000000003</v>
      </c>
      <c r="E12" s="15">
        <v>97.86</v>
      </c>
    </row>
    <row r="13" spans="1:5" x14ac:dyDescent="0.2">
      <c r="A13" s="15" t="s">
        <v>399</v>
      </c>
      <c r="B13" s="15" t="s">
        <v>490</v>
      </c>
      <c r="C13" s="15" t="s">
        <v>531</v>
      </c>
      <c r="D13" s="15">
        <f>Tableau21617[[#This Row],[ITU_GCI_SCORE]]/100</f>
        <v>0.98519999999999996</v>
      </c>
      <c r="E13" s="15">
        <v>98.52</v>
      </c>
    </row>
  </sheetData>
  <pageMargins left="0.7" right="0.7" top="0.75" bottom="0.75" header="0.3" footer="0.3"/>
  <ignoredErrors>
    <ignoredError sqref="E2:E13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669-2D5E-9A48-A4BC-FEF7D244047B}">
  <dimension ref="A1:F8781"/>
  <sheetViews>
    <sheetView workbookViewId="0">
      <selection activeCell="J15" sqref="J15"/>
    </sheetView>
  </sheetViews>
  <sheetFormatPr baseColWidth="10" defaultColWidth="11.5" defaultRowHeight="15" x14ac:dyDescent="0.2"/>
  <cols>
    <col min="1" max="1" width="15.5" bestFit="1" customWidth="1"/>
    <col min="2" max="2" width="12" customWidth="1"/>
    <col min="3" max="3" width="13.83203125" bestFit="1" customWidth="1"/>
    <col min="4" max="4" width="18.33203125" bestFit="1" customWidth="1"/>
    <col min="5" max="5" width="14.33203125" bestFit="1" customWidth="1"/>
    <col min="6" max="6" width="24.33203125" bestFit="1" customWidth="1"/>
    <col min="7" max="7" width="11.83203125" bestFit="1" customWidth="1"/>
  </cols>
  <sheetData>
    <row r="1" spans="1:6" x14ac:dyDescent="0.2">
      <c r="A1" s="2" t="s">
        <v>366</v>
      </c>
      <c r="B1" s="2" t="s">
        <v>0</v>
      </c>
      <c r="C1" s="2" t="s">
        <v>160</v>
      </c>
      <c r="D1" s="2" t="s">
        <v>367</v>
      </c>
      <c r="E1" s="2" t="s">
        <v>397</v>
      </c>
      <c r="F1" s="2" t="s">
        <v>593</v>
      </c>
    </row>
    <row r="2" spans="1:6" x14ac:dyDescent="0.2">
      <c r="A2" s="1">
        <v>1</v>
      </c>
      <c r="B2" s="1">
        <v>1</v>
      </c>
      <c r="C2" s="3">
        <v>1</v>
      </c>
      <c r="D2" s="1" t="s">
        <v>4</v>
      </c>
      <c r="E2" s="1">
        <v>2</v>
      </c>
      <c r="F2" s="27" t="s">
        <v>596</v>
      </c>
    </row>
    <row r="3" spans="1:6" x14ac:dyDescent="0.2">
      <c r="A3" s="1">
        <v>1</v>
      </c>
      <c r="B3" s="1">
        <v>1</v>
      </c>
      <c r="C3" s="3">
        <v>2</v>
      </c>
      <c r="D3" s="1" t="s">
        <v>4</v>
      </c>
      <c r="E3" s="1">
        <v>2</v>
      </c>
      <c r="F3" s="27" t="s">
        <v>596</v>
      </c>
    </row>
    <row r="4" spans="1:6" x14ac:dyDescent="0.2">
      <c r="A4" s="1">
        <v>1</v>
      </c>
      <c r="B4" s="1">
        <v>1</v>
      </c>
      <c r="C4" s="3">
        <v>3</v>
      </c>
      <c r="D4" s="1" t="s">
        <v>4</v>
      </c>
      <c r="E4" s="1">
        <v>2</v>
      </c>
      <c r="F4" s="27" t="s">
        <v>596</v>
      </c>
    </row>
    <row r="5" spans="1:6" x14ac:dyDescent="0.2">
      <c r="A5" s="1">
        <v>1</v>
      </c>
      <c r="B5" s="1">
        <v>1</v>
      </c>
      <c r="C5" s="3">
        <v>4</v>
      </c>
      <c r="D5" s="1" t="s">
        <v>4</v>
      </c>
      <c r="E5" s="1">
        <v>2</v>
      </c>
      <c r="F5" s="27" t="s">
        <v>596</v>
      </c>
    </row>
    <row r="6" spans="1:6" x14ac:dyDescent="0.2">
      <c r="A6" s="1">
        <v>1</v>
      </c>
      <c r="B6" s="1">
        <v>1</v>
      </c>
      <c r="C6" s="3">
        <v>5</v>
      </c>
      <c r="D6" s="1" t="s">
        <v>4</v>
      </c>
      <c r="E6" s="1">
        <v>2</v>
      </c>
      <c r="F6" s="27" t="s">
        <v>596</v>
      </c>
    </row>
    <row r="7" spans="1:6" x14ac:dyDescent="0.2">
      <c r="A7" s="1">
        <v>1</v>
      </c>
      <c r="B7" s="1">
        <v>1</v>
      </c>
      <c r="C7" s="3">
        <v>6</v>
      </c>
      <c r="D7" s="1" t="s">
        <v>4</v>
      </c>
      <c r="E7" s="1">
        <v>2</v>
      </c>
      <c r="F7" s="27" t="s">
        <v>596</v>
      </c>
    </row>
    <row r="8" spans="1:6" x14ac:dyDescent="0.2">
      <c r="A8" s="1">
        <v>1</v>
      </c>
      <c r="B8" s="1">
        <v>1</v>
      </c>
      <c r="C8" s="3">
        <v>7</v>
      </c>
      <c r="D8" s="1" t="s">
        <v>4</v>
      </c>
      <c r="E8" s="1">
        <v>2</v>
      </c>
      <c r="F8" s="27" t="s">
        <v>596</v>
      </c>
    </row>
    <row r="9" spans="1:6" x14ac:dyDescent="0.2">
      <c r="A9" s="1">
        <v>1</v>
      </c>
      <c r="B9" s="1">
        <v>1</v>
      </c>
      <c r="C9" s="3">
        <v>8</v>
      </c>
      <c r="D9" t="s">
        <v>4</v>
      </c>
      <c r="E9">
        <v>2</v>
      </c>
      <c r="F9" s="27" t="s">
        <v>596</v>
      </c>
    </row>
    <row r="10" spans="1:6" x14ac:dyDescent="0.2">
      <c r="A10" s="1">
        <v>1</v>
      </c>
      <c r="B10" s="1">
        <v>1</v>
      </c>
      <c r="C10" s="3">
        <v>9</v>
      </c>
      <c r="D10" t="s">
        <v>4</v>
      </c>
      <c r="E10">
        <v>2</v>
      </c>
      <c r="F10" s="27" t="s">
        <v>596</v>
      </c>
    </row>
    <row r="11" spans="1:6" x14ac:dyDescent="0.2">
      <c r="A11" s="1">
        <v>1</v>
      </c>
      <c r="B11" s="1">
        <v>1</v>
      </c>
      <c r="C11" s="3">
        <v>10</v>
      </c>
      <c r="D11" t="s">
        <v>4</v>
      </c>
      <c r="E11">
        <v>2</v>
      </c>
      <c r="F11" s="27" t="s">
        <v>596</v>
      </c>
    </row>
    <row r="12" spans="1:6" x14ac:dyDescent="0.2">
      <c r="A12" s="1">
        <v>1</v>
      </c>
      <c r="B12" s="1">
        <v>1</v>
      </c>
      <c r="C12" s="3">
        <v>11</v>
      </c>
      <c r="D12" t="s">
        <v>4</v>
      </c>
      <c r="E12">
        <v>3</v>
      </c>
      <c r="F12" s="27" t="s">
        <v>596</v>
      </c>
    </row>
    <row r="13" spans="1:6" x14ac:dyDescent="0.2">
      <c r="A13" s="1">
        <v>1</v>
      </c>
      <c r="B13" s="1">
        <v>1</v>
      </c>
      <c r="C13" s="3">
        <v>12</v>
      </c>
      <c r="D13" t="s">
        <v>4</v>
      </c>
      <c r="E13">
        <v>3</v>
      </c>
      <c r="F13" s="27" t="s">
        <v>596</v>
      </c>
    </row>
    <row r="14" spans="1:6" x14ac:dyDescent="0.2">
      <c r="A14" s="1">
        <v>1</v>
      </c>
      <c r="B14" s="1">
        <v>1</v>
      </c>
      <c r="C14" s="3">
        <v>13</v>
      </c>
      <c r="D14" t="s">
        <v>4</v>
      </c>
      <c r="E14">
        <v>2</v>
      </c>
      <c r="F14" s="27" t="s">
        <v>596</v>
      </c>
    </row>
    <row r="15" spans="1:6" x14ac:dyDescent="0.2">
      <c r="A15" s="1">
        <v>1</v>
      </c>
      <c r="B15" s="1">
        <v>1</v>
      </c>
      <c r="C15" s="3">
        <v>14</v>
      </c>
      <c r="D15" t="s">
        <v>4</v>
      </c>
      <c r="E15">
        <v>3</v>
      </c>
      <c r="F15" s="27" t="s">
        <v>596</v>
      </c>
    </row>
    <row r="16" spans="1:6" x14ac:dyDescent="0.2">
      <c r="A16" s="1">
        <v>1</v>
      </c>
      <c r="B16" s="1">
        <v>1</v>
      </c>
      <c r="C16" s="3">
        <v>15</v>
      </c>
      <c r="D16" t="s">
        <v>4</v>
      </c>
      <c r="E16">
        <v>2</v>
      </c>
      <c r="F16" s="27" t="s">
        <v>596</v>
      </c>
    </row>
    <row r="17" spans="1:6" x14ac:dyDescent="0.2">
      <c r="A17" s="1">
        <v>1</v>
      </c>
      <c r="B17" s="1">
        <v>1</v>
      </c>
      <c r="C17" s="3">
        <v>16</v>
      </c>
      <c r="D17" t="s">
        <v>4</v>
      </c>
      <c r="E17">
        <v>2</v>
      </c>
      <c r="F17" s="27" t="s">
        <v>596</v>
      </c>
    </row>
    <row r="18" spans="1:6" x14ac:dyDescent="0.2">
      <c r="A18" s="1">
        <v>1</v>
      </c>
      <c r="B18" s="1">
        <v>1</v>
      </c>
      <c r="C18" s="3">
        <v>17</v>
      </c>
      <c r="D18" t="s">
        <v>4</v>
      </c>
      <c r="E18">
        <v>4</v>
      </c>
      <c r="F18" s="27" t="s">
        <v>596</v>
      </c>
    </row>
    <row r="19" spans="1:6" x14ac:dyDescent="0.2">
      <c r="A19" s="1">
        <v>1</v>
      </c>
      <c r="B19" s="1">
        <v>1</v>
      </c>
      <c r="C19" s="3">
        <v>18</v>
      </c>
      <c r="D19" t="s">
        <v>4</v>
      </c>
      <c r="E19">
        <v>2</v>
      </c>
      <c r="F19" s="27" t="s">
        <v>596</v>
      </c>
    </row>
    <row r="20" spans="1:6" x14ac:dyDescent="0.2">
      <c r="A20" s="1">
        <v>1</v>
      </c>
      <c r="B20" s="1">
        <v>1</v>
      </c>
      <c r="C20" s="3">
        <v>19</v>
      </c>
      <c r="D20" t="s">
        <v>4</v>
      </c>
      <c r="E20">
        <v>3</v>
      </c>
      <c r="F20" s="27" t="s">
        <v>596</v>
      </c>
    </row>
    <row r="21" spans="1:6" x14ac:dyDescent="0.2">
      <c r="A21" s="1">
        <v>1</v>
      </c>
      <c r="B21" s="1">
        <v>1</v>
      </c>
      <c r="C21" s="3">
        <v>20</v>
      </c>
      <c r="D21" t="s">
        <v>4</v>
      </c>
      <c r="E21">
        <v>3</v>
      </c>
      <c r="F21" s="27" t="s">
        <v>596</v>
      </c>
    </row>
    <row r="22" spans="1:6" x14ac:dyDescent="0.2">
      <c r="A22" s="1">
        <v>1</v>
      </c>
      <c r="B22" s="1">
        <v>1</v>
      </c>
      <c r="C22" s="3">
        <v>21</v>
      </c>
      <c r="D22" t="s">
        <v>4</v>
      </c>
      <c r="E22">
        <v>2</v>
      </c>
      <c r="F22" s="27" t="s">
        <v>596</v>
      </c>
    </row>
    <row r="23" spans="1:6" x14ac:dyDescent="0.2">
      <c r="A23" s="1">
        <v>1</v>
      </c>
      <c r="B23" s="1">
        <v>1</v>
      </c>
      <c r="C23" s="3">
        <v>22</v>
      </c>
      <c r="D23" t="s">
        <v>4</v>
      </c>
      <c r="E23">
        <v>3</v>
      </c>
      <c r="F23" s="27" t="s">
        <v>596</v>
      </c>
    </row>
    <row r="24" spans="1:6" x14ac:dyDescent="0.2">
      <c r="A24" s="1">
        <v>1</v>
      </c>
      <c r="B24" s="1">
        <v>1</v>
      </c>
      <c r="C24" s="3">
        <v>23</v>
      </c>
      <c r="D24" t="s">
        <v>4</v>
      </c>
      <c r="E24">
        <v>2</v>
      </c>
      <c r="F24" s="27" t="s">
        <v>596</v>
      </c>
    </row>
    <row r="25" spans="1:6" x14ac:dyDescent="0.2">
      <c r="A25" s="1">
        <v>1</v>
      </c>
      <c r="B25" s="1">
        <v>1</v>
      </c>
      <c r="C25" s="3">
        <v>24</v>
      </c>
      <c r="D25" t="s">
        <v>4</v>
      </c>
      <c r="E25">
        <v>3</v>
      </c>
      <c r="F25" s="27" t="s">
        <v>596</v>
      </c>
    </row>
    <row r="26" spans="1:6" x14ac:dyDescent="0.2">
      <c r="A26" s="1">
        <v>1</v>
      </c>
      <c r="B26" s="1">
        <v>1</v>
      </c>
      <c r="C26" s="3">
        <v>25</v>
      </c>
      <c r="D26" t="s">
        <v>4</v>
      </c>
      <c r="E26">
        <v>3</v>
      </c>
      <c r="F26" s="27" t="s">
        <v>596</v>
      </c>
    </row>
    <row r="27" spans="1:6" x14ac:dyDescent="0.2">
      <c r="A27" s="1">
        <v>1</v>
      </c>
      <c r="B27" s="1">
        <v>1</v>
      </c>
      <c r="C27" s="3">
        <v>26</v>
      </c>
      <c r="D27" t="s">
        <v>4</v>
      </c>
      <c r="E27">
        <v>2</v>
      </c>
      <c r="F27" s="27" t="s">
        <v>596</v>
      </c>
    </row>
    <row r="28" spans="1:6" x14ac:dyDescent="0.2">
      <c r="A28" s="1">
        <v>1</v>
      </c>
      <c r="B28" s="1">
        <v>1</v>
      </c>
      <c r="C28" s="3">
        <v>27</v>
      </c>
      <c r="D28" t="s">
        <v>4</v>
      </c>
      <c r="E28">
        <v>2</v>
      </c>
      <c r="F28" s="27" t="s">
        <v>596</v>
      </c>
    </row>
    <row r="29" spans="1:6" x14ac:dyDescent="0.2">
      <c r="A29" s="1">
        <v>1</v>
      </c>
      <c r="B29" s="1">
        <v>1</v>
      </c>
      <c r="C29" s="3">
        <v>28</v>
      </c>
      <c r="D29" t="s">
        <v>4</v>
      </c>
      <c r="E29">
        <v>3</v>
      </c>
      <c r="F29" s="27" t="s">
        <v>596</v>
      </c>
    </row>
    <row r="30" spans="1:6" x14ac:dyDescent="0.2">
      <c r="A30" s="1">
        <v>1</v>
      </c>
      <c r="B30" s="1">
        <v>1</v>
      </c>
      <c r="C30" s="3">
        <v>29</v>
      </c>
      <c r="D30" t="s">
        <v>4</v>
      </c>
      <c r="E30">
        <v>2</v>
      </c>
      <c r="F30" s="27" t="s">
        <v>596</v>
      </c>
    </row>
    <row r="31" spans="1:6" x14ac:dyDescent="0.2">
      <c r="A31" s="1">
        <v>1</v>
      </c>
      <c r="B31" s="1">
        <v>1</v>
      </c>
      <c r="C31" s="3">
        <v>30</v>
      </c>
      <c r="D31" t="s">
        <v>4</v>
      </c>
      <c r="E31">
        <v>3</v>
      </c>
      <c r="F31" s="27" t="s">
        <v>596</v>
      </c>
    </row>
    <row r="32" spans="1:6" x14ac:dyDescent="0.2">
      <c r="A32" s="1">
        <v>1</v>
      </c>
      <c r="B32" s="1">
        <v>1</v>
      </c>
      <c r="C32" s="3">
        <v>31</v>
      </c>
      <c r="D32" t="s">
        <v>4</v>
      </c>
      <c r="E32">
        <v>1</v>
      </c>
      <c r="F32" s="27" t="s">
        <v>596</v>
      </c>
    </row>
    <row r="33" spans="1:6" x14ac:dyDescent="0.2">
      <c r="A33" s="1">
        <v>1</v>
      </c>
      <c r="B33" s="1">
        <v>1</v>
      </c>
      <c r="C33" s="3">
        <v>32</v>
      </c>
      <c r="D33" t="s">
        <v>4</v>
      </c>
      <c r="E33">
        <v>1</v>
      </c>
      <c r="F33" s="27" t="s">
        <v>596</v>
      </c>
    </row>
    <row r="34" spans="1:6" x14ac:dyDescent="0.2">
      <c r="A34" s="1">
        <v>1</v>
      </c>
      <c r="B34" s="1">
        <v>1</v>
      </c>
      <c r="C34" s="3">
        <v>33</v>
      </c>
      <c r="D34" t="s">
        <v>4</v>
      </c>
      <c r="E34">
        <v>1</v>
      </c>
      <c r="F34" s="27" t="s">
        <v>596</v>
      </c>
    </row>
    <row r="35" spans="1:6" x14ac:dyDescent="0.2">
      <c r="A35" s="1">
        <v>1</v>
      </c>
      <c r="B35" s="1">
        <v>1</v>
      </c>
      <c r="C35" s="3">
        <v>34</v>
      </c>
      <c r="D35" t="s">
        <v>4</v>
      </c>
      <c r="E35">
        <v>1</v>
      </c>
      <c r="F35" s="27" t="s">
        <v>596</v>
      </c>
    </row>
    <row r="36" spans="1:6" x14ac:dyDescent="0.2">
      <c r="A36" s="1">
        <v>1</v>
      </c>
      <c r="B36" s="1">
        <v>1</v>
      </c>
      <c r="C36" s="3">
        <v>35</v>
      </c>
      <c r="D36" t="s">
        <v>4</v>
      </c>
      <c r="E36">
        <v>1</v>
      </c>
      <c r="F36" s="27" t="s">
        <v>596</v>
      </c>
    </row>
    <row r="37" spans="1:6" x14ac:dyDescent="0.2">
      <c r="A37" s="1">
        <v>1</v>
      </c>
      <c r="B37" s="1">
        <v>1</v>
      </c>
      <c r="C37" s="3">
        <v>36</v>
      </c>
      <c r="D37" t="s">
        <v>4</v>
      </c>
      <c r="E37">
        <v>1</v>
      </c>
      <c r="F37" s="27" t="s">
        <v>596</v>
      </c>
    </row>
    <row r="38" spans="1:6" x14ac:dyDescent="0.2">
      <c r="A38" s="1">
        <v>2</v>
      </c>
      <c r="B38" s="1">
        <v>2</v>
      </c>
      <c r="C38" s="3">
        <v>1</v>
      </c>
      <c r="D38" t="s">
        <v>7</v>
      </c>
      <c r="E38">
        <v>2</v>
      </c>
      <c r="F38" s="27" t="s">
        <v>596</v>
      </c>
    </row>
    <row r="39" spans="1:6" x14ac:dyDescent="0.2">
      <c r="A39" s="1">
        <v>2</v>
      </c>
      <c r="B39" s="1">
        <v>2</v>
      </c>
      <c r="C39" s="3">
        <v>2</v>
      </c>
      <c r="D39" t="s">
        <v>7</v>
      </c>
      <c r="E39">
        <v>2</v>
      </c>
      <c r="F39" s="27" t="s">
        <v>596</v>
      </c>
    </row>
    <row r="40" spans="1:6" x14ac:dyDescent="0.2">
      <c r="A40" s="1">
        <v>2</v>
      </c>
      <c r="B40" s="1">
        <v>2</v>
      </c>
      <c r="C40" s="3">
        <v>3</v>
      </c>
      <c r="D40" t="s">
        <v>7</v>
      </c>
      <c r="E40">
        <v>3</v>
      </c>
      <c r="F40" s="27" t="s">
        <v>596</v>
      </c>
    </row>
    <row r="41" spans="1:6" x14ac:dyDescent="0.2">
      <c r="A41" s="1">
        <v>2</v>
      </c>
      <c r="B41" s="1">
        <v>2</v>
      </c>
      <c r="C41" s="3">
        <v>4</v>
      </c>
      <c r="D41" t="s">
        <v>7</v>
      </c>
      <c r="E41">
        <v>3</v>
      </c>
      <c r="F41" s="27" t="s">
        <v>596</v>
      </c>
    </row>
    <row r="42" spans="1:6" x14ac:dyDescent="0.2">
      <c r="A42" s="1">
        <v>2</v>
      </c>
      <c r="B42" s="1">
        <v>2</v>
      </c>
      <c r="C42" s="3">
        <v>5</v>
      </c>
      <c r="D42" t="s">
        <v>7</v>
      </c>
      <c r="E42">
        <v>3</v>
      </c>
      <c r="F42" s="27" t="s">
        <v>596</v>
      </c>
    </row>
    <row r="43" spans="1:6" x14ac:dyDescent="0.2">
      <c r="A43" s="1">
        <v>2</v>
      </c>
      <c r="B43" s="1">
        <v>2</v>
      </c>
      <c r="C43" s="3">
        <v>6</v>
      </c>
      <c r="D43" t="s">
        <v>7</v>
      </c>
      <c r="E43">
        <v>4</v>
      </c>
      <c r="F43" s="27" t="s">
        <v>596</v>
      </c>
    </row>
    <row r="44" spans="1:6" x14ac:dyDescent="0.2">
      <c r="A44" s="1">
        <v>2</v>
      </c>
      <c r="B44" s="1">
        <v>2</v>
      </c>
      <c r="C44" s="3">
        <v>7</v>
      </c>
      <c r="D44" t="s">
        <v>7</v>
      </c>
      <c r="E44">
        <v>1</v>
      </c>
      <c r="F44" s="27" t="s">
        <v>596</v>
      </c>
    </row>
    <row r="45" spans="1:6" x14ac:dyDescent="0.2">
      <c r="A45" s="1">
        <v>2</v>
      </c>
      <c r="B45" s="1">
        <v>2</v>
      </c>
      <c r="C45" s="3">
        <v>8</v>
      </c>
      <c r="D45" t="s">
        <v>7</v>
      </c>
      <c r="E45">
        <v>3</v>
      </c>
      <c r="F45" s="27" t="s">
        <v>596</v>
      </c>
    </row>
    <row r="46" spans="1:6" x14ac:dyDescent="0.2">
      <c r="A46" s="1">
        <v>2</v>
      </c>
      <c r="B46" s="1">
        <v>2</v>
      </c>
      <c r="C46" s="3">
        <v>9</v>
      </c>
      <c r="D46" t="s">
        <v>7</v>
      </c>
      <c r="E46">
        <v>2</v>
      </c>
      <c r="F46" s="27" t="s">
        <v>596</v>
      </c>
    </row>
    <row r="47" spans="1:6" x14ac:dyDescent="0.2">
      <c r="A47" s="1">
        <v>2</v>
      </c>
      <c r="B47" s="1">
        <v>2</v>
      </c>
      <c r="C47" s="3">
        <v>10</v>
      </c>
      <c r="D47" t="s">
        <v>7</v>
      </c>
      <c r="E47">
        <v>2</v>
      </c>
      <c r="F47" s="27" t="s">
        <v>596</v>
      </c>
    </row>
    <row r="48" spans="1:6" x14ac:dyDescent="0.2">
      <c r="A48" s="1">
        <v>2</v>
      </c>
      <c r="B48" s="1">
        <v>2</v>
      </c>
      <c r="C48" s="3">
        <v>11</v>
      </c>
      <c r="D48" t="s">
        <v>7</v>
      </c>
      <c r="E48">
        <v>3</v>
      </c>
      <c r="F48" s="27" t="s">
        <v>596</v>
      </c>
    </row>
    <row r="49" spans="1:6" x14ac:dyDescent="0.2">
      <c r="A49" s="1">
        <v>2</v>
      </c>
      <c r="B49" s="1">
        <v>2</v>
      </c>
      <c r="C49" s="3">
        <v>12</v>
      </c>
      <c r="D49" t="s">
        <v>7</v>
      </c>
      <c r="E49">
        <v>3</v>
      </c>
      <c r="F49" s="27" t="s">
        <v>596</v>
      </c>
    </row>
    <row r="50" spans="1:6" x14ac:dyDescent="0.2">
      <c r="A50" s="1">
        <v>2</v>
      </c>
      <c r="B50" s="1">
        <v>2</v>
      </c>
      <c r="C50" s="3">
        <v>13</v>
      </c>
      <c r="D50" t="s">
        <v>7</v>
      </c>
      <c r="E50">
        <v>2</v>
      </c>
      <c r="F50" s="27" t="s">
        <v>596</v>
      </c>
    </row>
    <row r="51" spans="1:6" x14ac:dyDescent="0.2">
      <c r="A51" s="1">
        <v>2</v>
      </c>
      <c r="B51" s="1">
        <v>2</v>
      </c>
      <c r="C51" s="3">
        <v>14</v>
      </c>
      <c r="D51" t="s">
        <v>7</v>
      </c>
      <c r="E51">
        <v>2</v>
      </c>
      <c r="F51" s="27" t="s">
        <v>596</v>
      </c>
    </row>
    <row r="52" spans="1:6" x14ac:dyDescent="0.2">
      <c r="A52" s="1">
        <v>2</v>
      </c>
      <c r="B52" s="1">
        <v>2</v>
      </c>
      <c r="C52" s="3">
        <v>15</v>
      </c>
      <c r="D52" t="s">
        <v>7</v>
      </c>
      <c r="E52">
        <v>3</v>
      </c>
      <c r="F52" s="27" t="s">
        <v>596</v>
      </c>
    </row>
    <row r="53" spans="1:6" x14ac:dyDescent="0.2">
      <c r="A53" s="1">
        <v>2</v>
      </c>
      <c r="B53" s="1">
        <v>2</v>
      </c>
      <c r="C53" s="3">
        <v>16</v>
      </c>
      <c r="D53" t="s">
        <v>7</v>
      </c>
      <c r="E53">
        <v>2</v>
      </c>
      <c r="F53" s="27" t="s">
        <v>596</v>
      </c>
    </row>
    <row r="54" spans="1:6" x14ac:dyDescent="0.2">
      <c r="A54" s="1">
        <v>2</v>
      </c>
      <c r="B54" s="1">
        <v>2</v>
      </c>
      <c r="C54" s="3">
        <v>17</v>
      </c>
      <c r="D54" t="s">
        <v>7</v>
      </c>
      <c r="E54">
        <v>3</v>
      </c>
      <c r="F54" s="27" t="s">
        <v>596</v>
      </c>
    </row>
    <row r="55" spans="1:6" x14ac:dyDescent="0.2">
      <c r="A55" s="1">
        <v>2</v>
      </c>
      <c r="B55" s="1">
        <v>2</v>
      </c>
      <c r="C55" s="3">
        <v>18</v>
      </c>
      <c r="D55" t="s">
        <v>7</v>
      </c>
      <c r="E55">
        <v>3</v>
      </c>
      <c r="F55" s="27" t="s">
        <v>596</v>
      </c>
    </row>
    <row r="56" spans="1:6" x14ac:dyDescent="0.2">
      <c r="A56" s="1">
        <v>2</v>
      </c>
      <c r="B56" s="1">
        <v>2</v>
      </c>
      <c r="C56" s="3">
        <v>19</v>
      </c>
      <c r="D56" t="s">
        <v>7</v>
      </c>
      <c r="E56">
        <v>3</v>
      </c>
      <c r="F56" s="27" t="s">
        <v>596</v>
      </c>
    </row>
    <row r="57" spans="1:6" x14ac:dyDescent="0.2">
      <c r="A57" s="1">
        <v>2</v>
      </c>
      <c r="B57" s="1">
        <v>2</v>
      </c>
      <c r="C57" s="3">
        <v>20</v>
      </c>
      <c r="D57" t="s">
        <v>7</v>
      </c>
      <c r="E57">
        <v>3</v>
      </c>
      <c r="F57" s="27" t="s">
        <v>596</v>
      </c>
    </row>
    <row r="58" spans="1:6" x14ac:dyDescent="0.2">
      <c r="A58" s="1">
        <v>2</v>
      </c>
      <c r="B58" s="1">
        <v>2</v>
      </c>
      <c r="C58" s="3">
        <v>21</v>
      </c>
      <c r="D58" t="s">
        <v>7</v>
      </c>
      <c r="E58">
        <v>4</v>
      </c>
      <c r="F58" s="27" t="s">
        <v>596</v>
      </c>
    </row>
    <row r="59" spans="1:6" x14ac:dyDescent="0.2">
      <c r="A59" s="1">
        <v>2</v>
      </c>
      <c r="B59" s="1">
        <v>2</v>
      </c>
      <c r="C59" s="3">
        <v>22</v>
      </c>
      <c r="D59" t="s">
        <v>7</v>
      </c>
      <c r="E59">
        <v>3</v>
      </c>
      <c r="F59" s="27" t="s">
        <v>596</v>
      </c>
    </row>
    <row r="60" spans="1:6" x14ac:dyDescent="0.2">
      <c r="A60" s="1">
        <v>2</v>
      </c>
      <c r="B60" s="1">
        <v>2</v>
      </c>
      <c r="C60" s="3">
        <v>23</v>
      </c>
      <c r="D60" t="s">
        <v>7</v>
      </c>
      <c r="E60">
        <v>3</v>
      </c>
      <c r="F60" s="27" t="s">
        <v>596</v>
      </c>
    </row>
    <row r="61" spans="1:6" x14ac:dyDescent="0.2">
      <c r="A61" s="1">
        <v>2</v>
      </c>
      <c r="B61" s="1">
        <v>2</v>
      </c>
      <c r="C61" s="3">
        <v>24</v>
      </c>
      <c r="D61" t="s">
        <v>7</v>
      </c>
      <c r="E61">
        <v>3</v>
      </c>
      <c r="F61" s="27" t="s">
        <v>596</v>
      </c>
    </row>
    <row r="62" spans="1:6" x14ac:dyDescent="0.2">
      <c r="A62" s="1">
        <v>2</v>
      </c>
      <c r="B62" s="1">
        <v>2</v>
      </c>
      <c r="C62" s="3">
        <v>25</v>
      </c>
      <c r="D62" t="s">
        <v>7</v>
      </c>
      <c r="E62">
        <v>4</v>
      </c>
      <c r="F62" s="27" t="s">
        <v>596</v>
      </c>
    </row>
    <row r="63" spans="1:6" x14ac:dyDescent="0.2">
      <c r="A63" s="1">
        <v>2</v>
      </c>
      <c r="B63" s="1">
        <v>2</v>
      </c>
      <c r="C63" s="3">
        <v>26</v>
      </c>
      <c r="D63" t="s">
        <v>7</v>
      </c>
      <c r="E63">
        <v>2</v>
      </c>
      <c r="F63" s="27" t="s">
        <v>596</v>
      </c>
    </row>
    <row r="64" spans="1:6" x14ac:dyDescent="0.2">
      <c r="A64" s="1">
        <v>2</v>
      </c>
      <c r="B64" s="1">
        <v>2</v>
      </c>
      <c r="C64" s="3">
        <v>27</v>
      </c>
      <c r="D64" t="s">
        <v>7</v>
      </c>
      <c r="E64">
        <v>2</v>
      </c>
      <c r="F64" s="27" t="s">
        <v>596</v>
      </c>
    </row>
    <row r="65" spans="1:6" x14ac:dyDescent="0.2">
      <c r="A65" s="1">
        <v>2</v>
      </c>
      <c r="B65" s="1">
        <v>2</v>
      </c>
      <c r="C65" s="3">
        <v>28</v>
      </c>
      <c r="D65" t="s">
        <v>7</v>
      </c>
      <c r="E65">
        <v>2</v>
      </c>
      <c r="F65" s="27" t="s">
        <v>596</v>
      </c>
    </row>
    <row r="66" spans="1:6" x14ac:dyDescent="0.2">
      <c r="A66" s="1">
        <v>2</v>
      </c>
      <c r="B66" s="1">
        <v>2</v>
      </c>
      <c r="C66" s="3">
        <v>29</v>
      </c>
      <c r="D66" t="s">
        <v>7</v>
      </c>
      <c r="E66">
        <v>3</v>
      </c>
      <c r="F66" s="27" t="s">
        <v>596</v>
      </c>
    </row>
    <row r="67" spans="1:6" x14ac:dyDescent="0.2">
      <c r="A67" s="1">
        <v>2</v>
      </c>
      <c r="B67" s="1">
        <v>2</v>
      </c>
      <c r="C67" s="3">
        <v>30</v>
      </c>
      <c r="D67" t="s">
        <v>7</v>
      </c>
      <c r="E67">
        <v>3</v>
      </c>
      <c r="F67" s="27" t="s">
        <v>596</v>
      </c>
    </row>
    <row r="68" spans="1:6" x14ac:dyDescent="0.2">
      <c r="A68" s="1">
        <v>2</v>
      </c>
      <c r="B68" s="1">
        <v>2</v>
      </c>
      <c r="C68" s="3">
        <v>31</v>
      </c>
      <c r="D68" t="s">
        <v>7</v>
      </c>
      <c r="E68">
        <v>3</v>
      </c>
      <c r="F68" s="27" t="s">
        <v>596</v>
      </c>
    </row>
    <row r="69" spans="1:6" x14ac:dyDescent="0.2">
      <c r="A69" s="1">
        <v>2</v>
      </c>
      <c r="B69" s="1">
        <v>2</v>
      </c>
      <c r="C69" s="3">
        <v>32</v>
      </c>
      <c r="D69" t="s">
        <v>7</v>
      </c>
      <c r="E69">
        <v>3</v>
      </c>
      <c r="F69" s="27" t="s">
        <v>596</v>
      </c>
    </row>
    <row r="70" spans="1:6" x14ac:dyDescent="0.2">
      <c r="A70" s="1">
        <v>2</v>
      </c>
      <c r="B70" s="1">
        <v>2</v>
      </c>
      <c r="C70" s="3">
        <v>33</v>
      </c>
      <c r="D70" t="s">
        <v>7</v>
      </c>
      <c r="E70">
        <v>3</v>
      </c>
      <c r="F70" s="27" t="s">
        <v>596</v>
      </c>
    </row>
    <row r="71" spans="1:6" x14ac:dyDescent="0.2">
      <c r="A71" s="1">
        <v>2</v>
      </c>
      <c r="B71" s="1">
        <v>2</v>
      </c>
      <c r="C71" s="3">
        <v>34</v>
      </c>
      <c r="D71" t="s">
        <v>7</v>
      </c>
      <c r="E71">
        <v>2</v>
      </c>
      <c r="F71" s="27" t="s">
        <v>596</v>
      </c>
    </row>
    <row r="72" spans="1:6" x14ac:dyDescent="0.2">
      <c r="A72" s="1">
        <v>2</v>
      </c>
      <c r="B72" s="1">
        <v>2</v>
      </c>
      <c r="C72" s="3">
        <v>35</v>
      </c>
      <c r="D72" t="s">
        <v>7</v>
      </c>
      <c r="E72">
        <v>3</v>
      </c>
      <c r="F72" s="27" t="s">
        <v>596</v>
      </c>
    </row>
    <row r="73" spans="1:6" x14ac:dyDescent="0.2">
      <c r="A73" s="1">
        <v>2</v>
      </c>
      <c r="B73" s="1">
        <v>2</v>
      </c>
      <c r="C73" s="3">
        <v>36</v>
      </c>
      <c r="D73" t="s">
        <v>7</v>
      </c>
      <c r="E73">
        <v>3</v>
      </c>
      <c r="F73" s="27" t="s">
        <v>596</v>
      </c>
    </row>
    <row r="74" spans="1:6" x14ac:dyDescent="0.2">
      <c r="A74" s="1">
        <v>3</v>
      </c>
      <c r="B74" s="1">
        <v>3</v>
      </c>
      <c r="C74" s="3">
        <v>1</v>
      </c>
      <c r="D74" t="s">
        <v>9</v>
      </c>
      <c r="E74">
        <v>3</v>
      </c>
      <c r="F74" s="27" t="s">
        <v>596</v>
      </c>
    </row>
    <row r="75" spans="1:6" x14ac:dyDescent="0.2">
      <c r="A75" s="1">
        <v>3</v>
      </c>
      <c r="B75" s="1">
        <v>3</v>
      </c>
      <c r="C75" s="3">
        <v>2</v>
      </c>
      <c r="D75" t="s">
        <v>9</v>
      </c>
      <c r="E75">
        <v>3</v>
      </c>
      <c r="F75" s="27" t="s">
        <v>596</v>
      </c>
    </row>
    <row r="76" spans="1:6" x14ac:dyDescent="0.2">
      <c r="A76" s="1">
        <v>3</v>
      </c>
      <c r="B76" s="1">
        <v>3</v>
      </c>
      <c r="C76" s="3">
        <v>3</v>
      </c>
      <c r="D76" t="s">
        <v>9</v>
      </c>
      <c r="E76">
        <v>3</v>
      </c>
      <c r="F76" s="27" t="s">
        <v>596</v>
      </c>
    </row>
    <row r="77" spans="1:6" x14ac:dyDescent="0.2">
      <c r="A77" s="1">
        <v>3</v>
      </c>
      <c r="B77" s="1">
        <v>3</v>
      </c>
      <c r="C77" s="3">
        <v>4</v>
      </c>
      <c r="D77" t="s">
        <v>9</v>
      </c>
      <c r="E77">
        <v>3</v>
      </c>
      <c r="F77" s="27" t="s">
        <v>596</v>
      </c>
    </row>
    <row r="78" spans="1:6" x14ac:dyDescent="0.2">
      <c r="A78" s="1">
        <v>3</v>
      </c>
      <c r="B78" s="1">
        <v>3</v>
      </c>
      <c r="C78" s="3">
        <v>5</v>
      </c>
      <c r="D78" t="s">
        <v>9</v>
      </c>
      <c r="E78">
        <v>2</v>
      </c>
      <c r="F78" s="27" t="s">
        <v>596</v>
      </c>
    </row>
    <row r="79" spans="1:6" x14ac:dyDescent="0.2">
      <c r="A79" s="1">
        <v>3</v>
      </c>
      <c r="B79" s="1">
        <v>3</v>
      </c>
      <c r="C79" s="3">
        <v>6</v>
      </c>
      <c r="D79" t="s">
        <v>9</v>
      </c>
      <c r="E79">
        <v>4</v>
      </c>
      <c r="F79" s="27" t="s">
        <v>596</v>
      </c>
    </row>
    <row r="80" spans="1:6" x14ac:dyDescent="0.2">
      <c r="A80" s="1">
        <v>3</v>
      </c>
      <c r="B80" s="1">
        <v>3</v>
      </c>
      <c r="C80" s="3">
        <v>7</v>
      </c>
      <c r="D80" t="s">
        <v>9</v>
      </c>
      <c r="E80">
        <v>4</v>
      </c>
      <c r="F80" s="27" t="s">
        <v>596</v>
      </c>
    </row>
    <row r="81" spans="1:6" x14ac:dyDescent="0.2">
      <c r="A81" s="1">
        <v>3</v>
      </c>
      <c r="B81" s="1">
        <v>3</v>
      </c>
      <c r="C81" s="3">
        <v>8</v>
      </c>
      <c r="D81" t="s">
        <v>9</v>
      </c>
      <c r="E81">
        <v>3</v>
      </c>
      <c r="F81" s="27" t="s">
        <v>596</v>
      </c>
    </row>
    <row r="82" spans="1:6" x14ac:dyDescent="0.2">
      <c r="A82" s="1">
        <v>3</v>
      </c>
      <c r="B82" s="1">
        <v>3</v>
      </c>
      <c r="C82" s="3">
        <v>9</v>
      </c>
      <c r="D82" t="s">
        <v>9</v>
      </c>
      <c r="E82">
        <v>3</v>
      </c>
      <c r="F82" s="27" t="s">
        <v>596</v>
      </c>
    </row>
    <row r="83" spans="1:6" x14ac:dyDescent="0.2">
      <c r="A83" s="1">
        <v>3</v>
      </c>
      <c r="B83" s="1">
        <v>3</v>
      </c>
      <c r="C83" s="3">
        <v>10</v>
      </c>
      <c r="D83" t="s">
        <v>9</v>
      </c>
      <c r="E83">
        <v>3</v>
      </c>
      <c r="F83" s="27" t="s">
        <v>596</v>
      </c>
    </row>
    <row r="84" spans="1:6" x14ac:dyDescent="0.2">
      <c r="A84" s="1">
        <v>3</v>
      </c>
      <c r="B84" s="1">
        <v>3</v>
      </c>
      <c r="C84" s="3">
        <v>11</v>
      </c>
      <c r="D84" t="s">
        <v>9</v>
      </c>
      <c r="E84">
        <v>1</v>
      </c>
      <c r="F84" s="27" t="s">
        <v>596</v>
      </c>
    </row>
    <row r="85" spans="1:6" x14ac:dyDescent="0.2">
      <c r="A85" s="1">
        <v>3</v>
      </c>
      <c r="B85" s="1">
        <v>3</v>
      </c>
      <c r="C85" s="3">
        <v>12</v>
      </c>
      <c r="D85" t="s">
        <v>9</v>
      </c>
      <c r="E85">
        <v>2</v>
      </c>
      <c r="F85" s="27" t="s">
        <v>596</v>
      </c>
    </row>
    <row r="86" spans="1:6" x14ac:dyDescent="0.2">
      <c r="A86" s="1">
        <v>3</v>
      </c>
      <c r="B86" s="1">
        <v>3</v>
      </c>
      <c r="C86" s="3">
        <v>13</v>
      </c>
      <c r="D86" t="s">
        <v>9</v>
      </c>
      <c r="E86">
        <v>2</v>
      </c>
      <c r="F86" s="27" t="s">
        <v>596</v>
      </c>
    </row>
    <row r="87" spans="1:6" x14ac:dyDescent="0.2">
      <c r="A87" s="1">
        <v>3</v>
      </c>
      <c r="B87" s="1">
        <v>3</v>
      </c>
      <c r="C87" s="3">
        <v>14</v>
      </c>
      <c r="D87" t="s">
        <v>9</v>
      </c>
      <c r="E87">
        <v>4</v>
      </c>
      <c r="F87" s="27" t="s">
        <v>596</v>
      </c>
    </row>
    <row r="88" spans="1:6" x14ac:dyDescent="0.2">
      <c r="A88" s="1">
        <v>3</v>
      </c>
      <c r="B88" s="1">
        <v>3</v>
      </c>
      <c r="C88" s="3">
        <v>15</v>
      </c>
      <c r="D88" t="s">
        <v>9</v>
      </c>
      <c r="E88">
        <v>4</v>
      </c>
      <c r="F88" s="27" t="s">
        <v>596</v>
      </c>
    </row>
    <row r="89" spans="1:6" x14ac:dyDescent="0.2">
      <c r="A89" s="1">
        <v>3</v>
      </c>
      <c r="B89" s="1">
        <v>3</v>
      </c>
      <c r="C89" s="3">
        <v>16</v>
      </c>
      <c r="D89" t="s">
        <v>9</v>
      </c>
      <c r="E89">
        <v>3</v>
      </c>
      <c r="F89" s="27" t="s">
        <v>596</v>
      </c>
    </row>
    <row r="90" spans="1:6" x14ac:dyDescent="0.2">
      <c r="A90" s="1">
        <v>3</v>
      </c>
      <c r="B90" s="1">
        <v>3</v>
      </c>
      <c r="C90" s="3">
        <v>17</v>
      </c>
      <c r="D90" t="s">
        <v>9</v>
      </c>
      <c r="E90">
        <v>2</v>
      </c>
      <c r="F90" s="27" t="s">
        <v>596</v>
      </c>
    </row>
    <row r="91" spans="1:6" x14ac:dyDescent="0.2">
      <c r="A91" s="1">
        <v>3</v>
      </c>
      <c r="B91" s="1">
        <v>3</v>
      </c>
      <c r="C91" s="3">
        <v>18</v>
      </c>
      <c r="D91" t="s">
        <v>9</v>
      </c>
      <c r="E91">
        <v>3</v>
      </c>
      <c r="F91" s="27" t="s">
        <v>596</v>
      </c>
    </row>
    <row r="92" spans="1:6" x14ac:dyDescent="0.2">
      <c r="A92" s="1">
        <v>3</v>
      </c>
      <c r="B92" s="1">
        <v>3</v>
      </c>
      <c r="C92" s="3">
        <v>19</v>
      </c>
      <c r="D92" t="s">
        <v>9</v>
      </c>
      <c r="E92">
        <v>3</v>
      </c>
      <c r="F92" s="27" t="s">
        <v>596</v>
      </c>
    </row>
    <row r="93" spans="1:6" x14ac:dyDescent="0.2">
      <c r="A93" s="1">
        <v>3</v>
      </c>
      <c r="B93" s="1">
        <v>3</v>
      </c>
      <c r="C93" s="3">
        <v>20</v>
      </c>
      <c r="D93" t="s">
        <v>9</v>
      </c>
      <c r="E93">
        <v>3</v>
      </c>
      <c r="F93" s="27" t="s">
        <v>596</v>
      </c>
    </row>
    <row r="94" spans="1:6" x14ac:dyDescent="0.2">
      <c r="A94" s="1">
        <v>3</v>
      </c>
      <c r="B94" s="1">
        <v>3</v>
      </c>
      <c r="C94" s="3">
        <v>21</v>
      </c>
      <c r="D94" t="s">
        <v>9</v>
      </c>
      <c r="E94">
        <v>2</v>
      </c>
      <c r="F94" s="27" t="s">
        <v>596</v>
      </c>
    </row>
    <row r="95" spans="1:6" x14ac:dyDescent="0.2">
      <c r="A95" s="1">
        <v>3</v>
      </c>
      <c r="B95" s="1">
        <v>3</v>
      </c>
      <c r="C95" s="3">
        <v>22</v>
      </c>
      <c r="D95" t="s">
        <v>9</v>
      </c>
      <c r="E95">
        <v>4</v>
      </c>
      <c r="F95" s="27" t="s">
        <v>596</v>
      </c>
    </row>
    <row r="96" spans="1:6" x14ac:dyDescent="0.2">
      <c r="A96" s="1">
        <v>3</v>
      </c>
      <c r="B96" s="1">
        <v>3</v>
      </c>
      <c r="C96" s="3">
        <v>23</v>
      </c>
      <c r="D96" t="s">
        <v>9</v>
      </c>
      <c r="E96">
        <v>2</v>
      </c>
      <c r="F96" s="27" t="s">
        <v>596</v>
      </c>
    </row>
    <row r="97" spans="1:6" x14ac:dyDescent="0.2">
      <c r="A97" s="1">
        <v>3</v>
      </c>
      <c r="B97" s="1">
        <v>3</v>
      </c>
      <c r="C97" s="3">
        <v>24</v>
      </c>
      <c r="D97" t="s">
        <v>9</v>
      </c>
      <c r="E97">
        <v>3</v>
      </c>
      <c r="F97" s="27" t="s">
        <v>596</v>
      </c>
    </row>
    <row r="98" spans="1:6" x14ac:dyDescent="0.2">
      <c r="A98" s="1">
        <v>3</v>
      </c>
      <c r="B98" s="1">
        <v>3</v>
      </c>
      <c r="C98" s="3">
        <v>25</v>
      </c>
      <c r="D98" t="s">
        <v>9</v>
      </c>
      <c r="E98">
        <v>2</v>
      </c>
      <c r="F98" s="27" t="s">
        <v>596</v>
      </c>
    </row>
    <row r="99" spans="1:6" x14ac:dyDescent="0.2">
      <c r="A99" s="1">
        <v>3</v>
      </c>
      <c r="B99" s="1">
        <v>3</v>
      </c>
      <c r="C99" s="3">
        <v>26</v>
      </c>
      <c r="D99" t="s">
        <v>9</v>
      </c>
      <c r="E99">
        <v>2</v>
      </c>
      <c r="F99" s="27" t="s">
        <v>596</v>
      </c>
    </row>
    <row r="100" spans="1:6" x14ac:dyDescent="0.2">
      <c r="A100" s="1">
        <v>3</v>
      </c>
      <c r="B100" s="1">
        <v>3</v>
      </c>
      <c r="C100" s="3">
        <v>27</v>
      </c>
      <c r="D100" t="s">
        <v>9</v>
      </c>
      <c r="E100">
        <v>2</v>
      </c>
      <c r="F100" s="27" t="s">
        <v>596</v>
      </c>
    </row>
    <row r="101" spans="1:6" x14ac:dyDescent="0.2">
      <c r="A101" s="1">
        <v>3</v>
      </c>
      <c r="B101" s="1">
        <v>3</v>
      </c>
      <c r="C101" s="3">
        <v>28</v>
      </c>
      <c r="D101" t="s">
        <v>9</v>
      </c>
      <c r="E101">
        <v>3</v>
      </c>
      <c r="F101" s="27" t="s">
        <v>596</v>
      </c>
    </row>
    <row r="102" spans="1:6" x14ac:dyDescent="0.2">
      <c r="A102" s="1">
        <v>3</v>
      </c>
      <c r="B102" s="1">
        <v>3</v>
      </c>
      <c r="C102" s="3">
        <v>29</v>
      </c>
      <c r="D102" t="s">
        <v>9</v>
      </c>
      <c r="E102">
        <v>3</v>
      </c>
      <c r="F102" s="27" t="s">
        <v>596</v>
      </c>
    </row>
    <row r="103" spans="1:6" x14ac:dyDescent="0.2">
      <c r="A103" s="1">
        <v>3</v>
      </c>
      <c r="B103" s="1">
        <v>3</v>
      </c>
      <c r="C103" s="3">
        <v>30</v>
      </c>
      <c r="D103" t="s">
        <v>9</v>
      </c>
      <c r="E103">
        <v>3</v>
      </c>
      <c r="F103" s="27" t="s">
        <v>596</v>
      </c>
    </row>
    <row r="104" spans="1:6" x14ac:dyDescent="0.2">
      <c r="A104" s="1">
        <v>3</v>
      </c>
      <c r="B104" s="1">
        <v>3</v>
      </c>
      <c r="C104" s="3">
        <v>31</v>
      </c>
      <c r="D104" t="s">
        <v>9</v>
      </c>
      <c r="E104">
        <v>2</v>
      </c>
      <c r="F104" s="27" t="s">
        <v>596</v>
      </c>
    </row>
    <row r="105" spans="1:6" x14ac:dyDescent="0.2">
      <c r="A105" s="1">
        <v>3</v>
      </c>
      <c r="B105" s="1">
        <v>3</v>
      </c>
      <c r="C105" s="3">
        <v>32</v>
      </c>
      <c r="D105" t="s">
        <v>9</v>
      </c>
      <c r="E105">
        <v>2</v>
      </c>
      <c r="F105" s="27" t="s">
        <v>596</v>
      </c>
    </row>
    <row r="106" spans="1:6" x14ac:dyDescent="0.2">
      <c r="A106" s="1">
        <v>3</v>
      </c>
      <c r="B106" s="1">
        <v>3</v>
      </c>
      <c r="C106" s="3">
        <v>33</v>
      </c>
      <c r="D106" t="s">
        <v>9</v>
      </c>
      <c r="E106">
        <v>2</v>
      </c>
      <c r="F106" s="27" t="s">
        <v>596</v>
      </c>
    </row>
    <row r="107" spans="1:6" x14ac:dyDescent="0.2">
      <c r="A107" s="1">
        <v>3</v>
      </c>
      <c r="B107" s="1">
        <v>3</v>
      </c>
      <c r="C107" s="3">
        <v>34</v>
      </c>
      <c r="D107" t="s">
        <v>9</v>
      </c>
      <c r="E107">
        <v>2</v>
      </c>
      <c r="F107" s="27" t="s">
        <v>596</v>
      </c>
    </row>
    <row r="108" spans="1:6" x14ac:dyDescent="0.2">
      <c r="A108" s="1">
        <v>3</v>
      </c>
      <c r="B108" s="1">
        <v>3</v>
      </c>
      <c r="C108" s="3">
        <v>35</v>
      </c>
      <c r="D108" t="s">
        <v>9</v>
      </c>
      <c r="E108">
        <v>2</v>
      </c>
      <c r="F108" s="27" t="s">
        <v>596</v>
      </c>
    </row>
    <row r="109" spans="1:6" x14ac:dyDescent="0.2">
      <c r="A109" s="1">
        <v>3</v>
      </c>
      <c r="B109" s="1">
        <v>3</v>
      </c>
      <c r="C109" s="3">
        <v>36</v>
      </c>
      <c r="D109" t="s">
        <v>9</v>
      </c>
      <c r="E109">
        <v>2</v>
      </c>
      <c r="F109" s="27" t="s">
        <v>596</v>
      </c>
    </row>
    <row r="110" spans="1:6" x14ac:dyDescent="0.2">
      <c r="A110" s="1">
        <v>4</v>
      </c>
      <c r="B110" s="1">
        <v>4</v>
      </c>
      <c r="C110" s="3">
        <v>1</v>
      </c>
      <c r="D110" t="s">
        <v>12</v>
      </c>
      <c r="E110">
        <v>2</v>
      </c>
      <c r="F110" s="27" t="s">
        <v>596</v>
      </c>
    </row>
    <row r="111" spans="1:6" x14ac:dyDescent="0.2">
      <c r="A111" s="1">
        <v>4</v>
      </c>
      <c r="B111" s="1">
        <v>4</v>
      </c>
      <c r="C111" s="3">
        <v>2</v>
      </c>
      <c r="D111" t="s">
        <v>12</v>
      </c>
      <c r="E111">
        <v>2</v>
      </c>
      <c r="F111" s="27" t="s">
        <v>596</v>
      </c>
    </row>
    <row r="112" spans="1:6" x14ac:dyDescent="0.2">
      <c r="A112" s="1">
        <v>4</v>
      </c>
      <c r="B112" s="1">
        <v>4</v>
      </c>
      <c r="C112" s="3">
        <v>3</v>
      </c>
      <c r="D112" t="s">
        <v>12</v>
      </c>
      <c r="E112">
        <v>3</v>
      </c>
      <c r="F112" s="27" t="s">
        <v>596</v>
      </c>
    </row>
    <row r="113" spans="1:6" x14ac:dyDescent="0.2">
      <c r="A113" s="1">
        <v>4</v>
      </c>
      <c r="B113" s="1">
        <v>4</v>
      </c>
      <c r="C113" s="3">
        <v>4</v>
      </c>
      <c r="D113" t="s">
        <v>12</v>
      </c>
      <c r="E113">
        <v>3</v>
      </c>
      <c r="F113" s="27" t="s">
        <v>596</v>
      </c>
    </row>
    <row r="114" spans="1:6" x14ac:dyDescent="0.2">
      <c r="A114" s="1">
        <v>4</v>
      </c>
      <c r="B114" s="1">
        <v>4</v>
      </c>
      <c r="C114" s="3">
        <v>5</v>
      </c>
      <c r="D114" t="s">
        <v>12</v>
      </c>
      <c r="E114">
        <v>3</v>
      </c>
      <c r="F114" s="27" t="s">
        <v>596</v>
      </c>
    </row>
    <row r="115" spans="1:6" x14ac:dyDescent="0.2">
      <c r="A115" s="1">
        <v>4</v>
      </c>
      <c r="B115" s="1">
        <v>4</v>
      </c>
      <c r="C115" s="3">
        <v>6</v>
      </c>
      <c r="D115" t="s">
        <v>12</v>
      </c>
      <c r="E115">
        <v>4</v>
      </c>
      <c r="F115" s="27" t="s">
        <v>596</v>
      </c>
    </row>
    <row r="116" spans="1:6" x14ac:dyDescent="0.2">
      <c r="A116" s="1">
        <v>4</v>
      </c>
      <c r="B116" s="1">
        <v>4</v>
      </c>
      <c r="C116" s="3">
        <v>7</v>
      </c>
      <c r="D116" t="s">
        <v>12</v>
      </c>
      <c r="E116">
        <v>4</v>
      </c>
      <c r="F116" s="27" t="s">
        <v>596</v>
      </c>
    </row>
    <row r="117" spans="1:6" x14ac:dyDescent="0.2">
      <c r="A117" s="1">
        <v>4</v>
      </c>
      <c r="B117" s="1">
        <v>4</v>
      </c>
      <c r="C117" s="3">
        <v>8</v>
      </c>
      <c r="D117" t="s">
        <v>12</v>
      </c>
      <c r="E117">
        <v>3</v>
      </c>
      <c r="F117" s="27" t="s">
        <v>596</v>
      </c>
    </row>
    <row r="118" spans="1:6" x14ac:dyDescent="0.2">
      <c r="A118" s="1">
        <v>4</v>
      </c>
      <c r="B118" s="1">
        <v>4</v>
      </c>
      <c r="C118" s="3">
        <v>9</v>
      </c>
      <c r="D118" t="s">
        <v>12</v>
      </c>
      <c r="E118">
        <v>2</v>
      </c>
      <c r="F118" s="27" t="s">
        <v>596</v>
      </c>
    </row>
    <row r="119" spans="1:6" x14ac:dyDescent="0.2">
      <c r="A119" s="1">
        <v>4</v>
      </c>
      <c r="B119" s="1">
        <v>4</v>
      </c>
      <c r="C119" s="3">
        <v>10</v>
      </c>
      <c r="D119" t="s">
        <v>12</v>
      </c>
      <c r="E119">
        <v>2</v>
      </c>
      <c r="F119" s="27" t="s">
        <v>596</v>
      </c>
    </row>
    <row r="120" spans="1:6" x14ac:dyDescent="0.2">
      <c r="A120" s="1">
        <v>4</v>
      </c>
      <c r="B120" s="1">
        <v>4</v>
      </c>
      <c r="C120" s="3">
        <v>11</v>
      </c>
      <c r="D120" t="s">
        <v>12</v>
      </c>
      <c r="E120">
        <v>1</v>
      </c>
      <c r="F120" s="27" t="s">
        <v>596</v>
      </c>
    </row>
    <row r="121" spans="1:6" x14ac:dyDescent="0.2">
      <c r="A121" s="1">
        <v>4</v>
      </c>
      <c r="B121" s="1">
        <v>4</v>
      </c>
      <c r="C121" s="3">
        <v>12</v>
      </c>
      <c r="D121" t="s">
        <v>12</v>
      </c>
      <c r="E121">
        <v>1</v>
      </c>
      <c r="F121" s="27" t="s">
        <v>596</v>
      </c>
    </row>
    <row r="122" spans="1:6" x14ac:dyDescent="0.2">
      <c r="A122" s="1">
        <v>4</v>
      </c>
      <c r="B122" s="1">
        <v>4</v>
      </c>
      <c r="C122" s="3">
        <v>13</v>
      </c>
      <c r="D122" t="s">
        <v>12</v>
      </c>
      <c r="E122">
        <v>3</v>
      </c>
      <c r="F122" s="27" t="s">
        <v>596</v>
      </c>
    </row>
    <row r="123" spans="1:6" x14ac:dyDescent="0.2">
      <c r="A123" s="1">
        <v>4</v>
      </c>
      <c r="B123" s="1">
        <v>4</v>
      </c>
      <c r="C123" s="3">
        <v>14</v>
      </c>
      <c r="D123" t="s">
        <v>12</v>
      </c>
      <c r="E123">
        <v>3</v>
      </c>
      <c r="F123" s="27" t="s">
        <v>596</v>
      </c>
    </row>
    <row r="124" spans="1:6" x14ac:dyDescent="0.2">
      <c r="A124" s="1">
        <v>4</v>
      </c>
      <c r="B124" s="1">
        <v>4</v>
      </c>
      <c r="C124" s="3">
        <v>15</v>
      </c>
      <c r="D124" t="s">
        <v>12</v>
      </c>
      <c r="E124">
        <v>2</v>
      </c>
      <c r="F124" s="27" t="s">
        <v>596</v>
      </c>
    </row>
    <row r="125" spans="1:6" x14ac:dyDescent="0.2">
      <c r="A125" s="1">
        <v>4</v>
      </c>
      <c r="B125" s="1">
        <v>4</v>
      </c>
      <c r="C125" s="3">
        <v>16</v>
      </c>
      <c r="D125" t="s">
        <v>12</v>
      </c>
      <c r="E125">
        <v>2</v>
      </c>
      <c r="F125" s="27" t="s">
        <v>596</v>
      </c>
    </row>
    <row r="126" spans="1:6" x14ac:dyDescent="0.2">
      <c r="A126" s="1">
        <v>4</v>
      </c>
      <c r="B126" s="1">
        <v>4</v>
      </c>
      <c r="C126" s="3">
        <v>17</v>
      </c>
      <c r="D126" t="s">
        <v>12</v>
      </c>
      <c r="E126">
        <v>2</v>
      </c>
      <c r="F126" s="27" t="s">
        <v>596</v>
      </c>
    </row>
    <row r="127" spans="1:6" x14ac:dyDescent="0.2">
      <c r="A127" s="1">
        <v>4</v>
      </c>
      <c r="B127" s="1">
        <v>4</v>
      </c>
      <c r="C127" s="3">
        <v>18</v>
      </c>
      <c r="D127" t="s">
        <v>12</v>
      </c>
      <c r="E127">
        <v>2</v>
      </c>
      <c r="F127" s="27" t="s">
        <v>596</v>
      </c>
    </row>
    <row r="128" spans="1:6" x14ac:dyDescent="0.2">
      <c r="A128" s="1">
        <v>4</v>
      </c>
      <c r="B128" s="1">
        <v>4</v>
      </c>
      <c r="C128" s="3">
        <v>19</v>
      </c>
      <c r="D128" t="s">
        <v>12</v>
      </c>
      <c r="E128">
        <v>3</v>
      </c>
      <c r="F128" s="27" t="s">
        <v>596</v>
      </c>
    </row>
    <row r="129" spans="1:6" x14ac:dyDescent="0.2">
      <c r="A129" s="1">
        <v>4</v>
      </c>
      <c r="B129" s="1">
        <v>4</v>
      </c>
      <c r="C129" s="3">
        <v>20</v>
      </c>
      <c r="D129" t="s">
        <v>12</v>
      </c>
      <c r="E129">
        <v>3</v>
      </c>
      <c r="F129" s="27" t="s">
        <v>596</v>
      </c>
    </row>
    <row r="130" spans="1:6" x14ac:dyDescent="0.2">
      <c r="A130" s="1">
        <v>4</v>
      </c>
      <c r="B130" s="1">
        <v>4</v>
      </c>
      <c r="C130" s="3">
        <v>21</v>
      </c>
      <c r="D130" t="s">
        <v>12</v>
      </c>
      <c r="E130">
        <v>3</v>
      </c>
      <c r="F130" s="27" t="s">
        <v>596</v>
      </c>
    </row>
    <row r="131" spans="1:6" x14ac:dyDescent="0.2">
      <c r="A131" s="1">
        <v>4</v>
      </c>
      <c r="B131" s="1">
        <v>4</v>
      </c>
      <c r="C131" s="3">
        <v>22</v>
      </c>
      <c r="D131" t="s">
        <v>12</v>
      </c>
      <c r="E131">
        <v>4</v>
      </c>
      <c r="F131" s="27" t="s">
        <v>596</v>
      </c>
    </row>
    <row r="132" spans="1:6" x14ac:dyDescent="0.2">
      <c r="A132" s="1">
        <v>4</v>
      </c>
      <c r="B132" s="1">
        <v>4</v>
      </c>
      <c r="C132" s="3">
        <v>23</v>
      </c>
      <c r="D132" t="s">
        <v>12</v>
      </c>
      <c r="E132">
        <v>3</v>
      </c>
      <c r="F132" s="27" t="s">
        <v>596</v>
      </c>
    </row>
    <row r="133" spans="1:6" x14ac:dyDescent="0.2">
      <c r="A133" s="1">
        <v>4</v>
      </c>
      <c r="B133" s="1">
        <v>4</v>
      </c>
      <c r="C133" s="3">
        <v>24</v>
      </c>
      <c r="D133" t="s">
        <v>12</v>
      </c>
      <c r="E133">
        <v>3</v>
      </c>
      <c r="F133" s="27" t="s">
        <v>596</v>
      </c>
    </row>
    <row r="134" spans="1:6" x14ac:dyDescent="0.2">
      <c r="A134" s="1">
        <v>4</v>
      </c>
      <c r="B134" s="1">
        <v>4</v>
      </c>
      <c r="C134" s="3">
        <v>25</v>
      </c>
      <c r="D134" t="s">
        <v>12</v>
      </c>
      <c r="E134">
        <v>3</v>
      </c>
      <c r="F134" s="27" t="s">
        <v>596</v>
      </c>
    </row>
    <row r="135" spans="1:6" x14ac:dyDescent="0.2">
      <c r="A135" s="1">
        <v>4</v>
      </c>
      <c r="B135" s="1">
        <v>4</v>
      </c>
      <c r="C135" s="3">
        <v>26</v>
      </c>
      <c r="D135" t="s">
        <v>12</v>
      </c>
      <c r="E135">
        <v>2</v>
      </c>
      <c r="F135" s="27" t="s">
        <v>596</v>
      </c>
    </row>
    <row r="136" spans="1:6" x14ac:dyDescent="0.2">
      <c r="A136" s="1">
        <v>4</v>
      </c>
      <c r="B136" s="1">
        <v>4</v>
      </c>
      <c r="C136" s="3">
        <v>27</v>
      </c>
      <c r="D136" t="s">
        <v>12</v>
      </c>
      <c r="E136">
        <v>3</v>
      </c>
      <c r="F136" s="27" t="s">
        <v>596</v>
      </c>
    </row>
    <row r="137" spans="1:6" x14ac:dyDescent="0.2">
      <c r="A137" s="1">
        <v>4</v>
      </c>
      <c r="B137" s="1">
        <v>4</v>
      </c>
      <c r="C137" s="3">
        <v>28</v>
      </c>
      <c r="D137" t="s">
        <v>12</v>
      </c>
      <c r="E137">
        <v>3</v>
      </c>
      <c r="F137" s="27" t="s">
        <v>596</v>
      </c>
    </row>
    <row r="138" spans="1:6" x14ac:dyDescent="0.2">
      <c r="A138" s="1">
        <v>4</v>
      </c>
      <c r="B138" s="1">
        <v>4</v>
      </c>
      <c r="C138" s="3">
        <v>29</v>
      </c>
      <c r="D138" t="s">
        <v>12</v>
      </c>
      <c r="E138">
        <v>3</v>
      </c>
      <c r="F138" s="27" t="s">
        <v>596</v>
      </c>
    </row>
    <row r="139" spans="1:6" x14ac:dyDescent="0.2">
      <c r="A139" s="1">
        <v>4</v>
      </c>
      <c r="B139" s="1">
        <v>4</v>
      </c>
      <c r="C139" s="3">
        <v>30</v>
      </c>
      <c r="D139" t="s">
        <v>12</v>
      </c>
      <c r="E139">
        <v>4</v>
      </c>
      <c r="F139" s="27" t="s">
        <v>596</v>
      </c>
    </row>
    <row r="140" spans="1:6" x14ac:dyDescent="0.2">
      <c r="A140" s="1">
        <v>4</v>
      </c>
      <c r="B140" s="1">
        <v>4</v>
      </c>
      <c r="C140" s="3">
        <v>31</v>
      </c>
      <c r="D140" t="s">
        <v>12</v>
      </c>
      <c r="E140">
        <v>2</v>
      </c>
      <c r="F140" s="27" t="s">
        <v>596</v>
      </c>
    </row>
    <row r="141" spans="1:6" x14ac:dyDescent="0.2">
      <c r="A141" s="1">
        <v>4</v>
      </c>
      <c r="B141" s="1">
        <v>4</v>
      </c>
      <c r="C141" s="3">
        <v>32</v>
      </c>
      <c r="D141" t="s">
        <v>12</v>
      </c>
      <c r="E141">
        <v>2</v>
      </c>
      <c r="F141" s="27" t="s">
        <v>596</v>
      </c>
    </row>
    <row r="142" spans="1:6" x14ac:dyDescent="0.2">
      <c r="A142" s="1">
        <v>4</v>
      </c>
      <c r="B142" s="1">
        <v>4</v>
      </c>
      <c r="C142" s="3">
        <v>33</v>
      </c>
      <c r="D142" t="s">
        <v>12</v>
      </c>
      <c r="E142">
        <v>2</v>
      </c>
      <c r="F142" s="27" t="s">
        <v>596</v>
      </c>
    </row>
    <row r="143" spans="1:6" x14ac:dyDescent="0.2">
      <c r="A143" s="1">
        <v>4</v>
      </c>
      <c r="B143" s="1">
        <v>4</v>
      </c>
      <c r="C143" s="3">
        <v>34</v>
      </c>
      <c r="D143" t="s">
        <v>12</v>
      </c>
      <c r="E143">
        <v>2</v>
      </c>
      <c r="F143" s="27" t="s">
        <v>596</v>
      </c>
    </row>
    <row r="144" spans="1:6" x14ac:dyDescent="0.2">
      <c r="A144" s="1">
        <v>4</v>
      </c>
      <c r="B144" s="1">
        <v>4</v>
      </c>
      <c r="C144" s="3">
        <v>35</v>
      </c>
      <c r="D144" t="s">
        <v>12</v>
      </c>
      <c r="E144">
        <v>2</v>
      </c>
      <c r="F144" s="27" t="s">
        <v>596</v>
      </c>
    </row>
    <row r="145" spans="1:6" x14ac:dyDescent="0.2">
      <c r="A145" s="1">
        <v>4</v>
      </c>
      <c r="B145" s="1">
        <v>4</v>
      </c>
      <c r="C145" s="3">
        <v>36</v>
      </c>
      <c r="D145" t="s">
        <v>12</v>
      </c>
      <c r="E145">
        <v>2</v>
      </c>
      <c r="F145" s="27" t="s">
        <v>596</v>
      </c>
    </row>
    <row r="146" spans="1:6" x14ac:dyDescent="0.2">
      <c r="A146" s="1">
        <v>5</v>
      </c>
      <c r="B146" s="1">
        <v>5</v>
      </c>
      <c r="C146" s="3">
        <v>1</v>
      </c>
      <c r="D146" t="s">
        <v>15</v>
      </c>
      <c r="E146">
        <v>2</v>
      </c>
      <c r="F146" s="27" t="s">
        <v>596</v>
      </c>
    </row>
    <row r="147" spans="1:6" x14ac:dyDescent="0.2">
      <c r="A147" s="1">
        <v>5</v>
      </c>
      <c r="B147" s="1">
        <v>5</v>
      </c>
      <c r="C147" s="3">
        <v>2</v>
      </c>
      <c r="D147" t="s">
        <v>15</v>
      </c>
      <c r="E147">
        <v>3</v>
      </c>
      <c r="F147" s="27" t="s">
        <v>596</v>
      </c>
    </row>
    <row r="148" spans="1:6" x14ac:dyDescent="0.2">
      <c r="A148" s="1">
        <v>5</v>
      </c>
      <c r="B148" s="1">
        <v>5</v>
      </c>
      <c r="C148" s="3">
        <v>3</v>
      </c>
      <c r="D148" t="s">
        <v>15</v>
      </c>
      <c r="E148">
        <v>1</v>
      </c>
      <c r="F148" s="27" t="s">
        <v>596</v>
      </c>
    </row>
    <row r="149" spans="1:6" x14ac:dyDescent="0.2">
      <c r="A149" s="1">
        <v>5</v>
      </c>
      <c r="B149" s="1">
        <v>5</v>
      </c>
      <c r="C149" s="3">
        <v>4</v>
      </c>
      <c r="D149" t="s">
        <v>15</v>
      </c>
      <c r="E149">
        <v>2</v>
      </c>
      <c r="F149" s="27" t="s">
        <v>596</v>
      </c>
    </row>
    <row r="150" spans="1:6" x14ac:dyDescent="0.2">
      <c r="A150" s="1">
        <v>5</v>
      </c>
      <c r="B150" s="1">
        <v>5</v>
      </c>
      <c r="C150" s="3">
        <v>5</v>
      </c>
      <c r="D150" t="s">
        <v>15</v>
      </c>
      <c r="E150">
        <v>2</v>
      </c>
      <c r="F150" s="27" t="s">
        <v>596</v>
      </c>
    </row>
    <row r="151" spans="1:6" x14ac:dyDescent="0.2">
      <c r="A151" s="1">
        <v>5</v>
      </c>
      <c r="B151" s="1">
        <v>5</v>
      </c>
      <c r="C151" s="3">
        <v>6</v>
      </c>
      <c r="D151" t="s">
        <v>15</v>
      </c>
      <c r="E151">
        <v>1</v>
      </c>
      <c r="F151" s="27" t="s">
        <v>596</v>
      </c>
    </row>
    <row r="152" spans="1:6" x14ac:dyDescent="0.2">
      <c r="A152" s="1">
        <v>5</v>
      </c>
      <c r="B152" s="1">
        <v>5</v>
      </c>
      <c r="C152" s="3">
        <v>7</v>
      </c>
      <c r="D152" t="s">
        <v>15</v>
      </c>
      <c r="E152">
        <v>2</v>
      </c>
      <c r="F152" s="27" t="s">
        <v>596</v>
      </c>
    </row>
    <row r="153" spans="1:6" x14ac:dyDescent="0.2">
      <c r="A153" s="1">
        <v>5</v>
      </c>
      <c r="B153" s="1">
        <v>5</v>
      </c>
      <c r="C153" s="3">
        <v>8</v>
      </c>
      <c r="D153" t="s">
        <v>15</v>
      </c>
      <c r="E153">
        <v>1</v>
      </c>
      <c r="F153" s="27" t="s">
        <v>596</v>
      </c>
    </row>
    <row r="154" spans="1:6" x14ac:dyDescent="0.2">
      <c r="A154" s="1">
        <v>5</v>
      </c>
      <c r="B154" s="1">
        <v>5</v>
      </c>
      <c r="C154" s="3">
        <v>9</v>
      </c>
      <c r="D154" t="s">
        <v>15</v>
      </c>
      <c r="E154">
        <v>3</v>
      </c>
      <c r="F154" s="27" t="s">
        <v>596</v>
      </c>
    </row>
    <row r="155" spans="1:6" x14ac:dyDescent="0.2">
      <c r="A155" s="1">
        <v>5</v>
      </c>
      <c r="B155" s="1">
        <v>5</v>
      </c>
      <c r="C155" s="3">
        <v>10</v>
      </c>
      <c r="D155" t="s">
        <v>15</v>
      </c>
      <c r="E155">
        <v>2</v>
      </c>
      <c r="F155" s="27" t="s">
        <v>596</v>
      </c>
    </row>
    <row r="156" spans="1:6" x14ac:dyDescent="0.2">
      <c r="A156" s="1">
        <v>5</v>
      </c>
      <c r="B156" s="1">
        <v>5</v>
      </c>
      <c r="C156" s="3">
        <v>11</v>
      </c>
      <c r="D156" t="s">
        <v>15</v>
      </c>
      <c r="E156">
        <v>2</v>
      </c>
      <c r="F156" s="27" t="s">
        <v>596</v>
      </c>
    </row>
    <row r="157" spans="1:6" x14ac:dyDescent="0.2">
      <c r="A157" s="1">
        <v>5</v>
      </c>
      <c r="B157" s="1">
        <v>5</v>
      </c>
      <c r="C157" s="3">
        <v>12</v>
      </c>
      <c r="D157" t="s">
        <v>15</v>
      </c>
      <c r="E157">
        <v>1</v>
      </c>
      <c r="F157" s="27" t="s">
        <v>596</v>
      </c>
    </row>
    <row r="158" spans="1:6" x14ac:dyDescent="0.2">
      <c r="A158" s="1">
        <v>5</v>
      </c>
      <c r="B158" s="1">
        <v>5</v>
      </c>
      <c r="C158" s="3">
        <v>13</v>
      </c>
      <c r="D158" t="s">
        <v>15</v>
      </c>
      <c r="E158">
        <v>1</v>
      </c>
      <c r="F158" s="27" t="s">
        <v>596</v>
      </c>
    </row>
    <row r="159" spans="1:6" x14ac:dyDescent="0.2">
      <c r="A159" s="1">
        <v>5</v>
      </c>
      <c r="B159" s="1">
        <v>5</v>
      </c>
      <c r="C159" s="3">
        <v>14</v>
      </c>
      <c r="D159" t="s">
        <v>15</v>
      </c>
      <c r="E159">
        <v>2</v>
      </c>
      <c r="F159" s="27" t="s">
        <v>596</v>
      </c>
    </row>
    <row r="160" spans="1:6" x14ac:dyDescent="0.2">
      <c r="A160" s="1">
        <v>5</v>
      </c>
      <c r="B160" s="1">
        <v>5</v>
      </c>
      <c r="C160" s="3">
        <v>15</v>
      </c>
      <c r="D160" t="s">
        <v>15</v>
      </c>
      <c r="E160">
        <v>2</v>
      </c>
      <c r="F160" s="27" t="s">
        <v>596</v>
      </c>
    </row>
    <row r="161" spans="1:6" x14ac:dyDescent="0.2">
      <c r="A161" s="1">
        <v>5</v>
      </c>
      <c r="B161" s="1">
        <v>5</v>
      </c>
      <c r="C161" s="3">
        <v>16</v>
      </c>
      <c r="D161" t="s">
        <v>15</v>
      </c>
      <c r="E161">
        <v>2</v>
      </c>
      <c r="F161" s="27" t="s">
        <v>596</v>
      </c>
    </row>
    <row r="162" spans="1:6" x14ac:dyDescent="0.2">
      <c r="A162" s="1">
        <v>5</v>
      </c>
      <c r="B162" s="1">
        <v>5</v>
      </c>
      <c r="C162" s="3">
        <v>17</v>
      </c>
      <c r="D162" t="s">
        <v>15</v>
      </c>
      <c r="E162">
        <v>3</v>
      </c>
      <c r="F162" s="27" t="s">
        <v>596</v>
      </c>
    </row>
    <row r="163" spans="1:6" x14ac:dyDescent="0.2">
      <c r="A163" s="1">
        <v>5</v>
      </c>
      <c r="B163" s="1">
        <v>5</v>
      </c>
      <c r="C163" s="3">
        <v>18</v>
      </c>
      <c r="D163" t="s">
        <v>15</v>
      </c>
      <c r="E163">
        <v>2</v>
      </c>
      <c r="F163" s="27" t="s">
        <v>596</v>
      </c>
    </row>
    <row r="164" spans="1:6" x14ac:dyDescent="0.2">
      <c r="A164" s="1">
        <v>5</v>
      </c>
      <c r="B164" s="1">
        <v>5</v>
      </c>
      <c r="C164" s="3">
        <v>19</v>
      </c>
      <c r="D164" t="s">
        <v>15</v>
      </c>
      <c r="E164">
        <v>3</v>
      </c>
      <c r="F164" s="27" t="s">
        <v>596</v>
      </c>
    </row>
    <row r="165" spans="1:6" x14ac:dyDescent="0.2">
      <c r="A165" s="1">
        <v>5</v>
      </c>
      <c r="B165" s="1">
        <v>5</v>
      </c>
      <c r="C165" s="3">
        <v>20</v>
      </c>
      <c r="D165" t="s">
        <v>15</v>
      </c>
      <c r="E165">
        <v>3</v>
      </c>
      <c r="F165" s="27" t="s">
        <v>596</v>
      </c>
    </row>
    <row r="166" spans="1:6" x14ac:dyDescent="0.2">
      <c r="A166" s="1">
        <v>5</v>
      </c>
      <c r="B166" s="1">
        <v>5</v>
      </c>
      <c r="C166" s="3">
        <v>21</v>
      </c>
      <c r="D166" t="s">
        <v>15</v>
      </c>
      <c r="E166">
        <v>4</v>
      </c>
      <c r="F166" s="27" t="s">
        <v>596</v>
      </c>
    </row>
    <row r="167" spans="1:6" x14ac:dyDescent="0.2">
      <c r="A167" s="1">
        <v>5</v>
      </c>
      <c r="B167" s="1">
        <v>5</v>
      </c>
      <c r="C167" s="3">
        <v>22</v>
      </c>
      <c r="D167" t="s">
        <v>15</v>
      </c>
      <c r="E167">
        <v>3</v>
      </c>
      <c r="F167" s="27" t="s">
        <v>596</v>
      </c>
    </row>
    <row r="168" spans="1:6" x14ac:dyDescent="0.2">
      <c r="A168" s="1">
        <v>5</v>
      </c>
      <c r="B168" s="1">
        <v>5</v>
      </c>
      <c r="C168" s="3">
        <v>23</v>
      </c>
      <c r="D168" t="s">
        <v>15</v>
      </c>
      <c r="E168">
        <v>2</v>
      </c>
      <c r="F168" s="27" t="s">
        <v>596</v>
      </c>
    </row>
    <row r="169" spans="1:6" x14ac:dyDescent="0.2">
      <c r="A169" s="1">
        <v>5</v>
      </c>
      <c r="B169" s="1">
        <v>5</v>
      </c>
      <c r="C169" s="3">
        <v>24</v>
      </c>
      <c r="D169" t="s">
        <v>15</v>
      </c>
      <c r="E169">
        <v>2</v>
      </c>
      <c r="F169" s="27" t="s">
        <v>596</v>
      </c>
    </row>
    <row r="170" spans="1:6" x14ac:dyDescent="0.2">
      <c r="A170" s="1">
        <v>5</v>
      </c>
      <c r="B170" s="1">
        <v>5</v>
      </c>
      <c r="C170" s="3">
        <v>25</v>
      </c>
      <c r="D170" t="s">
        <v>15</v>
      </c>
      <c r="E170">
        <v>3</v>
      </c>
      <c r="F170" s="27" t="s">
        <v>596</v>
      </c>
    </row>
    <row r="171" spans="1:6" x14ac:dyDescent="0.2">
      <c r="A171" s="1">
        <v>5</v>
      </c>
      <c r="B171" s="1">
        <v>5</v>
      </c>
      <c r="C171" s="3">
        <v>26</v>
      </c>
      <c r="D171" t="s">
        <v>15</v>
      </c>
      <c r="E171">
        <v>2</v>
      </c>
      <c r="F171" s="27" t="s">
        <v>596</v>
      </c>
    </row>
    <row r="172" spans="1:6" x14ac:dyDescent="0.2">
      <c r="A172" s="1">
        <v>5</v>
      </c>
      <c r="B172" s="1">
        <v>5</v>
      </c>
      <c r="C172" s="3">
        <v>27</v>
      </c>
      <c r="D172" t="s">
        <v>15</v>
      </c>
      <c r="E172">
        <v>1</v>
      </c>
      <c r="F172" s="27" t="s">
        <v>596</v>
      </c>
    </row>
    <row r="173" spans="1:6" x14ac:dyDescent="0.2">
      <c r="A173" s="1">
        <v>5</v>
      </c>
      <c r="B173" s="1">
        <v>5</v>
      </c>
      <c r="C173" s="3">
        <v>28</v>
      </c>
      <c r="D173" t="s">
        <v>15</v>
      </c>
      <c r="E173">
        <v>2</v>
      </c>
      <c r="F173" s="27" t="s">
        <v>596</v>
      </c>
    </row>
    <row r="174" spans="1:6" x14ac:dyDescent="0.2">
      <c r="A174" s="1">
        <v>5</v>
      </c>
      <c r="B174" s="1">
        <v>5</v>
      </c>
      <c r="C174" s="3">
        <v>29</v>
      </c>
      <c r="D174" t="s">
        <v>15</v>
      </c>
      <c r="E174">
        <v>3</v>
      </c>
      <c r="F174" s="27" t="s">
        <v>596</v>
      </c>
    </row>
    <row r="175" spans="1:6" x14ac:dyDescent="0.2">
      <c r="A175" s="1">
        <v>5</v>
      </c>
      <c r="B175" s="1">
        <v>5</v>
      </c>
      <c r="C175" s="3">
        <v>30</v>
      </c>
      <c r="D175" t="s">
        <v>15</v>
      </c>
      <c r="E175">
        <v>1</v>
      </c>
      <c r="F175" s="27" t="s">
        <v>596</v>
      </c>
    </row>
    <row r="176" spans="1:6" x14ac:dyDescent="0.2">
      <c r="A176" s="1">
        <v>5</v>
      </c>
      <c r="B176" s="1">
        <v>5</v>
      </c>
      <c r="C176" s="3">
        <v>31</v>
      </c>
      <c r="D176" t="s">
        <v>15</v>
      </c>
      <c r="E176">
        <v>1</v>
      </c>
      <c r="F176" s="27" t="s">
        <v>596</v>
      </c>
    </row>
    <row r="177" spans="1:6" x14ac:dyDescent="0.2">
      <c r="A177" s="1">
        <v>5</v>
      </c>
      <c r="B177" s="1">
        <v>5</v>
      </c>
      <c r="C177" s="3">
        <v>32</v>
      </c>
      <c r="D177" t="s">
        <v>15</v>
      </c>
      <c r="E177">
        <v>2</v>
      </c>
      <c r="F177" s="27" t="s">
        <v>596</v>
      </c>
    </row>
    <row r="178" spans="1:6" x14ac:dyDescent="0.2">
      <c r="A178" s="1">
        <v>5</v>
      </c>
      <c r="B178" s="1">
        <v>5</v>
      </c>
      <c r="C178" s="3">
        <v>33</v>
      </c>
      <c r="D178" t="s">
        <v>15</v>
      </c>
      <c r="E178">
        <v>1</v>
      </c>
      <c r="F178" s="27" t="s">
        <v>596</v>
      </c>
    </row>
    <row r="179" spans="1:6" x14ac:dyDescent="0.2">
      <c r="A179" s="1">
        <v>5</v>
      </c>
      <c r="B179" s="1">
        <v>5</v>
      </c>
      <c r="C179" s="3">
        <v>34</v>
      </c>
      <c r="D179" t="s">
        <v>15</v>
      </c>
      <c r="E179">
        <v>1</v>
      </c>
      <c r="F179" s="27" t="s">
        <v>596</v>
      </c>
    </row>
    <row r="180" spans="1:6" x14ac:dyDescent="0.2">
      <c r="A180" s="1">
        <v>5</v>
      </c>
      <c r="B180" s="1">
        <v>5</v>
      </c>
      <c r="C180" s="3">
        <v>35</v>
      </c>
      <c r="D180" t="s">
        <v>15</v>
      </c>
      <c r="E180">
        <v>2</v>
      </c>
      <c r="F180" s="27" t="s">
        <v>596</v>
      </c>
    </row>
    <row r="181" spans="1:6" x14ac:dyDescent="0.2">
      <c r="A181" s="1">
        <v>5</v>
      </c>
      <c r="B181" s="1">
        <v>5</v>
      </c>
      <c r="C181" s="3">
        <v>36</v>
      </c>
      <c r="D181" t="s">
        <v>15</v>
      </c>
      <c r="E181">
        <v>1</v>
      </c>
      <c r="F181" s="27" t="s">
        <v>596</v>
      </c>
    </row>
    <row r="182" spans="1:6" x14ac:dyDescent="0.2">
      <c r="A182" s="1">
        <v>6</v>
      </c>
      <c r="B182" s="1">
        <v>6</v>
      </c>
      <c r="C182" s="3">
        <v>1</v>
      </c>
      <c r="D182" t="s">
        <v>17</v>
      </c>
      <c r="E182">
        <v>2</v>
      </c>
      <c r="F182" s="27" t="s">
        <v>596</v>
      </c>
    </row>
    <row r="183" spans="1:6" x14ac:dyDescent="0.2">
      <c r="A183" s="1">
        <v>6</v>
      </c>
      <c r="B183" s="1">
        <v>6</v>
      </c>
      <c r="C183" s="3">
        <v>2</v>
      </c>
      <c r="D183" t="s">
        <v>17</v>
      </c>
      <c r="E183">
        <v>3</v>
      </c>
      <c r="F183" s="27" t="s">
        <v>596</v>
      </c>
    </row>
    <row r="184" spans="1:6" x14ac:dyDescent="0.2">
      <c r="A184" s="1">
        <v>6</v>
      </c>
      <c r="B184" s="1">
        <v>6</v>
      </c>
      <c r="C184" s="3">
        <v>3</v>
      </c>
      <c r="D184" t="s">
        <v>17</v>
      </c>
      <c r="E184">
        <v>3</v>
      </c>
      <c r="F184" s="27" t="s">
        <v>596</v>
      </c>
    </row>
    <row r="185" spans="1:6" x14ac:dyDescent="0.2">
      <c r="A185" s="1">
        <v>6</v>
      </c>
      <c r="B185" s="1">
        <v>6</v>
      </c>
      <c r="C185" s="3">
        <v>4</v>
      </c>
      <c r="D185" t="s">
        <v>17</v>
      </c>
      <c r="E185">
        <v>3</v>
      </c>
      <c r="F185" s="27" t="s">
        <v>596</v>
      </c>
    </row>
    <row r="186" spans="1:6" x14ac:dyDescent="0.2">
      <c r="A186" s="1">
        <v>6</v>
      </c>
      <c r="B186" s="1">
        <v>6</v>
      </c>
      <c r="C186" s="3">
        <v>5</v>
      </c>
      <c r="D186" t="s">
        <v>17</v>
      </c>
      <c r="E186">
        <v>1</v>
      </c>
      <c r="F186" s="27" t="s">
        <v>596</v>
      </c>
    </row>
    <row r="187" spans="1:6" x14ac:dyDescent="0.2">
      <c r="A187" s="1">
        <v>6</v>
      </c>
      <c r="B187" s="1">
        <v>6</v>
      </c>
      <c r="C187" s="3">
        <v>6</v>
      </c>
      <c r="D187" t="s">
        <v>17</v>
      </c>
      <c r="E187">
        <v>2</v>
      </c>
      <c r="F187" s="27" t="s">
        <v>596</v>
      </c>
    </row>
    <row r="188" spans="1:6" x14ac:dyDescent="0.2">
      <c r="A188" s="1">
        <v>6</v>
      </c>
      <c r="B188" s="1">
        <v>6</v>
      </c>
      <c r="C188" s="3">
        <v>7</v>
      </c>
      <c r="D188" t="s">
        <v>17</v>
      </c>
      <c r="E188">
        <v>2</v>
      </c>
      <c r="F188" s="27" t="s">
        <v>596</v>
      </c>
    </row>
    <row r="189" spans="1:6" x14ac:dyDescent="0.2">
      <c r="A189" s="1">
        <v>6</v>
      </c>
      <c r="B189" s="1">
        <v>6</v>
      </c>
      <c r="C189" s="3">
        <v>8</v>
      </c>
      <c r="D189" t="s">
        <v>17</v>
      </c>
      <c r="E189">
        <v>2</v>
      </c>
      <c r="F189" s="27" t="s">
        <v>596</v>
      </c>
    </row>
    <row r="190" spans="1:6" x14ac:dyDescent="0.2">
      <c r="A190" s="1">
        <v>6</v>
      </c>
      <c r="B190" s="1">
        <v>6</v>
      </c>
      <c r="C190" s="3">
        <v>9</v>
      </c>
      <c r="D190" t="s">
        <v>17</v>
      </c>
      <c r="E190">
        <v>2</v>
      </c>
      <c r="F190" s="27" t="s">
        <v>596</v>
      </c>
    </row>
    <row r="191" spans="1:6" x14ac:dyDescent="0.2">
      <c r="A191" s="1">
        <v>6</v>
      </c>
      <c r="B191" s="1">
        <v>6</v>
      </c>
      <c r="C191" s="3">
        <v>10</v>
      </c>
      <c r="D191" t="s">
        <v>17</v>
      </c>
      <c r="E191">
        <v>2</v>
      </c>
      <c r="F191" s="27" t="s">
        <v>596</v>
      </c>
    </row>
    <row r="192" spans="1:6" x14ac:dyDescent="0.2">
      <c r="A192" s="1">
        <v>6</v>
      </c>
      <c r="B192" s="1">
        <v>6</v>
      </c>
      <c r="C192" s="3">
        <v>11</v>
      </c>
      <c r="D192" t="s">
        <v>17</v>
      </c>
      <c r="E192">
        <v>1</v>
      </c>
      <c r="F192" s="27" t="s">
        <v>596</v>
      </c>
    </row>
    <row r="193" spans="1:6" x14ac:dyDescent="0.2">
      <c r="A193" s="1">
        <v>6</v>
      </c>
      <c r="B193" s="1">
        <v>6</v>
      </c>
      <c r="C193" s="3">
        <v>12</v>
      </c>
      <c r="D193" t="s">
        <v>17</v>
      </c>
      <c r="E193">
        <v>1</v>
      </c>
      <c r="F193" s="27" t="s">
        <v>596</v>
      </c>
    </row>
    <row r="194" spans="1:6" x14ac:dyDescent="0.2">
      <c r="A194" s="1">
        <v>6</v>
      </c>
      <c r="B194" s="1">
        <v>6</v>
      </c>
      <c r="C194" s="3">
        <v>13</v>
      </c>
      <c r="D194" t="s">
        <v>17</v>
      </c>
      <c r="E194">
        <v>3</v>
      </c>
      <c r="F194" s="27" t="s">
        <v>596</v>
      </c>
    </row>
    <row r="195" spans="1:6" x14ac:dyDescent="0.2">
      <c r="A195" s="1">
        <v>6</v>
      </c>
      <c r="B195" s="1">
        <v>6</v>
      </c>
      <c r="C195" s="3">
        <v>14</v>
      </c>
      <c r="D195" t="s">
        <v>17</v>
      </c>
      <c r="E195">
        <v>3</v>
      </c>
      <c r="F195" s="27" t="s">
        <v>596</v>
      </c>
    </row>
    <row r="196" spans="1:6" x14ac:dyDescent="0.2">
      <c r="A196" s="1">
        <v>6</v>
      </c>
      <c r="B196" s="1">
        <v>6</v>
      </c>
      <c r="C196" s="3">
        <v>15</v>
      </c>
      <c r="D196" t="s">
        <v>17</v>
      </c>
      <c r="E196">
        <v>2</v>
      </c>
      <c r="F196" s="27" t="s">
        <v>596</v>
      </c>
    </row>
    <row r="197" spans="1:6" x14ac:dyDescent="0.2">
      <c r="A197" s="1">
        <v>6</v>
      </c>
      <c r="B197" s="1">
        <v>6</v>
      </c>
      <c r="C197" s="3">
        <v>16</v>
      </c>
      <c r="D197" t="s">
        <v>17</v>
      </c>
      <c r="E197">
        <v>2</v>
      </c>
      <c r="F197" s="27" t="s">
        <v>596</v>
      </c>
    </row>
    <row r="198" spans="1:6" x14ac:dyDescent="0.2">
      <c r="A198" s="1">
        <v>6</v>
      </c>
      <c r="B198" s="1">
        <v>6</v>
      </c>
      <c r="C198" s="3">
        <v>17</v>
      </c>
      <c r="D198" t="s">
        <v>17</v>
      </c>
      <c r="E198">
        <v>2</v>
      </c>
      <c r="F198" s="27" t="s">
        <v>596</v>
      </c>
    </row>
    <row r="199" spans="1:6" x14ac:dyDescent="0.2">
      <c r="A199" s="1">
        <v>6</v>
      </c>
      <c r="B199" s="1">
        <v>6</v>
      </c>
      <c r="C199" s="3">
        <v>18</v>
      </c>
      <c r="D199" t="s">
        <v>17</v>
      </c>
      <c r="E199">
        <v>2</v>
      </c>
      <c r="F199" s="27" t="s">
        <v>596</v>
      </c>
    </row>
    <row r="200" spans="1:6" x14ac:dyDescent="0.2">
      <c r="A200" s="1">
        <v>6</v>
      </c>
      <c r="B200" s="1">
        <v>6</v>
      </c>
      <c r="C200" s="3">
        <v>19</v>
      </c>
      <c r="D200" t="s">
        <v>17</v>
      </c>
      <c r="E200">
        <v>3</v>
      </c>
      <c r="F200" s="27" t="s">
        <v>596</v>
      </c>
    </row>
    <row r="201" spans="1:6" x14ac:dyDescent="0.2">
      <c r="A201" s="1">
        <v>6</v>
      </c>
      <c r="B201" s="1">
        <v>6</v>
      </c>
      <c r="C201" s="3">
        <v>20</v>
      </c>
      <c r="D201" t="s">
        <v>17</v>
      </c>
      <c r="E201">
        <v>2</v>
      </c>
      <c r="F201" s="27" t="s">
        <v>596</v>
      </c>
    </row>
    <row r="202" spans="1:6" x14ac:dyDescent="0.2">
      <c r="A202" s="1">
        <v>6</v>
      </c>
      <c r="B202" s="1">
        <v>6</v>
      </c>
      <c r="C202" s="3">
        <v>21</v>
      </c>
      <c r="D202" t="s">
        <v>17</v>
      </c>
      <c r="E202">
        <v>2</v>
      </c>
      <c r="F202" s="27" t="s">
        <v>596</v>
      </c>
    </row>
    <row r="203" spans="1:6" x14ac:dyDescent="0.2">
      <c r="A203" s="1">
        <v>6</v>
      </c>
      <c r="B203" s="1">
        <v>6</v>
      </c>
      <c r="C203" s="3">
        <v>22</v>
      </c>
      <c r="D203" t="s">
        <v>17</v>
      </c>
      <c r="E203">
        <v>3</v>
      </c>
      <c r="F203" s="27" t="s">
        <v>596</v>
      </c>
    </row>
    <row r="204" spans="1:6" x14ac:dyDescent="0.2">
      <c r="A204" s="1">
        <v>6</v>
      </c>
      <c r="B204" s="1">
        <v>6</v>
      </c>
      <c r="C204" s="3">
        <v>23</v>
      </c>
      <c r="D204" t="s">
        <v>17</v>
      </c>
      <c r="E204">
        <v>1</v>
      </c>
      <c r="F204" s="27" t="s">
        <v>596</v>
      </c>
    </row>
    <row r="205" spans="1:6" x14ac:dyDescent="0.2">
      <c r="A205" s="1">
        <v>6</v>
      </c>
      <c r="B205" s="1">
        <v>6</v>
      </c>
      <c r="C205" s="3">
        <v>24</v>
      </c>
      <c r="D205" t="s">
        <v>17</v>
      </c>
      <c r="E205">
        <v>2</v>
      </c>
      <c r="F205" s="27" t="s">
        <v>596</v>
      </c>
    </row>
    <row r="206" spans="1:6" x14ac:dyDescent="0.2">
      <c r="A206" s="1">
        <v>6</v>
      </c>
      <c r="B206" s="1">
        <v>6</v>
      </c>
      <c r="C206" s="3">
        <v>25</v>
      </c>
      <c r="D206" t="s">
        <v>17</v>
      </c>
      <c r="E206">
        <v>3</v>
      </c>
      <c r="F206" s="27" t="s">
        <v>596</v>
      </c>
    </row>
    <row r="207" spans="1:6" x14ac:dyDescent="0.2">
      <c r="A207" s="1">
        <v>6</v>
      </c>
      <c r="B207" s="1">
        <v>6</v>
      </c>
      <c r="C207" s="3">
        <v>26</v>
      </c>
      <c r="D207" t="s">
        <v>17</v>
      </c>
      <c r="E207">
        <v>2</v>
      </c>
      <c r="F207" s="27" t="s">
        <v>596</v>
      </c>
    </row>
    <row r="208" spans="1:6" x14ac:dyDescent="0.2">
      <c r="A208" s="1">
        <v>6</v>
      </c>
      <c r="B208" s="1">
        <v>6</v>
      </c>
      <c r="C208" s="3">
        <v>27</v>
      </c>
      <c r="D208" t="s">
        <v>17</v>
      </c>
      <c r="E208">
        <v>2</v>
      </c>
      <c r="F208" s="27" t="s">
        <v>596</v>
      </c>
    </row>
    <row r="209" spans="1:6" x14ac:dyDescent="0.2">
      <c r="A209" s="1">
        <v>6</v>
      </c>
      <c r="B209" s="1">
        <v>6</v>
      </c>
      <c r="C209" s="3">
        <v>28</v>
      </c>
      <c r="D209" t="s">
        <v>17</v>
      </c>
      <c r="E209">
        <v>3</v>
      </c>
      <c r="F209" s="27" t="s">
        <v>596</v>
      </c>
    </row>
    <row r="210" spans="1:6" x14ac:dyDescent="0.2">
      <c r="A210" s="1">
        <v>6</v>
      </c>
      <c r="B210" s="1">
        <v>6</v>
      </c>
      <c r="C210" s="3">
        <v>29</v>
      </c>
      <c r="D210" t="s">
        <v>17</v>
      </c>
      <c r="E210">
        <v>3</v>
      </c>
      <c r="F210" s="27" t="s">
        <v>596</v>
      </c>
    </row>
    <row r="211" spans="1:6" x14ac:dyDescent="0.2">
      <c r="A211" s="1">
        <v>6</v>
      </c>
      <c r="B211" s="1">
        <v>6</v>
      </c>
      <c r="C211" s="3">
        <v>30</v>
      </c>
      <c r="D211" t="s">
        <v>17</v>
      </c>
      <c r="E211">
        <v>3</v>
      </c>
      <c r="F211" s="27" t="s">
        <v>596</v>
      </c>
    </row>
    <row r="212" spans="1:6" x14ac:dyDescent="0.2">
      <c r="A212" s="1">
        <v>6</v>
      </c>
      <c r="B212" s="1">
        <v>6</v>
      </c>
      <c r="C212" s="3">
        <v>31</v>
      </c>
      <c r="D212" t="s">
        <v>17</v>
      </c>
      <c r="E212">
        <v>2</v>
      </c>
      <c r="F212" s="27" t="s">
        <v>596</v>
      </c>
    </row>
    <row r="213" spans="1:6" x14ac:dyDescent="0.2">
      <c r="A213" s="1">
        <v>6</v>
      </c>
      <c r="B213" s="1">
        <v>6</v>
      </c>
      <c r="C213" s="3">
        <v>32</v>
      </c>
      <c r="D213" t="s">
        <v>17</v>
      </c>
      <c r="E213">
        <v>2</v>
      </c>
      <c r="F213" s="27" t="s">
        <v>596</v>
      </c>
    </row>
    <row r="214" spans="1:6" x14ac:dyDescent="0.2">
      <c r="A214" s="1">
        <v>6</v>
      </c>
      <c r="B214" s="1">
        <v>6</v>
      </c>
      <c r="C214" s="3">
        <v>33</v>
      </c>
      <c r="D214" t="s">
        <v>17</v>
      </c>
      <c r="E214">
        <v>2</v>
      </c>
      <c r="F214" s="27" t="s">
        <v>596</v>
      </c>
    </row>
    <row r="215" spans="1:6" x14ac:dyDescent="0.2">
      <c r="A215" s="1">
        <v>6</v>
      </c>
      <c r="B215" s="1">
        <v>6</v>
      </c>
      <c r="C215" s="3">
        <v>34</v>
      </c>
      <c r="D215" t="s">
        <v>17</v>
      </c>
      <c r="E215">
        <v>2</v>
      </c>
      <c r="F215" s="27" t="s">
        <v>596</v>
      </c>
    </row>
    <row r="216" spans="1:6" x14ac:dyDescent="0.2">
      <c r="A216" s="1">
        <v>6</v>
      </c>
      <c r="B216" s="1">
        <v>6</v>
      </c>
      <c r="C216" s="3">
        <v>35</v>
      </c>
      <c r="D216" t="s">
        <v>17</v>
      </c>
      <c r="E216">
        <v>2</v>
      </c>
      <c r="F216" s="27" t="s">
        <v>596</v>
      </c>
    </row>
    <row r="217" spans="1:6" x14ac:dyDescent="0.2">
      <c r="A217" s="1">
        <v>6</v>
      </c>
      <c r="B217" s="1">
        <v>6</v>
      </c>
      <c r="C217" s="3">
        <v>36</v>
      </c>
      <c r="D217" t="s">
        <v>17</v>
      </c>
      <c r="E217">
        <v>2</v>
      </c>
      <c r="F217" s="27" t="s">
        <v>596</v>
      </c>
    </row>
    <row r="218" spans="1:6" x14ac:dyDescent="0.2">
      <c r="A218" s="1">
        <v>7</v>
      </c>
      <c r="B218" s="1">
        <v>7</v>
      </c>
      <c r="C218" s="3">
        <v>1</v>
      </c>
      <c r="D218" t="s">
        <v>4</v>
      </c>
      <c r="E218">
        <v>3</v>
      </c>
      <c r="F218" s="27" t="s">
        <v>596</v>
      </c>
    </row>
    <row r="219" spans="1:6" x14ac:dyDescent="0.2">
      <c r="A219" s="1">
        <v>7</v>
      </c>
      <c r="B219" s="1">
        <v>7</v>
      </c>
      <c r="C219" s="3">
        <v>2</v>
      </c>
      <c r="D219" t="s">
        <v>4</v>
      </c>
      <c r="E219">
        <v>2</v>
      </c>
      <c r="F219" s="27" t="s">
        <v>596</v>
      </c>
    </row>
    <row r="220" spans="1:6" x14ac:dyDescent="0.2">
      <c r="A220" s="1">
        <v>7</v>
      </c>
      <c r="B220" s="1">
        <v>7</v>
      </c>
      <c r="C220" s="3">
        <v>3</v>
      </c>
      <c r="D220" t="s">
        <v>4</v>
      </c>
      <c r="E220">
        <v>2</v>
      </c>
      <c r="F220" s="27" t="s">
        <v>596</v>
      </c>
    </row>
    <row r="221" spans="1:6" x14ac:dyDescent="0.2">
      <c r="A221" s="1">
        <v>7</v>
      </c>
      <c r="B221" s="1">
        <v>7</v>
      </c>
      <c r="C221" s="3">
        <v>4</v>
      </c>
      <c r="D221" t="s">
        <v>4</v>
      </c>
      <c r="E221">
        <v>3</v>
      </c>
      <c r="F221" s="27" t="s">
        <v>596</v>
      </c>
    </row>
    <row r="222" spans="1:6" x14ac:dyDescent="0.2">
      <c r="A222" s="1">
        <v>7</v>
      </c>
      <c r="B222" s="1">
        <v>7</v>
      </c>
      <c r="C222" s="3">
        <v>5</v>
      </c>
      <c r="D222" t="s">
        <v>4</v>
      </c>
      <c r="E222">
        <v>3</v>
      </c>
      <c r="F222" s="27" t="s">
        <v>596</v>
      </c>
    </row>
    <row r="223" spans="1:6" x14ac:dyDescent="0.2">
      <c r="A223" s="1">
        <v>7</v>
      </c>
      <c r="B223" s="1">
        <v>7</v>
      </c>
      <c r="C223" s="3">
        <v>6</v>
      </c>
      <c r="D223" t="s">
        <v>4</v>
      </c>
      <c r="E223">
        <v>4</v>
      </c>
      <c r="F223" s="27" t="s">
        <v>596</v>
      </c>
    </row>
    <row r="224" spans="1:6" x14ac:dyDescent="0.2">
      <c r="A224" s="1">
        <v>7</v>
      </c>
      <c r="B224" s="1">
        <v>7</v>
      </c>
      <c r="C224" s="3">
        <v>7</v>
      </c>
      <c r="D224" t="s">
        <v>4</v>
      </c>
      <c r="E224">
        <v>3</v>
      </c>
      <c r="F224" s="27" t="s">
        <v>596</v>
      </c>
    </row>
    <row r="225" spans="1:6" x14ac:dyDescent="0.2">
      <c r="A225" s="1">
        <v>7</v>
      </c>
      <c r="B225" s="1">
        <v>7</v>
      </c>
      <c r="C225" s="3">
        <v>8</v>
      </c>
      <c r="D225" t="s">
        <v>4</v>
      </c>
      <c r="E225">
        <v>3</v>
      </c>
      <c r="F225" s="27" t="s">
        <v>596</v>
      </c>
    </row>
    <row r="226" spans="1:6" x14ac:dyDescent="0.2">
      <c r="A226" s="1">
        <v>7</v>
      </c>
      <c r="B226" s="1">
        <v>7</v>
      </c>
      <c r="C226" s="3">
        <v>9</v>
      </c>
      <c r="D226" t="s">
        <v>4</v>
      </c>
      <c r="E226">
        <v>3</v>
      </c>
      <c r="F226" s="27" t="s">
        <v>596</v>
      </c>
    </row>
    <row r="227" spans="1:6" x14ac:dyDescent="0.2">
      <c r="A227" s="1">
        <v>7</v>
      </c>
      <c r="B227" s="1">
        <v>7</v>
      </c>
      <c r="C227" s="3">
        <v>10</v>
      </c>
      <c r="D227" t="s">
        <v>4</v>
      </c>
      <c r="E227">
        <v>2</v>
      </c>
      <c r="F227" s="27" t="s">
        <v>596</v>
      </c>
    </row>
    <row r="228" spans="1:6" x14ac:dyDescent="0.2">
      <c r="A228" s="1">
        <v>7</v>
      </c>
      <c r="B228" s="1">
        <v>7</v>
      </c>
      <c r="C228" s="3">
        <v>11</v>
      </c>
      <c r="D228" t="s">
        <v>4</v>
      </c>
      <c r="E228">
        <v>3</v>
      </c>
      <c r="F228" s="27" t="s">
        <v>596</v>
      </c>
    </row>
    <row r="229" spans="1:6" x14ac:dyDescent="0.2">
      <c r="A229" s="1">
        <v>7</v>
      </c>
      <c r="B229" s="1">
        <v>7</v>
      </c>
      <c r="C229" s="3">
        <v>12</v>
      </c>
      <c r="D229" t="s">
        <v>4</v>
      </c>
      <c r="E229">
        <v>1</v>
      </c>
      <c r="F229" s="27" t="s">
        <v>596</v>
      </c>
    </row>
    <row r="230" spans="1:6" x14ac:dyDescent="0.2">
      <c r="A230" s="1">
        <v>7</v>
      </c>
      <c r="B230" s="1">
        <v>7</v>
      </c>
      <c r="C230" s="3">
        <v>13</v>
      </c>
      <c r="D230" t="s">
        <v>4</v>
      </c>
      <c r="E230">
        <v>2</v>
      </c>
      <c r="F230" s="27" t="s">
        <v>596</v>
      </c>
    </row>
    <row r="231" spans="1:6" x14ac:dyDescent="0.2">
      <c r="A231" s="1">
        <v>7</v>
      </c>
      <c r="B231" s="1">
        <v>7</v>
      </c>
      <c r="C231" s="3">
        <v>14</v>
      </c>
      <c r="D231" t="s">
        <v>4</v>
      </c>
      <c r="E231">
        <v>2</v>
      </c>
      <c r="F231" s="27" t="s">
        <v>596</v>
      </c>
    </row>
    <row r="232" spans="1:6" x14ac:dyDescent="0.2">
      <c r="A232" s="1">
        <v>7</v>
      </c>
      <c r="B232" s="1">
        <v>7</v>
      </c>
      <c r="C232" s="3">
        <v>15</v>
      </c>
      <c r="D232" t="s">
        <v>4</v>
      </c>
      <c r="E232">
        <v>2</v>
      </c>
      <c r="F232" s="27" t="s">
        <v>596</v>
      </c>
    </row>
    <row r="233" spans="1:6" x14ac:dyDescent="0.2">
      <c r="A233" s="1">
        <v>7</v>
      </c>
      <c r="B233" s="1">
        <v>7</v>
      </c>
      <c r="C233" s="3">
        <v>16</v>
      </c>
      <c r="D233" t="s">
        <v>4</v>
      </c>
      <c r="E233">
        <v>3</v>
      </c>
      <c r="F233" s="27" t="s">
        <v>596</v>
      </c>
    </row>
    <row r="234" spans="1:6" x14ac:dyDescent="0.2">
      <c r="A234" s="1">
        <v>7</v>
      </c>
      <c r="B234" s="1">
        <v>7</v>
      </c>
      <c r="C234" s="3">
        <v>17</v>
      </c>
      <c r="D234" t="s">
        <v>4</v>
      </c>
      <c r="E234">
        <v>4</v>
      </c>
      <c r="F234" s="27" t="s">
        <v>596</v>
      </c>
    </row>
    <row r="235" spans="1:6" x14ac:dyDescent="0.2">
      <c r="A235" s="1">
        <v>7</v>
      </c>
      <c r="B235" s="1">
        <v>7</v>
      </c>
      <c r="C235" s="3">
        <v>18</v>
      </c>
      <c r="D235" t="s">
        <v>4</v>
      </c>
      <c r="E235">
        <v>2</v>
      </c>
      <c r="F235" s="27" t="s">
        <v>596</v>
      </c>
    </row>
    <row r="236" spans="1:6" x14ac:dyDescent="0.2">
      <c r="A236" s="1">
        <v>7</v>
      </c>
      <c r="B236" s="1">
        <v>7</v>
      </c>
      <c r="C236" s="3">
        <v>19</v>
      </c>
      <c r="D236" t="s">
        <v>4</v>
      </c>
      <c r="E236">
        <v>3</v>
      </c>
      <c r="F236" s="27" t="s">
        <v>596</v>
      </c>
    </row>
    <row r="237" spans="1:6" x14ac:dyDescent="0.2">
      <c r="A237" s="1">
        <v>7</v>
      </c>
      <c r="B237" s="1">
        <v>7</v>
      </c>
      <c r="C237" s="3">
        <v>20</v>
      </c>
      <c r="D237" t="s">
        <v>4</v>
      </c>
      <c r="E237">
        <v>3</v>
      </c>
      <c r="F237" s="27" t="s">
        <v>596</v>
      </c>
    </row>
    <row r="238" spans="1:6" x14ac:dyDescent="0.2">
      <c r="A238" s="1">
        <v>7</v>
      </c>
      <c r="B238" s="1">
        <v>7</v>
      </c>
      <c r="C238" s="3">
        <v>21</v>
      </c>
      <c r="D238" t="s">
        <v>4</v>
      </c>
      <c r="E238">
        <v>3</v>
      </c>
      <c r="F238" s="27" t="s">
        <v>596</v>
      </c>
    </row>
    <row r="239" spans="1:6" x14ac:dyDescent="0.2">
      <c r="A239" s="1">
        <v>7</v>
      </c>
      <c r="B239" s="1">
        <v>7</v>
      </c>
      <c r="C239" s="3">
        <v>22</v>
      </c>
      <c r="D239" t="s">
        <v>4</v>
      </c>
      <c r="E239">
        <v>4</v>
      </c>
      <c r="F239" s="27" t="s">
        <v>596</v>
      </c>
    </row>
    <row r="240" spans="1:6" x14ac:dyDescent="0.2">
      <c r="A240" s="1">
        <v>7</v>
      </c>
      <c r="B240" s="1">
        <v>7</v>
      </c>
      <c r="C240" s="3">
        <v>23</v>
      </c>
      <c r="D240" t="s">
        <v>4</v>
      </c>
      <c r="E240">
        <v>2</v>
      </c>
      <c r="F240" s="27" t="s">
        <v>596</v>
      </c>
    </row>
    <row r="241" spans="1:6" x14ac:dyDescent="0.2">
      <c r="A241" s="1">
        <v>7</v>
      </c>
      <c r="B241" s="1">
        <v>7</v>
      </c>
      <c r="C241" s="3">
        <v>24</v>
      </c>
      <c r="D241" t="s">
        <v>4</v>
      </c>
      <c r="E241">
        <v>3</v>
      </c>
      <c r="F241" s="27" t="s">
        <v>596</v>
      </c>
    </row>
    <row r="242" spans="1:6" x14ac:dyDescent="0.2">
      <c r="A242" s="1">
        <v>7</v>
      </c>
      <c r="B242" s="1">
        <v>7</v>
      </c>
      <c r="C242" s="3">
        <v>25</v>
      </c>
      <c r="D242" t="s">
        <v>4</v>
      </c>
      <c r="E242">
        <v>2</v>
      </c>
      <c r="F242" s="27" t="s">
        <v>596</v>
      </c>
    </row>
    <row r="243" spans="1:6" x14ac:dyDescent="0.2">
      <c r="A243" s="1">
        <v>7</v>
      </c>
      <c r="B243" s="1">
        <v>7</v>
      </c>
      <c r="C243" s="3">
        <v>26</v>
      </c>
      <c r="D243" t="s">
        <v>4</v>
      </c>
      <c r="E243">
        <v>3</v>
      </c>
      <c r="F243" s="27" t="s">
        <v>596</v>
      </c>
    </row>
    <row r="244" spans="1:6" x14ac:dyDescent="0.2">
      <c r="A244" s="1">
        <v>7</v>
      </c>
      <c r="B244" s="1">
        <v>7</v>
      </c>
      <c r="C244" s="3">
        <v>27</v>
      </c>
      <c r="D244" t="s">
        <v>4</v>
      </c>
      <c r="E244">
        <v>3</v>
      </c>
      <c r="F244" s="27" t="s">
        <v>596</v>
      </c>
    </row>
    <row r="245" spans="1:6" x14ac:dyDescent="0.2">
      <c r="A245" s="1">
        <v>7</v>
      </c>
      <c r="B245" s="1">
        <v>7</v>
      </c>
      <c r="C245" s="3">
        <v>28</v>
      </c>
      <c r="D245" t="s">
        <v>4</v>
      </c>
      <c r="E245">
        <v>3</v>
      </c>
      <c r="F245" s="27" t="s">
        <v>596</v>
      </c>
    </row>
    <row r="246" spans="1:6" x14ac:dyDescent="0.2">
      <c r="A246" s="1">
        <v>7</v>
      </c>
      <c r="B246" s="1">
        <v>7</v>
      </c>
      <c r="C246" s="3">
        <v>29</v>
      </c>
      <c r="D246" t="s">
        <v>4</v>
      </c>
      <c r="E246">
        <v>3</v>
      </c>
      <c r="F246" s="27" t="s">
        <v>596</v>
      </c>
    </row>
    <row r="247" spans="1:6" x14ac:dyDescent="0.2">
      <c r="A247" s="1">
        <v>7</v>
      </c>
      <c r="B247" s="1">
        <v>7</v>
      </c>
      <c r="C247" s="3">
        <v>30</v>
      </c>
      <c r="D247" t="s">
        <v>4</v>
      </c>
      <c r="E247">
        <v>3</v>
      </c>
      <c r="F247" s="27" t="s">
        <v>596</v>
      </c>
    </row>
    <row r="248" spans="1:6" x14ac:dyDescent="0.2">
      <c r="A248" s="1">
        <v>7</v>
      </c>
      <c r="B248" s="1">
        <v>7</v>
      </c>
      <c r="C248" s="3">
        <v>31</v>
      </c>
      <c r="D248" t="s">
        <v>4</v>
      </c>
      <c r="E248">
        <v>2</v>
      </c>
      <c r="F248" s="27" t="s">
        <v>596</v>
      </c>
    </row>
    <row r="249" spans="1:6" x14ac:dyDescent="0.2">
      <c r="A249" s="1">
        <v>7</v>
      </c>
      <c r="B249" s="1">
        <v>7</v>
      </c>
      <c r="C249" s="3">
        <v>32</v>
      </c>
      <c r="D249" t="s">
        <v>4</v>
      </c>
      <c r="E249">
        <v>3</v>
      </c>
      <c r="F249" s="27" t="s">
        <v>596</v>
      </c>
    </row>
    <row r="250" spans="1:6" x14ac:dyDescent="0.2">
      <c r="A250" s="1">
        <v>7</v>
      </c>
      <c r="B250" s="1">
        <v>7</v>
      </c>
      <c r="C250" s="3">
        <v>33</v>
      </c>
      <c r="D250" t="s">
        <v>4</v>
      </c>
      <c r="E250">
        <v>3</v>
      </c>
      <c r="F250" s="27" t="s">
        <v>596</v>
      </c>
    </row>
    <row r="251" spans="1:6" x14ac:dyDescent="0.2">
      <c r="A251" s="1">
        <v>7</v>
      </c>
      <c r="B251" s="1">
        <v>7</v>
      </c>
      <c r="C251" s="3">
        <v>34</v>
      </c>
      <c r="D251" t="s">
        <v>4</v>
      </c>
      <c r="E251">
        <v>2</v>
      </c>
      <c r="F251" s="27" t="s">
        <v>596</v>
      </c>
    </row>
    <row r="252" spans="1:6" x14ac:dyDescent="0.2">
      <c r="A252" s="1">
        <v>7</v>
      </c>
      <c r="B252" s="1">
        <v>7</v>
      </c>
      <c r="C252" s="3">
        <v>35</v>
      </c>
      <c r="D252" t="s">
        <v>4</v>
      </c>
      <c r="E252">
        <v>2</v>
      </c>
      <c r="F252" s="27" t="s">
        <v>596</v>
      </c>
    </row>
    <row r="253" spans="1:6" x14ac:dyDescent="0.2">
      <c r="A253" s="1">
        <v>7</v>
      </c>
      <c r="B253" s="1">
        <v>7</v>
      </c>
      <c r="C253" s="3">
        <v>36</v>
      </c>
      <c r="D253" t="s">
        <v>4</v>
      </c>
      <c r="E253">
        <v>2</v>
      </c>
      <c r="F253" s="27" t="s">
        <v>596</v>
      </c>
    </row>
    <row r="254" spans="1:6" x14ac:dyDescent="0.2">
      <c r="A254" s="1">
        <v>8</v>
      </c>
      <c r="B254" s="1">
        <v>8</v>
      </c>
      <c r="C254" s="3">
        <v>1</v>
      </c>
      <c r="D254" t="s">
        <v>20</v>
      </c>
      <c r="E254">
        <v>1</v>
      </c>
      <c r="F254" s="27" t="s">
        <v>596</v>
      </c>
    </row>
    <row r="255" spans="1:6" x14ac:dyDescent="0.2">
      <c r="A255" s="1">
        <v>8</v>
      </c>
      <c r="B255" s="1">
        <v>8</v>
      </c>
      <c r="C255" s="3">
        <v>2</v>
      </c>
      <c r="D255" t="s">
        <v>20</v>
      </c>
      <c r="E255">
        <v>2</v>
      </c>
      <c r="F255" s="27" t="s">
        <v>596</v>
      </c>
    </row>
    <row r="256" spans="1:6" x14ac:dyDescent="0.2">
      <c r="A256" s="1">
        <v>8</v>
      </c>
      <c r="B256" s="1">
        <v>8</v>
      </c>
      <c r="C256" s="3">
        <v>3</v>
      </c>
      <c r="D256" t="s">
        <v>20</v>
      </c>
      <c r="E256">
        <v>2</v>
      </c>
      <c r="F256" s="27" t="s">
        <v>596</v>
      </c>
    </row>
    <row r="257" spans="1:6" x14ac:dyDescent="0.2">
      <c r="A257" s="1">
        <v>8</v>
      </c>
      <c r="B257" s="1">
        <v>8</v>
      </c>
      <c r="C257" s="3">
        <v>4</v>
      </c>
      <c r="D257" t="s">
        <v>20</v>
      </c>
      <c r="E257">
        <v>3</v>
      </c>
      <c r="F257" s="27" t="s">
        <v>596</v>
      </c>
    </row>
    <row r="258" spans="1:6" x14ac:dyDescent="0.2">
      <c r="A258" s="1">
        <v>8</v>
      </c>
      <c r="B258" s="1">
        <v>8</v>
      </c>
      <c r="C258" s="3">
        <v>5</v>
      </c>
      <c r="D258" t="s">
        <v>20</v>
      </c>
      <c r="E258">
        <v>2</v>
      </c>
      <c r="F258" s="27" t="s">
        <v>596</v>
      </c>
    </row>
    <row r="259" spans="1:6" x14ac:dyDescent="0.2">
      <c r="A259" s="1">
        <v>8</v>
      </c>
      <c r="B259" s="1">
        <v>8</v>
      </c>
      <c r="C259" s="3">
        <v>6</v>
      </c>
      <c r="D259" t="s">
        <v>20</v>
      </c>
      <c r="E259">
        <v>2</v>
      </c>
      <c r="F259" s="27" t="s">
        <v>596</v>
      </c>
    </row>
    <row r="260" spans="1:6" x14ac:dyDescent="0.2">
      <c r="A260" s="1">
        <v>8</v>
      </c>
      <c r="B260" s="1">
        <v>8</v>
      </c>
      <c r="C260" s="3">
        <v>7</v>
      </c>
      <c r="D260" t="s">
        <v>20</v>
      </c>
      <c r="E260">
        <v>3</v>
      </c>
      <c r="F260" s="27" t="s">
        <v>596</v>
      </c>
    </row>
    <row r="261" spans="1:6" x14ac:dyDescent="0.2">
      <c r="A261" s="1">
        <v>8</v>
      </c>
      <c r="B261" s="1">
        <v>8</v>
      </c>
      <c r="C261" s="3">
        <v>8</v>
      </c>
      <c r="D261" t="s">
        <v>20</v>
      </c>
      <c r="E261">
        <v>2</v>
      </c>
      <c r="F261" s="27" t="s">
        <v>596</v>
      </c>
    </row>
    <row r="262" spans="1:6" x14ac:dyDescent="0.2">
      <c r="A262" s="1">
        <v>8</v>
      </c>
      <c r="B262" s="1">
        <v>8</v>
      </c>
      <c r="C262" s="3">
        <v>9</v>
      </c>
      <c r="D262" t="s">
        <v>20</v>
      </c>
      <c r="E262">
        <v>1</v>
      </c>
      <c r="F262" s="27" t="s">
        <v>596</v>
      </c>
    </row>
    <row r="263" spans="1:6" x14ac:dyDescent="0.2">
      <c r="A263" s="1">
        <v>8</v>
      </c>
      <c r="B263" s="1">
        <v>8</v>
      </c>
      <c r="C263" s="3">
        <v>10</v>
      </c>
      <c r="D263" t="s">
        <v>20</v>
      </c>
      <c r="E263">
        <v>2</v>
      </c>
      <c r="F263" s="27" t="s">
        <v>596</v>
      </c>
    </row>
    <row r="264" spans="1:6" x14ac:dyDescent="0.2">
      <c r="A264" s="1">
        <v>8</v>
      </c>
      <c r="B264" s="1">
        <v>8</v>
      </c>
      <c r="C264" s="3">
        <v>11</v>
      </c>
      <c r="D264" t="s">
        <v>20</v>
      </c>
      <c r="E264">
        <v>4</v>
      </c>
      <c r="F264" s="27" t="s">
        <v>596</v>
      </c>
    </row>
    <row r="265" spans="1:6" x14ac:dyDescent="0.2">
      <c r="A265" s="1">
        <v>8</v>
      </c>
      <c r="B265" s="1">
        <v>8</v>
      </c>
      <c r="C265" s="3">
        <v>12</v>
      </c>
      <c r="D265" t="s">
        <v>20</v>
      </c>
      <c r="E265">
        <v>1</v>
      </c>
      <c r="F265" s="27" t="s">
        <v>596</v>
      </c>
    </row>
    <row r="266" spans="1:6" x14ac:dyDescent="0.2">
      <c r="A266" s="1">
        <v>8</v>
      </c>
      <c r="B266" s="1">
        <v>8</v>
      </c>
      <c r="C266" s="3">
        <v>13</v>
      </c>
      <c r="D266" t="s">
        <v>20</v>
      </c>
      <c r="E266">
        <v>2</v>
      </c>
      <c r="F266" s="27" t="s">
        <v>596</v>
      </c>
    </row>
    <row r="267" spans="1:6" x14ac:dyDescent="0.2">
      <c r="A267" s="1">
        <v>8</v>
      </c>
      <c r="B267" s="1">
        <v>8</v>
      </c>
      <c r="C267" s="3">
        <v>14</v>
      </c>
      <c r="D267" t="s">
        <v>20</v>
      </c>
      <c r="E267">
        <v>3</v>
      </c>
      <c r="F267" s="27" t="s">
        <v>596</v>
      </c>
    </row>
    <row r="268" spans="1:6" x14ac:dyDescent="0.2">
      <c r="A268" s="1">
        <v>8</v>
      </c>
      <c r="B268" s="1">
        <v>8</v>
      </c>
      <c r="C268" s="3">
        <v>15</v>
      </c>
      <c r="D268" t="s">
        <v>20</v>
      </c>
      <c r="E268">
        <v>2</v>
      </c>
      <c r="F268" s="27" t="s">
        <v>596</v>
      </c>
    </row>
    <row r="269" spans="1:6" x14ac:dyDescent="0.2">
      <c r="A269" s="1">
        <v>8</v>
      </c>
      <c r="B269" s="1">
        <v>8</v>
      </c>
      <c r="C269" s="3">
        <v>16</v>
      </c>
      <c r="D269" t="s">
        <v>20</v>
      </c>
      <c r="E269">
        <v>2</v>
      </c>
      <c r="F269" s="27" t="s">
        <v>596</v>
      </c>
    </row>
    <row r="270" spans="1:6" x14ac:dyDescent="0.2">
      <c r="A270" s="1">
        <v>8</v>
      </c>
      <c r="B270" s="1">
        <v>8</v>
      </c>
      <c r="C270" s="3">
        <v>17</v>
      </c>
      <c r="D270" t="s">
        <v>20</v>
      </c>
      <c r="E270">
        <v>2</v>
      </c>
      <c r="F270" s="27" t="s">
        <v>596</v>
      </c>
    </row>
    <row r="271" spans="1:6" x14ac:dyDescent="0.2">
      <c r="A271" s="1">
        <v>8</v>
      </c>
      <c r="B271" s="1">
        <v>8</v>
      </c>
      <c r="C271" s="3">
        <v>18</v>
      </c>
      <c r="D271" t="s">
        <v>20</v>
      </c>
      <c r="E271">
        <v>2</v>
      </c>
      <c r="F271" s="27" t="s">
        <v>596</v>
      </c>
    </row>
    <row r="272" spans="1:6" x14ac:dyDescent="0.2">
      <c r="A272" s="1">
        <v>8</v>
      </c>
      <c r="B272" s="1">
        <v>8</v>
      </c>
      <c r="C272" s="3">
        <v>19</v>
      </c>
      <c r="D272" t="s">
        <v>20</v>
      </c>
      <c r="E272">
        <v>2</v>
      </c>
      <c r="F272" s="27" t="s">
        <v>596</v>
      </c>
    </row>
    <row r="273" spans="1:6" x14ac:dyDescent="0.2">
      <c r="A273" s="1">
        <v>8</v>
      </c>
      <c r="B273" s="1">
        <v>8</v>
      </c>
      <c r="C273" s="3">
        <v>20</v>
      </c>
      <c r="D273" t="s">
        <v>20</v>
      </c>
      <c r="E273">
        <v>2</v>
      </c>
      <c r="F273" s="27" t="s">
        <v>596</v>
      </c>
    </row>
    <row r="274" spans="1:6" x14ac:dyDescent="0.2">
      <c r="A274" s="1">
        <v>8</v>
      </c>
      <c r="B274" s="1">
        <v>8</v>
      </c>
      <c r="C274" s="3">
        <v>21</v>
      </c>
      <c r="D274" t="s">
        <v>20</v>
      </c>
      <c r="E274">
        <v>3</v>
      </c>
      <c r="F274" s="27" t="s">
        <v>596</v>
      </c>
    </row>
    <row r="275" spans="1:6" x14ac:dyDescent="0.2">
      <c r="A275" s="1">
        <v>8</v>
      </c>
      <c r="B275" s="1">
        <v>8</v>
      </c>
      <c r="C275" s="3">
        <v>22</v>
      </c>
      <c r="D275" t="s">
        <v>20</v>
      </c>
      <c r="E275">
        <v>3</v>
      </c>
      <c r="F275" s="27" t="s">
        <v>596</v>
      </c>
    </row>
    <row r="276" spans="1:6" x14ac:dyDescent="0.2">
      <c r="A276" s="1">
        <v>8</v>
      </c>
      <c r="B276" s="1">
        <v>8</v>
      </c>
      <c r="C276" s="3">
        <v>23</v>
      </c>
      <c r="D276" t="s">
        <v>20</v>
      </c>
      <c r="E276">
        <v>2</v>
      </c>
      <c r="F276" s="27" t="s">
        <v>596</v>
      </c>
    </row>
    <row r="277" spans="1:6" x14ac:dyDescent="0.2">
      <c r="A277" s="1">
        <v>8</v>
      </c>
      <c r="B277" s="1">
        <v>8</v>
      </c>
      <c r="C277" s="3">
        <v>24</v>
      </c>
      <c r="D277" t="s">
        <v>20</v>
      </c>
      <c r="E277">
        <v>2</v>
      </c>
      <c r="F277" s="27" t="s">
        <v>596</v>
      </c>
    </row>
    <row r="278" spans="1:6" x14ac:dyDescent="0.2">
      <c r="A278" s="1">
        <v>8</v>
      </c>
      <c r="B278" s="1">
        <v>8</v>
      </c>
      <c r="C278" s="3">
        <v>25</v>
      </c>
      <c r="D278" t="s">
        <v>20</v>
      </c>
      <c r="E278">
        <v>2</v>
      </c>
      <c r="F278" s="27" t="s">
        <v>596</v>
      </c>
    </row>
    <row r="279" spans="1:6" x14ac:dyDescent="0.2">
      <c r="A279" s="1">
        <v>8</v>
      </c>
      <c r="B279" s="1">
        <v>8</v>
      </c>
      <c r="C279" s="3">
        <v>26</v>
      </c>
      <c r="D279" t="s">
        <v>20</v>
      </c>
      <c r="E279">
        <v>2</v>
      </c>
      <c r="F279" s="27" t="s">
        <v>596</v>
      </c>
    </row>
    <row r="280" spans="1:6" x14ac:dyDescent="0.2">
      <c r="A280" s="1">
        <v>8</v>
      </c>
      <c r="B280" s="1">
        <v>8</v>
      </c>
      <c r="C280" s="3">
        <v>27</v>
      </c>
      <c r="D280" t="s">
        <v>20</v>
      </c>
      <c r="E280">
        <v>2</v>
      </c>
      <c r="F280" s="27" t="s">
        <v>596</v>
      </c>
    </row>
    <row r="281" spans="1:6" x14ac:dyDescent="0.2">
      <c r="A281" s="1">
        <v>8</v>
      </c>
      <c r="B281" s="1">
        <v>8</v>
      </c>
      <c r="C281" s="3">
        <v>28</v>
      </c>
      <c r="D281" t="s">
        <v>20</v>
      </c>
      <c r="E281">
        <v>2</v>
      </c>
      <c r="F281" s="27" t="s">
        <v>596</v>
      </c>
    </row>
    <row r="282" spans="1:6" x14ac:dyDescent="0.2">
      <c r="A282" s="1">
        <v>8</v>
      </c>
      <c r="B282" s="1">
        <v>8</v>
      </c>
      <c r="C282" s="3">
        <v>29</v>
      </c>
      <c r="D282" t="s">
        <v>20</v>
      </c>
      <c r="E282">
        <v>4</v>
      </c>
      <c r="F282" s="27" t="s">
        <v>596</v>
      </c>
    </row>
    <row r="283" spans="1:6" x14ac:dyDescent="0.2">
      <c r="A283" s="1">
        <v>8</v>
      </c>
      <c r="B283" s="1">
        <v>8</v>
      </c>
      <c r="C283" s="3">
        <v>30</v>
      </c>
      <c r="D283" t="s">
        <v>20</v>
      </c>
      <c r="E283">
        <v>3</v>
      </c>
      <c r="F283" s="27" t="s">
        <v>596</v>
      </c>
    </row>
    <row r="284" spans="1:6" x14ac:dyDescent="0.2">
      <c r="A284" s="1">
        <v>8</v>
      </c>
      <c r="B284" s="1">
        <v>8</v>
      </c>
      <c r="C284" s="3">
        <v>31</v>
      </c>
      <c r="D284" t="s">
        <v>20</v>
      </c>
      <c r="E284">
        <v>2</v>
      </c>
      <c r="F284" s="27" t="s">
        <v>596</v>
      </c>
    </row>
    <row r="285" spans="1:6" x14ac:dyDescent="0.2">
      <c r="A285" s="1">
        <v>8</v>
      </c>
      <c r="B285" s="1">
        <v>8</v>
      </c>
      <c r="C285" s="3">
        <v>32</v>
      </c>
      <c r="D285" t="s">
        <v>20</v>
      </c>
      <c r="E285">
        <v>3</v>
      </c>
      <c r="F285" s="27" t="s">
        <v>596</v>
      </c>
    </row>
    <row r="286" spans="1:6" x14ac:dyDescent="0.2">
      <c r="A286" s="1">
        <v>8</v>
      </c>
      <c r="B286" s="1">
        <v>8</v>
      </c>
      <c r="C286" s="3">
        <v>33</v>
      </c>
      <c r="D286" t="s">
        <v>20</v>
      </c>
      <c r="E286">
        <v>2</v>
      </c>
      <c r="F286" s="27" t="s">
        <v>596</v>
      </c>
    </row>
    <row r="287" spans="1:6" x14ac:dyDescent="0.2">
      <c r="A287" s="1">
        <v>8</v>
      </c>
      <c r="B287" s="1">
        <v>8</v>
      </c>
      <c r="C287" s="3">
        <v>34</v>
      </c>
      <c r="D287" t="s">
        <v>20</v>
      </c>
      <c r="E287">
        <v>1</v>
      </c>
      <c r="F287" s="27" t="s">
        <v>596</v>
      </c>
    </row>
    <row r="288" spans="1:6" x14ac:dyDescent="0.2">
      <c r="A288" s="1">
        <v>8</v>
      </c>
      <c r="B288" s="1">
        <v>8</v>
      </c>
      <c r="C288" s="3">
        <v>35</v>
      </c>
      <c r="D288" t="s">
        <v>20</v>
      </c>
      <c r="E288">
        <v>1</v>
      </c>
      <c r="F288" s="27" t="s">
        <v>596</v>
      </c>
    </row>
    <row r="289" spans="1:6" x14ac:dyDescent="0.2">
      <c r="A289" s="1">
        <v>8</v>
      </c>
      <c r="B289" s="1">
        <v>8</v>
      </c>
      <c r="C289" s="3">
        <v>36</v>
      </c>
      <c r="D289" t="s">
        <v>20</v>
      </c>
      <c r="E289">
        <v>2</v>
      </c>
      <c r="F289" s="27" t="s">
        <v>596</v>
      </c>
    </row>
    <row r="290" spans="1:6" x14ac:dyDescent="0.2">
      <c r="A290" s="1">
        <v>9</v>
      </c>
      <c r="B290" s="1">
        <v>9</v>
      </c>
      <c r="C290" s="3">
        <v>1</v>
      </c>
      <c r="D290" t="s">
        <v>17</v>
      </c>
      <c r="E290">
        <v>2</v>
      </c>
      <c r="F290" s="27" t="s">
        <v>596</v>
      </c>
    </row>
    <row r="291" spans="1:6" x14ac:dyDescent="0.2">
      <c r="A291" s="1">
        <v>9</v>
      </c>
      <c r="B291" s="1">
        <v>9</v>
      </c>
      <c r="C291" s="3">
        <v>2</v>
      </c>
      <c r="D291" t="s">
        <v>17</v>
      </c>
      <c r="E291">
        <v>3</v>
      </c>
      <c r="F291" s="27" t="s">
        <v>596</v>
      </c>
    </row>
    <row r="292" spans="1:6" x14ac:dyDescent="0.2">
      <c r="A292" s="1">
        <v>9</v>
      </c>
      <c r="B292" s="1">
        <v>9</v>
      </c>
      <c r="C292" s="3">
        <v>3</v>
      </c>
      <c r="D292" t="s">
        <v>17</v>
      </c>
      <c r="E292">
        <v>1</v>
      </c>
      <c r="F292" s="27" t="s">
        <v>596</v>
      </c>
    </row>
    <row r="293" spans="1:6" x14ac:dyDescent="0.2">
      <c r="A293" s="1">
        <v>9</v>
      </c>
      <c r="B293" s="1">
        <v>9</v>
      </c>
      <c r="C293" s="3">
        <v>4</v>
      </c>
      <c r="D293" t="s">
        <v>17</v>
      </c>
      <c r="E293">
        <v>2</v>
      </c>
      <c r="F293" s="27" t="s">
        <v>596</v>
      </c>
    </row>
    <row r="294" spans="1:6" x14ac:dyDescent="0.2">
      <c r="A294" s="1">
        <v>9</v>
      </c>
      <c r="B294" s="1">
        <v>9</v>
      </c>
      <c r="C294" s="3">
        <v>5</v>
      </c>
      <c r="D294" t="s">
        <v>17</v>
      </c>
      <c r="E294">
        <v>2</v>
      </c>
      <c r="F294" s="27" t="s">
        <v>596</v>
      </c>
    </row>
    <row r="295" spans="1:6" x14ac:dyDescent="0.2">
      <c r="A295" s="1">
        <v>9</v>
      </c>
      <c r="B295" s="1">
        <v>9</v>
      </c>
      <c r="C295" s="3">
        <v>6</v>
      </c>
      <c r="D295" t="s">
        <v>17</v>
      </c>
      <c r="E295">
        <v>1</v>
      </c>
      <c r="F295" s="27" t="s">
        <v>596</v>
      </c>
    </row>
    <row r="296" spans="1:6" x14ac:dyDescent="0.2">
      <c r="A296" s="1">
        <v>9</v>
      </c>
      <c r="B296" s="1">
        <v>9</v>
      </c>
      <c r="C296" s="3">
        <v>7</v>
      </c>
      <c r="D296" t="s">
        <v>17</v>
      </c>
      <c r="E296">
        <v>2</v>
      </c>
      <c r="F296" s="27" t="s">
        <v>596</v>
      </c>
    </row>
    <row r="297" spans="1:6" x14ac:dyDescent="0.2">
      <c r="A297" s="1">
        <v>9</v>
      </c>
      <c r="B297" s="1">
        <v>9</v>
      </c>
      <c r="C297" s="3">
        <v>8</v>
      </c>
      <c r="D297" t="s">
        <v>17</v>
      </c>
      <c r="E297">
        <v>2</v>
      </c>
      <c r="F297" s="27" t="s">
        <v>596</v>
      </c>
    </row>
    <row r="298" spans="1:6" x14ac:dyDescent="0.2">
      <c r="A298" s="1">
        <v>9</v>
      </c>
      <c r="B298" s="1">
        <v>9</v>
      </c>
      <c r="C298" s="3">
        <v>9</v>
      </c>
      <c r="D298" t="s">
        <v>17</v>
      </c>
      <c r="E298">
        <v>2</v>
      </c>
      <c r="F298" s="27" t="s">
        <v>596</v>
      </c>
    </row>
    <row r="299" spans="1:6" x14ac:dyDescent="0.2">
      <c r="A299" s="1">
        <v>9</v>
      </c>
      <c r="B299" s="1">
        <v>9</v>
      </c>
      <c r="C299" s="3">
        <v>10</v>
      </c>
      <c r="D299" t="s">
        <v>17</v>
      </c>
      <c r="E299">
        <v>1</v>
      </c>
      <c r="F299" s="27" t="s">
        <v>596</v>
      </c>
    </row>
    <row r="300" spans="1:6" x14ac:dyDescent="0.2">
      <c r="A300" s="1">
        <v>9</v>
      </c>
      <c r="B300" s="1">
        <v>9</v>
      </c>
      <c r="C300" s="3">
        <v>11</v>
      </c>
      <c r="D300" t="s">
        <v>17</v>
      </c>
      <c r="E300">
        <v>1</v>
      </c>
      <c r="F300" s="27" t="s">
        <v>596</v>
      </c>
    </row>
    <row r="301" spans="1:6" x14ac:dyDescent="0.2">
      <c r="A301" s="1">
        <v>9</v>
      </c>
      <c r="B301" s="1">
        <v>9</v>
      </c>
      <c r="C301" s="3">
        <v>12</v>
      </c>
      <c r="D301" t="s">
        <v>17</v>
      </c>
      <c r="E301">
        <v>1</v>
      </c>
      <c r="F301" s="27" t="s">
        <v>596</v>
      </c>
    </row>
    <row r="302" spans="1:6" x14ac:dyDescent="0.2">
      <c r="A302" s="1">
        <v>9</v>
      </c>
      <c r="B302" s="1">
        <v>9</v>
      </c>
      <c r="C302" s="3">
        <v>13</v>
      </c>
      <c r="D302" t="s">
        <v>17</v>
      </c>
      <c r="E302">
        <v>2</v>
      </c>
      <c r="F302" s="27" t="s">
        <v>596</v>
      </c>
    </row>
    <row r="303" spans="1:6" x14ac:dyDescent="0.2">
      <c r="A303" s="1">
        <v>9</v>
      </c>
      <c r="B303" s="1">
        <v>9</v>
      </c>
      <c r="C303" s="3">
        <v>14</v>
      </c>
      <c r="D303" t="s">
        <v>17</v>
      </c>
      <c r="E303">
        <v>3</v>
      </c>
      <c r="F303" s="27" t="s">
        <v>596</v>
      </c>
    </row>
    <row r="304" spans="1:6" x14ac:dyDescent="0.2">
      <c r="A304" s="1">
        <v>9</v>
      </c>
      <c r="B304" s="1">
        <v>9</v>
      </c>
      <c r="C304" s="3">
        <v>15</v>
      </c>
      <c r="D304" t="s">
        <v>17</v>
      </c>
      <c r="E304">
        <v>2</v>
      </c>
      <c r="F304" s="27" t="s">
        <v>596</v>
      </c>
    </row>
    <row r="305" spans="1:6" x14ac:dyDescent="0.2">
      <c r="A305" s="1">
        <v>9</v>
      </c>
      <c r="B305" s="1">
        <v>9</v>
      </c>
      <c r="C305" s="3">
        <v>16</v>
      </c>
      <c r="D305" t="s">
        <v>17</v>
      </c>
      <c r="E305">
        <v>2</v>
      </c>
      <c r="F305" s="27" t="s">
        <v>596</v>
      </c>
    </row>
    <row r="306" spans="1:6" x14ac:dyDescent="0.2">
      <c r="A306" s="1">
        <v>9</v>
      </c>
      <c r="B306" s="1">
        <v>9</v>
      </c>
      <c r="C306" s="3">
        <v>17</v>
      </c>
      <c r="D306" t="s">
        <v>17</v>
      </c>
      <c r="E306">
        <v>4</v>
      </c>
      <c r="F306" s="27" t="s">
        <v>596</v>
      </c>
    </row>
    <row r="307" spans="1:6" x14ac:dyDescent="0.2">
      <c r="A307" s="1">
        <v>9</v>
      </c>
      <c r="B307" s="1">
        <v>9</v>
      </c>
      <c r="C307" s="3">
        <v>18</v>
      </c>
      <c r="D307" t="s">
        <v>17</v>
      </c>
      <c r="E307">
        <v>2</v>
      </c>
      <c r="F307" s="27" t="s">
        <v>596</v>
      </c>
    </row>
    <row r="308" spans="1:6" x14ac:dyDescent="0.2">
      <c r="A308" s="1">
        <v>9</v>
      </c>
      <c r="B308" s="1">
        <v>9</v>
      </c>
      <c r="C308" s="3">
        <v>19</v>
      </c>
      <c r="D308" t="s">
        <v>17</v>
      </c>
      <c r="E308">
        <v>3</v>
      </c>
      <c r="F308" s="27" t="s">
        <v>596</v>
      </c>
    </row>
    <row r="309" spans="1:6" x14ac:dyDescent="0.2">
      <c r="A309" s="1">
        <v>9</v>
      </c>
      <c r="B309" s="1">
        <v>9</v>
      </c>
      <c r="C309" s="3">
        <v>20</v>
      </c>
      <c r="D309" t="s">
        <v>17</v>
      </c>
      <c r="E309">
        <v>3</v>
      </c>
      <c r="F309" s="27" t="s">
        <v>596</v>
      </c>
    </row>
    <row r="310" spans="1:6" x14ac:dyDescent="0.2">
      <c r="A310" s="1">
        <v>9</v>
      </c>
      <c r="B310" s="1">
        <v>9</v>
      </c>
      <c r="C310" s="3">
        <v>21</v>
      </c>
      <c r="D310" t="s">
        <v>17</v>
      </c>
      <c r="E310">
        <v>2</v>
      </c>
      <c r="F310" s="27" t="s">
        <v>596</v>
      </c>
    </row>
    <row r="311" spans="1:6" x14ac:dyDescent="0.2">
      <c r="A311" s="1">
        <v>9</v>
      </c>
      <c r="B311" s="1">
        <v>9</v>
      </c>
      <c r="C311" s="3">
        <v>22</v>
      </c>
      <c r="D311" t="s">
        <v>17</v>
      </c>
      <c r="E311">
        <v>2</v>
      </c>
      <c r="F311" s="27" t="s">
        <v>596</v>
      </c>
    </row>
    <row r="312" spans="1:6" x14ac:dyDescent="0.2">
      <c r="A312" s="1">
        <v>9</v>
      </c>
      <c r="B312" s="1">
        <v>9</v>
      </c>
      <c r="C312" s="3">
        <v>23</v>
      </c>
      <c r="D312" t="s">
        <v>17</v>
      </c>
      <c r="E312">
        <v>2</v>
      </c>
      <c r="F312" s="27" t="s">
        <v>596</v>
      </c>
    </row>
    <row r="313" spans="1:6" x14ac:dyDescent="0.2">
      <c r="A313" s="1">
        <v>9</v>
      </c>
      <c r="B313" s="1">
        <v>9</v>
      </c>
      <c r="C313" s="3">
        <v>24</v>
      </c>
      <c r="D313" t="s">
        <v>17</v>
      </c>
      <c r="E313">
        <v>2</v>
      </c>
      <c r="F313" s="27" t="s">
        <v>596</v>
      </c>
    </row>
    <row r="314" spans="1:6" x14ac:dyDescent="0.2">
      <c r="A314" s="1">
        <v>9</v>
      </c>
      <c r="B314" s="1">
        <v>9</v>
      </c>
      <c r="C314" s="3">
        <v>25</v>
      </c>
      <c r="D314" t="s">
        <v>17</v>
      </c>
      <c r="E314">
        <v>2</v>
      </c>
      <c r="F314" s="27" t="s">
        <v>596</v>
      </c>
    </row>
    <row r="315" spans="1:6" x14ac:dyDescent="0.2">
      <c r="A315" s="1">
        <v>9</v>
      </c>
      <c r="B315" s="1">
        <v>9</v>
      </c>
      <c r="C315" s="3">
        <v>26</v>
      </c>
      <c r="D315" t="s">
        <v>17</v>
      </c>
      <c r="E315">
        <v>1</v>
      </c>
      <c r="F315" s="27" t="s">
        <v>596</v>
      </c>
    </row>
    <row r="316" spans="1:6" x14ac:dyDescent="0.2">
      <c r="A316" s="1">
        <v>9</v>
      </c>
      <c r="B316" s="1">
        <v>9</v>
      </c>
      <c r="C316" s="3">
        <v>27</v>
      </c>
      <c r="D316" t="s">
        <v>17</v>
      </c>
      <c r="E316">
        <v>1</v>
      </c>
      <c r="F316" s="27" t="s">
        <v>596</v>
      </c>
    </row>
    <row r="317" spans="1:6" x14ac:dyDescent="0.2">
      <c r="A317" s="1">
        <v>9</v>
      </c>
      <c r="B317" s="1">
        <v>9</v>
      </c>
      <c r="C317" s="3">
        <v>28</v>
      </c>
      <c r="D317" t="s">
        <v>17</v>
      </c>
      <c r="E317">
        <v>2</v>
      </c>
      <c r="F317" s="27" t="s">
        <v>596</v>
      </c>
    </row>
    <row r="318" spans="1:6" x14ac:dyDescent="0.2">
      <c r="A318" s="1">
        <v>9</v>
      </c>
      <c r="B318" s="1">
        <v>9</v>
      </c>
      <c r="C318" s="3">
        <v>29</v>
      </c>
      <c r="D318" t="s">
        <v>17</v>
      </c>
      <c r="E318">
        <v>2</v>
      </c>
      <c r="F318" s="27" t="s">
        <v>596</v>
      </c>
    </row>
    <row r="319" spans="1:6" x14ac:dyDescent="0.2">
      <c r="A319" s="1">
        <v>9</v>
      </c>
      <c r="B319" s="1">
        <v>9</v>
      </c>
      <c r="C319" s="3">
        <v>30</v>
      </c>
      <c r="D319" t="s">
        <v>17</v>
      </c>
      <c r="E319">
        <v>2</v>
      </c>
      <c r="F319" s="27" t="s">
        <v>596</v>
      </c>
    </row>
    <row r="320" spans="1:6" x14ac:dyDescent="0.2">
      <c r="A320" s="1">
        <v>9</v>
      </c>
      <c r="B320" s="1">
        <v>9</v>
      </c>
      <c r="C320" s="3">
        <v>31</v>
      </c>
      <c r="D320" t="s">
        <v>17</v>
      </c>
      <c r="E320">
        <v>1</v>
      </c>
      <c r="F320" s="27" t="s">
        <v>596</v>
      </c>
    </row>
    <row r="321" spans="1:6" x14ac:dyDescent="0.2">
      <c r="A321" s="1">
        <v>9</v>
      </c>
      <c r="B321" s="1">
        <v>9</v>
      </c>
      <c r="C321" s="3">
        <v>32</v>
      </c>
      <c r="D321" t="s">
        <v>17</v>
      </c>
      <c r="E321">
        <v>2</v>
      </c>
      <c r="F321" s="27" t="s">
        <v>596</v>
      </c>
    </row>
    <row r="322" spans="1:6" x14ac:dyDescent="0.2">
      <c r="A322" s="1">
        <v>9</v>
      </c>
      <c r="B322" s="1">
        <v>9</v>
      </c>
      <c r="C322" s="3">
        <v>33</v>
      </c>
      <c r="D322" t="s">
        <v>17</v>
      </c>
      <c r="E322">
        <v>1</v>
      </c>
      <c r="F322" s="27" t="s">
        <v>596</v>
      </c>
    </row>
    <row r="323" spans="1:6" x14ac:dyDescent="0.2">
      <c r="A323" s="1">
        <v>9</v>
      </c>
      <c r="B323" s="1">
        <v>9</v>
      </c>
      <c r="C323" s="3">
        <v>34</v>
      </c>
      <c r="D323" t="s">
        <v>17</v>
      </c>
      <c r="E323">
        <v>2</v>
      </c>
      <c r="F323" s="27" t="s">
        <v>596</v>
      </c>
    </row>
    <row r="324" spans="1:6" x14ac:dyDescent="0.2">
      <c r="A324" s="1">
        <v>9</v>
      </c>
      <c r="B324" s="1">
        <v>9</v>
      </c>
      <c r="C324" s="3">
        <v>35</v>
      </c>
      <c r="D324" t="s">
        <v>17</v>
      </c>
      <c r="E324">
        <v>1</v>
      </c>
      <c r="F324" s="27" t="s">
        <v>596</v>
      </c>
    </row>
    <row r="325" spans="1:6" x14ac:dyDescent="0.2">
      <c r="A325" s="1">
        <v>9</v>
      </c>
      <c r="B325" s="1">
        <v>9</v>
      </c>
      <c r="C325" s="3">
        <v>36</v>
      </c>
      <c r="D325" t="s">
        <v>17</v>
      </c>
      <c r="E325">
        <v>1</v>
      </c>
      <c r="F325" s="27" t="s">
        <v>596</v>
      </c>
    </row>
    <row r="326" spans="1:6" x14ac:dyDescent="0.2">
      <c r="A326" s="1">
        <v>10</v>
      </c>
      <c r="B326" s="1">
        <v>10</v>
      </c>
      <c r="C326" s="3">
        <v>1</v>
      </c>
      <c r="D326" t="s">
        <v>23</v>
      </c>
      <c r="E326">
        <v>2</v>
      </c>
      <c r="F326" s="27" t="s">
        <v>596</v>
      </c>
    </row>
    <row r="327" spans="1:6" x14ac:dyDescent="0.2">
      <c r="A327" s="1">
        <v>10</v>
      </c>
      <c r="B327" s="1">
        <v>10</v>
      </c>
      <c r="C327" s="3">
        <v>2</v>
      </c>
      <c r="D327" t="s">
        <v>23</v>
      </c>
      <c r="E327">
        <v>2</v>
      </c>
      <c r="F327" s="27" t="s">
        <v>596</v>
      </c>
    </row>
    <row r="328" spans="1:6" x14ac:dyDescent="0.2">
      <c r="A328" s="1">
        <v>10</v>
      </c>
      <c r="B328" s="1">
        <v>10</v>
      </c>
      <c r="C328" s="3">
        <v>3</v>
      </c>
      <c r="D328" t="s">
        <v>23</v>
      </c>
      <c r="E328">
        <v>1</v>
      </c>
      <c r="F328" s="27" t="s">
        <v>596</v>
      </c>
    </row>
    <row r="329" spans="1:6" x14ac:dyDescent="0.2">
      <c r="A329" s="1">
        <v>10</v>
      </c>
      <c r="B329" s="1">
        <v>10</v>
      </c>
      <c r="C329" s="3">
        <v>4</v>
      </c>
      <c r="D329" t="s">
        <v>23</v>
      </c>
      <c r="E329">
        <v>2</v>
      </c>
      <c r="F329" s="27" t="s">
        <v>596</v>
      </c>
    </row>
    <row r="330" spans="1:6" x14ac:dyDescent="0.2">
      <c r="A330" s="1">
        <v>10</v>
      </c>
      <c r="B330" s="1">
        <v>10</v>
      </c>
      <c r="C330" s="3">
        <v>5</v>
      </c>
      <c r="D330" t="s">
        <v>23</v>
      </c>
      <c r="E330">
        <v>2</v>
      </c>
      <c r="F330" s="27" t="s">
        <v>596</v>
      </c>
    </row>
    <row r="331" spans="1:6" x14ac:dyDescent="0.2">
      <c r="A331" s="1">
        <v>10</v>
      </c>
      <c r="B331" s="1">
        <v>10</v>
      </c>
      <c r="C331" s="3">
        <v>6</v>
      </c>
      <c r="D331" t="s">
        <v>23</v>
      </c>
      <c r="E331">
        <v>2</v>
      </c>
      <c r="F331" s="27" t="s">
        <v>596</v>
      </c>
    </row>
    <row r="332" spans="1:6" x14ac:dyDescent="0.2">
      <c r="A332" s="1">
        <v>10</v>
      </c>
      <c r="B332" s="1">
        <v>10</v>
      </c>
      <c r="C332" s="3">
        <v>7</v>
      </c>
      <c r="D332" t="s">
        <v>23</v>
      </c>
      <c r="E332">
        <v>3</v>
      </c>
      <c r="F332" s="27" t="s">
        <v>596</v>
      </c>
    </row>
    <row r="333" spans="1:6" x14ac:dyDescent="0.2">
      <c r="A333" s="1">
        <v>10</v>
      </c>
      <c r="B333" s="1">
        <v>10</v>
      </c>
      <c r="C333" s="3">
        <v>8</v>
      </c>
      <c r="D333" t="s">
        <v>23</v>
      </c>
      <c r="E333">
        <v>4</v>
      </c>
      <c r="F333" s="27" t="s">
        <v>596</v>
      </c>
    </row>
    <row r="334" spans="1:6" x14ac:dyDescent="0.2">
      <c r="A334" s="1">
        <v>10</v>
      </c>
      <c r="B334" s="1">
        <v>10</v>
      </c>
      <c r="C334" s="3">
        <v>9</v>
      </c>
      <c r="D334" t="s">
        <v>23</v>
      </c>
      <c r="E334">
        <v>2</v>
      </c>
      <c r="F334" s="27" t="s">
        <v>596</v>
      </c>
    </row>
    <row r="335" spans="1:6" x14ac:dyDescent="0.2">
      <c r="A335" s="1">
        <v>10</v>
      </c>
      <c r="B335" s="1">
        <v>10</v>
      </c>
      <c r="C335" s="3">
        <v>10</v>
      </c>
      <c r="D335" t="s">
        <v>23</v>
      </c>
      <c r="E335">
        <v>1</v>
      </c>
      <c r="F335" s="27" t="s">
        <v>596</v>
      </c>
    </row>
    <row r="336" spans="1:6" x14ac:dyDescent="0.2">
      <c r="A336" s="1">
        <v>10</v>
      </c>
      <c r="B336" s="1">
        <v>10</v>
      </c>
      <c r="C336" s="3">
        <v>11</v>
      </c>
      <c r="D336" t="s">
        <v>23</v>
      </c>
      <c r="E336">
        <v>1</v>
      </c>
      <c r="F336" s="27" t="s">
        <v>596</v>
      </c>
    </row>
    <row r="337" spans="1:6" x14ac:dyDescent="0.2">
      <c r="A337" s="1">
        <v>10</v>
      </c>
      <c r="B337" s="1">
        <v>10</v>
      </c>
      <c r="C337" s="3">
        <v>12</v>
      </c>
      <c r="D337" t="s">
        <v>23</v>
      </c>
      <c r="E337">
        <v>1</v>
      </c>
      <c r="F337" s="27" t="s">
        <v>596</v>
      </c>
    </row>
    <row r="338" spans="1:6" x14ac:dyDescent="0.2">
      <c r="A338" s="1">
        <v>10</v>
      </c>
      <c r="B338" s="1">
        <v>10</v>
      </c>
      <c r="C338" s="3">
        <v>13</v>
      </c>
      <c r="D338" t="s">
        <v>23</v>
      </c>
      <c r="E338">
        <v>2</v>
      </c>
      <c r="F338" s="27" t="s">
        <v>596</v>
      </c>
    </row>
    <row r="339" spans="1:6" x14ac:dyDescent="0.2">
      <c r="A339" s="1">
        <v>10</v>
      </c>
      <c r="B339" s="1">
        <v>10</v>
      </c>
      <c r="C339" s="3">
        <v>14</v>
      </c>
      <c r="D339" t="s">
        <v>23</v>
      </c>
      <c r="E339">
        <v>3</v>
      </c>
      <c r="F339" s="27" t="s">
        <v>596</v>
      </c>
    </row>
    <row r="340" spans="1:6" x14ac:dyDescent="0.2">
      <c r="A340" s="1">
        <v>10</v>
      </c>
      <c r="B340" s="1">
        <v>10</v>
      </c>
      <c r="C340" s="3">
        <v>15</v>
      </c>
      <c r="D340" t="s">
        <v>23</v>
      </c>
      <c r="E340">
        <v>3</v>
      </c>
      <c r="F340" s="27" t="s">
        <v>596</v>
      </c>
    </row>
    <row r="341" spans="1:6" x14ac:dyDescent="0.2">
      <c r="A341" s="1">
        <v>10</v>
      </c>
      <c r="B341" s="1">
        <v>10</v>
      </c>
      <c r="C341" s="3">
        <v>16</v>
      </c>
      <c r="D341" t="s">
        <v>23</v>
      </c>
      <c r="E341">
        <v>2</v>
      </c>
      <c r="F341" s="27" t="s">
        <v>596</v>
      </c>
    </row>
    <row r="342" spans="1:6" x14ac:dyDescent="0.2">
      <c r="A342" s="1">
        <v>10</v>
      </c>
      <c r="B342" s="1">
        <v>10</v>
      </c>
      <c r="C342" s="3">
        <v>17</v>
      </c>
      <c r="D342" t="s">
        <v>23</v>
      </c>
      <c r="E342">
        <v>3</v>
      </c>
      <c r="F342" s="27" t="s">
        <v>596</v>
      </c>
    </row>
    <row r="343" spans="1:6" x14ac:dyDescent="0.2">
      <c r="A343" s="1">
        <v>10</v>
      </c>
      <c r="B343" s="1">
        <v>10</v>
      </c>
      <c r="C343" s="3">
        <v>18</v>
      </c>
      <c r="D343" t="s">
        <v>23</v>
      </c>
      <c r="E343">
        <v>3</v>
      </c>
      <c r="F343" s="27" t="s">
        <v>596</v>
      </c>
    </row>
    <row r="344" spans="1:6" x14ac:dyDescent="0.2">
      <c r="A344" s="1">
        <v>10</v>
      </c>
      <c r="B344" s="1">
        <v>10</v>
      </c>
      <c r="C344" s="3">
        <v>19</v>
      </c>
      <c r="D344" t="s">
        <v>23</v>
      </c>
      <c r="E344">
        <v>2</v>
      </c>
      <c r="F344" s="27" t="s">
        <v>596</v>
      </c>
    </row>
    <row r="345" spans="1:6" x14ac:dyDescent="0.2">
      <c r="A345" s="1">
        <v>10</v>
      </c>
      <c r="B345" s="1">
        <v>10</v>
      </c>
      <c r="C345" s="3">
        <v>20</v>
      </c>
      <c r="D345" t="s">
        <v>23</v>
      </c>
      <c r="E345">
        <v>2</v>
      </c>
      <c r="F345" s="27" t="s">
        <v>596</v>
      </c>
    </row>
    <row r="346" spans="1:6" x14ac:dyDescent="0.2">
      <c r="A346" s="1">
        <v>10</v>
      </c>
      <c r="B346" s="1">
        <v>10</v>
      </c>
      <c r="C346" s="3">
        <v>21</v>
      </c>
      <c r="D346" t="s">
        <v>23</v>
      </c>
      <c r="E346">
        <v>3</v>
      </c>
      <c r="F346" s="27" t="s">
        <v>596</v>
      </c>
    </row>
    <row r="347" spans="1:6" x14ac:dyDescent="0.2">
      <c r="A347" s="1">
        <v>10</v>
      </c>
      <c r="B347" s="1">
        <v>10</v>
      </c>
      <c r="C347" s="3">
        <v>22</v>
      </c>
      <c r="D347" t="s">
        <v>23</v>
      </c>
      <c r="E347">
        <v>3</v>
      </c>
      <c r="F347" s="27" t="s">
        <v>596</v>
      </c>
    </row>
    <row r="348" spans="1:6" x14ac:dyDescent="0.2">
      <c r="A348" s="1">
        <v>10</v>
      </c>
      <c r="B348" s="1">
        <v>10</v>
      </c>
      <c r="C348" s="3">
        <v>23</v>
      </c>
      <c r="D348" t="s">
        <v>23</v>
      </c>
      <c r="E348">
        <v>2</v>
      </c>
      <c r="F348" s="27" t="s">
        <v>596</v>
      </c>
    </row>
    <row r="349" spans="1:6" x14ac:dyDescent="0.2">
      <c r="A349" s="1">
        <v>10</v>
      </c>
      <c r="B349" s="1">
        <v>10</v>
      </c>
      <c r="C349" s="3">
        <v>24</v>
      </c>
      <c r="D349" t="s">
        <v>23</v>
      </c>
      <c r="E349">
        <v>1</v>
      </c>
      <c r="F349" s="27" t="s">
        <v>596</v>
      </c>
    </row>
    <row r="350" spans="1:6" x14ac:dyDescent="0.2">
      <c r="A350" s="1">
        <v>10</v>
      </c>
      <c r="B350" s="1">
        <v>10</v>
      </c>
      <c r="C350" s="3">
        <v>25</v>
      </c>
      <c r="D350" t="s">
        <v>23</v>
      </c>
      <c r="E350">
        <v>2</v>
      </c>
      <c r="F350" s="27" t="s">
        <v>596</v>
      </c>
    </row>
    <row r="351" spans="1:6" x14ac:dyDescent="0.2">
      <c r="A351" s="1">
        <v>10</v>
      </c>
      <c r="B351" s="1">
        <v>10</v>
      </c>
      <c r="C351" s="3">
        <v>26</v>
      </c>
      <c r="D351" t="s">
        <v>23</v>
      </c>
      <c r="E351">
        <v>2</v>
      </c>
      <c r="F351" s="27" t="s">
        <v>596</v>
      </c>
    </row>
    <row r="352" spans="1:6" x14ac:dyDescent="0.2">
      <c r="A352" s="1">
        <v>10</v>
      </c>
      <c r="B352" s="1">
        <v>10</v>
      </c>
      <c r="C352" s="3">
        <v>27</v>
      </c>
      <c r="D352" t="s">
        <v>23</v>
      </c>
      <c r="E352">
        <v>2</v>
      </c>
      <c r="F352" s="27" t="s">
        <v>596</v>
      </c>
    </row>
    <row r="353" spans="1:6" x14ac:dyDescent="0.2">
      <c r="A353" s="1">
        <v>10</v>
      </c>
      <c r="B353" s="1">
        <v>10</v>
      </c>
      <c r="C353" s="3">
        <v>28</v>
      </c>
      <c r="D353" t="s">
        <v>23</v>
      </c>
      <c r="E353">
        <v>2</v>
      </c>
      <c r="F353" s="27" t="s">
        <v>596</v>
      </c>
    </row>
    <row r="354" spans="1:6" x14ac:dyDescent="0.2">
      <c r="A354" s="1">
        <v>10</v>
      </c>
      <c r="B354" s="1">
        <v>10</v>
      </c>
      <c r="C354" s="3">
        <v>29</v>
      </c>
      <c r="D354" t="s">
        <v>23</v>
      </c>
      <c r="E354">
        <v>3</v>
      </c>
      <c r="F354" s="27" t="s">
        <v>596</v>
      </c>
    </row>
    <row r="355" spans="1:6" x14ac:dyDescent="0.2">
      <c r="A355" s="1">
        <v>10</v>
      </c>
      <c r="B355" s="1">
        <v>10</v>
      </c>
      <c r="C355" s="3">
        <v>30</v>
      </c>
      <c r="D355" t="s">
        <v>23</v>
      </c>
      <c r="E355">
        <v>1</v>
      </c>
      <c r="F355" s="27" t="s">
        <v>596</v>
      </c>
    </row>
    <row r="356" spans="1:6" x14ac:dyDescent="0.2">
      <c r="A356" s="1">
        <v>10</v>
      </c>
      <c r="B356" s="1">
        <v>10</v>
      </c>
      <c r="C356" s="3">
        <v>31</v>
      </c>
      <c r="D356" t="s">
        <v>23</v>
      </c>
      <c r="E356">
        <v>1</v>
      </c>
      <c r="F356" s="27" t="s">
        <v>596</v>
      </c>
    </row>
    <row r="357" spans="1:6" x14ac:dyDescent="0.2">
      <c r="A357" s="1">
        <v>10</v>
      </c>
      <c r="B357" s="1">
        <v>10</v>
      </c>
      <c r="C357" s="3">
        <v>32</v>
      </c>
      <c r="D357" t="s">
        <v>23</v>
      </c>
      <c r="E357">
        <v>1</v>
      </c>
      <c r="F357" s="27" t="s">
        <v>596</v>
      </c>
    </row>
    <row r="358" spans="1:6" x14ac:dyDescent="0.2">
      <c r="A358" s="1">
        <v>10</v>
      </c>
      <c r="B358" s="1">
        <v>10</v>
      </c>
      <c r="C358" s="3">
        <v>33</v>
      </c>
      <c r="D358" t="s">
        <v>23</v>
      </c>
      <c r="E358">
        <v>2</v>
      </c>
      <c r="F358" s="27" t="s">
        <v>596</v>
      </c>
    </row>
    <row r="359" spans="1:6" x14ac:dyDescent="0.2">
      <c r="A359" s="1">
        <v>10</v>
      </c>
      <c r="B359" s="1">
        <v>10</v>
      </c>
      <c r="C359" s="3">
        <v>34</v>
      </c>
      <c r="D359" t="s">
        <v>23</v>
      </c>
      <c r="E359">
        <v>2</v>
      </c>
      <c r="F359" s="27" t="s">
        <v>596</v>
      </c>
    </row>
    <row r="360" spans="1:6" x14ac:dyDescent="0.2">
      <c r="A360" s="1">
        <v>10</v>
      </c>
      <c r="B360" s="1">
        <v>10</v>
      </c>
      <c r="C360" s="3">
        <v>35</v>
      </c>
      <c r="D360" t="s">
        <v>23</v>
      </c>
      <c r="E360">
        <v>1</v>
      </c>
      <c r="F360" s="27" t="s">
        <v>596</v>
      </c>
    </row>
    <row r="361" spans="1:6" x14ac:dyDescent="0.2">
      <c r="A361" s="1">
        <v>10</v>
      </c>
      <c r="B361" s="1">
        <v>10</v>
      </c>
      <c r="C361" s="3">
        <v>36</v>
      </c>
      <c r="D361" t="s">
        <v>23</v>
      </c>
      <c r="E361">
        <v>1</v>
      </c>
      <c r="F361" s="27" t="s">
        <v>596</v>
      </c>
    </row>
    <row r="362" spans="1:6" x14ac:dyDescent="0.2">
      <c r="A362" s="1">
        <v>11</v>
      </c>
      <c r="B362" s="1">
        <v>11</v>
      </c>
      <c r="C362" s="3">
        <v>1</v>
      </c>
      <c r="D362" t="s">
        <v>12</v>
      </c>
      <c r="E362">
        <v>4</v>
      </c>
      <c r="F362" s="27" t="s">
        <v>596</v>
      </c>
    </row>
    <row r="363" spans="1:6" x14ac:dyDescent="0.2">
      <c r="A363" s="1">
        <v>11</v>
      </c>
      <c r="B363" s="1">
        <v>11</v>
      </c>
      <c r="C363" s="3">
        <v>2</v>
      </c>
      <c r="D363" t="s">
        <v>12</v>
      </c>
      <c r="E363">
        <v>4</v>
      </c>
      <c r="F363" s="27" t="s">
        <v>596</v>
      </c>
    </row>
    <row r="364" spans="1:6" x14ac:dyDescent="0.2">
      <c r="A364" s="1">
        <v>11</v>
      </c>
      <c r="B364" s="1">
        <v>11</v>
      </c>
      <c r="C364" s="3">
        <v>3</v>
      </c>
      <c r="D364" t="s">
        <v>12</v>
      </c>
      <c r="E364">
        <v>3</v>
      </c>
      <c r="F364" s="27" t="s">
        <v>596</v>
      </c>
    </row>
    <row r="365" spans="1:6" x14ac:dyDescent="0.2">
      <c r="A365" s="1">
        <v>11</v>
      </c>
      <c r="B365" s="1">
        <v>11</v>
      </c>
      <c r="C365" s="3">
        <v>4</v>
      </c>
      <c r="D365" t="s">
        <v>12</v>
      </c>
      <c r="E365">
        <v>3</v>
      </c>
      <c r="F365" s="27" t="s">
        <v>596</v>
      </c>
    </row>
    <row r="366" spans="1:6" x14ac:dyDescent="0.2">
      <c r="A366" s="1">
        <v>11</v>
      </c>
      <c r="B366" s="1">
        <v>11</v>
      </c>
      <c r="C366" s="3">
        <v>5</v>
      </c>
      <c r="D366" t="s">
        <v>12</v>
      </c>
      <c r="E366">
        <v>3</v>
      </c>
      <c r="F366" s="27" t="s">
        <v>596</v>
      </c>
    </row>
    <row r="367" spans="1:6" x14ac:dyDescent="0.2">
      <c r="A367" s="1">
        <v>11</v>
      </c>
      <c r="B367" s="1">
        <v>11</v>
      </c>
      <c r="C367" s="3">
        <v>6</v>
      </c>
      <c r="D367" t="s">
        <v>12</v>
      </c>
      <c r="E367">
        <v>4</v>
      </c>
      <c r="F367" s="27" t="s">
        <v>596</v>
      </c>
    </row>
    <row r="368" spans="1:6" x14ac:dyDescent="0.2">
      <c r="A368" s="1">
        <v>11</v>
      </c>
      <c r="B368" s="1">
        <v>11</v>
      </c>
      <c r="C368" s="3">
        <v>7</v>
      </c>
      <c r="D368" t="s">
        <v>12</v>
      </c>
      <c r="E368">
        <v>3</v>
      </c>
      <c r="F368" s="27" t="s">
        <v>596</v>
      </c>
    </row>
    <row r="369" spans="1:6" x14ac:dyDescent="0.2">
      <c r="A369" s="1">
        <v>11</v>
      </c>
      <c r="B369" s="1">
        <v>11</v>
      </c>
      <c r="C369" s="3">
        <v>8</v>
      </c>
      <c r="D369" t="s">
        <v>12</v>
      </c>
      <c r="E369">
        <v>4</v>
      </c>
      <c r="F369" s="27" t="s">
        <v>596</v>
      </c>
    </row>
    <row r="370" spans="1:6" x14ac:dyDescent="0.2">
      <c r="A370" s="1">
        <v>11</v>
      </c>
      <c r="B370" s="1">
        <v>11</v>
      </c>
      <c r="C370" s="3">
        <v>9</v>
      </c>
      <c r="D370" t="s">
        <v>12</v>
      </c>
      <c r="E370">
        <v>3</v>
      </c>
      <c r="F370" s="27" t="s">
        <v>596</v>
      </c>
    </row>
    <row r="371" spans="1:6" x14ac:dyDescent="0.2">
      <c r="A371" s="1">
        <v>11</v>
      </c>
      <c r="B371" s="1">
        <v>11</v>
      </c>
      <c r="C371" s="3">
        <v>10</v>
      </c>
      <c r="D371" t="s">
        <v>12</v>
      </c>
      <c r="E371">
        <v>4</v>
      </c>
      <c r="F371" s="27" t="s">
        <v>596</v>
      </c>
    </row>
    <row r="372" spans="1:6" x14ac:dyDescent="0.2">
      <c r="A372" s="1">
        <v>11</v>
      </c>
      <c r="B372" s="1">
        <v>11</v>
      </c>
      <c r="C372" s="3">
        <v>11</v>
      </c>
      <c r="D372" t="s">
        <v>12</v>
      </c>
      <c r="E372">
        <v>4</v>
      </c>
      <c r="F372" s="27" t="s">
        <v>596</v>
      </c>
    </row>
    <row r="373" spans="1:6" x14ac:dyDescent="0.2">
      <c r="A373" s="1">
        <v>11</v>
      </c>
      <c r="B373" s="1">
        <v>11</v>
      </c>
      <c r="C373" s="3">
        <v>12</v>
      </c>
      <c r="D373" t="s">
        <v>12</v>
      </c>
      <c r="E373">
        <v>2</v>
      </c>
      <c r="F373" s="27" t="s">
        <v>596</v>
      </c>
    </row>
    <row r="374" spans="1:6" x14ac:dyDescent="0.2">
      <c r="A374" s="1">
        <v>11</v>
      </c>
      <c r="B374" s="1">
        <v>11</v>
      </c>
      <c r="C374" s="3">
        <v>13</v>
      </c>
      <c r="D374" t="s">
        <v>12</v>
      </c>
      <c r="E374">
        <v>2</v>
      </c>
      <c r="F374" s="27" t="s">
        <v>596</v>
      </c>
    </row>
    <row r="375" spans="1:6" x14ac:dyDescent="0.2">
      <c r="A375" s="1">
        <v>11</v>
      </c>
      <c r="B375" s="1">
        <v>11</v>
      </c>
      <c r="C375" s="3">
        <v>14</v>
      </c>
      <c r="D375" t="s">
        <v>12</v>
      </c>
      <c r="E375">
        <v>4</v>
      </c>
      <c r="F375" s="27" t="s">
        <v>596</v>
      </c>
    </row>
    <row r="376" spans="1:6" x14ac:dyDescent="0.2">
      <c r="A376" s="1">
        <v>11</v>
      </c>
      <c r="B376" s="1">
        <v>11</v>
      </c>
      <c r="C376" s="3">
        <v>15</v>
      </c>
      <c r="D376" t="s">
        <v>12</v>
      </c>
      <c r="E376">
        <v>2</v>
      </c>
      <c r="F376" s="27" t="s">
        <v>596</v>
      </c>
    </row>
    <row r="377" spans="1:6" x14ac:dyDescent="0.2">
      <c r="A377" s="1">
        <v>11</v>
      </c>
      <c r="B377" s="1">
        <v>11</v>
      </c>
      <c r="C377" s="3">
        <v>16</v>
      </c>
      <c r="D377" t="s">
        <v>12</v>
      </c>
      <c r="E377">
        <v>4</v>
      </c>
      <c r="F377" s="27" t="s">
        <v>596</v>
      </c>
    </row>
    <row r="378" spans="1:6" x14ac:dyDescent="0.2">
      <c r="A378" s="1">
        <v>11</v>
      </c>
      <c r="B378" s="1">
        <v>11</v>
      </c>
      <c r="C378" s="3">
        <v>17</v>
      </c>
      <c r="D378" t="s">
        <v>12</v>
      </c>
      <c r="E378">
        <v>4</v>
      </c>
      <c r="F378" s="27" t="s">
        <v>596</v>
      </c>
    </row>
    <row r="379" spans="1:6" x14ac:dyDescent="0.2">
      <c r="A379" s="1">
        <v>11</v>
      </c>
      <c r="B379" s="1">
        <v>11</v>
      </c>
      <c r="C379" s="3">
        <v>18</v>
      </c>
      <c r="D379" t="s">
        <v>12</v>
      </c>
      <c r="E379">
        <v>4</v>
      </c>
      <c r="F379" s="27" t="s">
        <v>596</v>
      </c>
    </row>
    <row r="380" spans="1:6" x14ac:dyDescent="0.2">
      <c r="A380" s="1">
        <v>11</v>
      </c>
      <c r="B380" s="1">
        <v>11</v>
      </c>
      <c r="C380" s="3">
        <v>19</v>
      </c>
      <c r="D380" t="s">
        <v>12</v>
      </c>
      <c r="E380">
        <v>4</v>
      </c>
      <c r="F380" s="27" t="s">
        <v>596</v>
      </c>
    </row>
    <row r="381" spans="1:6" x14ac:dyDescent="0.2">
      <c r="A381" s="1">
        <v>11</v>
      </c>
      <c r="B381" s="1">
        <v>11</v>
      </c>
      <c r="C381" s="3">
        <v>20</v>
      </c>
      <c r="D381" t="s">
        <v>12</v>
      </c>
      <c r="E381">
        <v>2</v>
      </c>
      <c r="F381" s="27" t="s">
        <v>596</v>
      </c>
    </row>
    <row r="382" spans="1:6" x14ac:dyDescent="0.2">
      <c r="A382" s="1">
        <v>11</v>
      </c>
      <c r="B382" s="1">
        <v>11</v>
      </c>
      <c r="C382" s="3">
        <v>21</v>
      </c>
      <c r="D382" t="s">
        <v>12</v>
      </c>
      <c r="E382">
        <v>4</v>
      </c>
      <c r="F382" s="27" t="s">
        <v>596</v>
      </c>
    </row>
    <row r="383" spans="1:6" x14ac:dyDescent="0.2">
      <c r="A383" s="1">
        <v>11</v>
      </c>
      <c r="B383" s="1">
        <v>11</v>
      </c>
      <c r="C383" s="3">
        <v>22</v>
      </c>
      <c r="D383" t="s">
        <v>12</v>
      </c>
      <c r="E383">
        <v>3</v>
      </c>
      <c r="F383" s="27" t="s">
        <v>596</v>
      </c>
    </row>
    <row r="384" spans="1:6" x14ac:dyDescent="0.2">
      <c r="A384" s="1">
        <v>11</v>
      </c>
      <c r="B384" s="1">
        <v>11</v>
      </c>
      <c r="C384" s="3">
        <v>23</v>
      </c>
      <c r="D384" t="s">
        <v>12</v>
      </c>
      <c r="E384">
        <v>4</v>
      </c>
      <c r="F384" s="27" t="s">
        <v>596</v>
      </c>
    </row>
    <row r="385" spans="1:6" x14ac:dyDescent="0.2">
      <c r="A385" s="1">
        <v>11</v>
      </c>
      <c r="B385" s="1">
        <v>11</v>
      </c>
      <c r="C385" s="3">
        <v>24</v>
      </c>
      <c r="D385" t="s">
        <v>12</v>
      </c>
      <c r="E385">
        <v>2</v>
      </c>
      <c r="F385" s="27" t="s">
        <v>596</v>
      </c>
    </row>
    <row r="386" spans="1:6" x14ac:dyDescent="0.2">
      <c r="A386" s="1">
        <v>11</v>
      </c>
      <c r="B386" s="1">
        <v>11</v>
      </c>
      <c r="C386" s="3">
        <v>25</v>
      </c>
      <c r="D386" t="s">
        <v>12</v>
      </c>
      <c r="E386">
        <v>2</v>
      </c>
      <c r="F386" s="27" t="s">
        <v>596</v>
      </c>
    </row>
    <row r="387" spans="1:6" x14ac:dyDescent="0.2">
      <c r="A387" s="1">
        <v>11</v>
      </c>
      <c r="B387" s="1">
        <v>11</v>
      </c>
      <c r="C387" s="3">
        <v>26</v>
      </c>
      <c r="D387" t="s">
        <v>12</v>
      </c>
      <c r="E387">
        <v>1</v>
      </c>
      <c r="F387" s="27" t="s">
        <v>596</v>
      </c>
    </row>
    <row r="388" spans="1:6" x14ac:dyDescent="0.2">
      <c r="A388" s="1">
        <v>11</v>
      </c>
      <c r="B388" s="1">
        <v>11</v>
      </c>
      <c r="C388" s="3">
        <v>27</v>
      </c>
      <c r="D388" t="s">
        <v>12</v>
      </c>
      <c r="E388">
        <v>2</v>
      </c>
      <c r="F388" s="27" t="s">
        <v>596</v>
      </c>
    </row>
    <row r="389" spans="1:6" x14ac:dyDescent="0.2">
      <c r="A389" s="1">
        <v>11</v>
      </c>
      <c r="B389" s="1">
        <v>11</v>
      </c>
      <c r="C389" s="3">
        <v>28</v>
      </c>
      <c r="D389" t="s">
        <v>12</v>
      </c>
      <c r="E389">
        <v>3</v>
      </c>
      <c r="F389" s="27" t="s">
        <v>596</v>
      </c>
    </row>
    <row r="390" spans="1:6" x14ac:dyDescent="0.2">
      <c r="A390" s="1">
        <v>11</v>
      </c>
      <c r="B390" s="1">
        <v>11</v>
      </c>
      <c r="C390" s="3">
        <v>29</v>
      </c>
      <c r="D390" t="s">
        <v>12</v>
      </c>
      <c r="E390">
        <v>3</v>
      </c>
      <c r="F390" s="27" t="s">
        <v>596</v>
      </c>
    </row>
    <row r="391" spans="1:6" x14ac:dyDescent="0.2">
      <c r="A391" s="1">
        <v>11</v>
      </c>
      <c r="B391" s="1">
        <v>11</v>
      </c>
      <c r="C391" s="3">
        <v>30</v>
      </c>
      <c r="D391" t="s">
        <v>12</v>
      </c>
      <c r="E391">
        <v>3</v>
      </c>
      <c r="F391" s="27" t="s">
        <v>596</v>
      </c>
    </row>
    <row r="392" spans="1:6" x14ac:dyDescent="0.2">
      <c r="A392" s="1">
        <v>11</v>
      </c>
      <c r="B392" s="1">
        <v>11</v>
      </c>
      <c r="C392" s="3">
        <v>31</v>
      </c>
      <c r="D392" t="s">
        <v>12</v>
      </c>
      <c r="E392">
        <v>2</v>
      </c>
      <c r="F392" s="27" t="s">
        <v>596</v>
      </c>
    </row>
    <row r="393" spans="1:6" x14ac:dyDescent="0.2">
      <c r="A393" s="1">
        <v>11</v>
      </c>
      <c r="B393" s="1">
        <v>11</v>
      </c>
      <c r="C393" s="3">
        <v>32</v>
      </c>
      <c r="D393" t="s">
        <v>12</v>
      </c>
      <c r="E393">
        <v>2</v>
      </c>
      <c r="F393" s="27" t="s">
        <v>596</v>
      </c>
    </row>
    <row r="394" spans="1:6" x14ac:dyDescent="0.2">
      <c r="A394" s="1">
        <v>11</v>
      </c>
      <c r="B394" s="1">
        <v>11</v>
      </c>
      <c r="C394" s="3">
        <v>33</v>
      </c>
      <c r="D394" t="s">
        <v>12</v>
      </c>
      <c r="E394">
        <v>2</v>
      </c>
      <c r="F394" s="27" t="s">
        <v>596</v>
      </c>
    </row>
    <row r="395" spans="1:6" x14ac:dyDescent="0.2">
      <c r="A395" s="1">
        <v>11</v>
      </c>
      <c r="B395" s="1">
        <v>11</v>
      </c>
      <c r="C395" s="3">
        <v>34</v>
      </c>
      <c r="D395" t="s">
        <v>12</v>
      </c>
      <c r="E395">
        <v>2</v>
      </c>
      <c r="F395" s="27" t="s">
        <v>596</v>
      </c>
    </row>
    <row r="396" spans="1:6" x14ac:dyDescent="0.2">
      <c r="A396" s="1">
        <v>11</v>
      </c>
      <c r="B396" s="1">
        <v>11</v>
      </c>
      <c r="C396" s="3">
        <v>35</v>
      </c>
      <c r="D396" t="s">
        <v>12</v>
      </c>
      <c r="E396">
        <v>2</v>
      </c>
      <c r="F396" s="27" t="s">
        <v>596</v>
      </c>
    </row>
    <row r="397" spans="1:6" x14ac:dyDescent="0.2">
      <c r="A397" s="1">
        <v>11</v>
      </c>
      <c r="B397" s="1">
        <v>11</v>
      </c>
      <c r="C397" s="3">
        <v>36</v>
      </c>
      <c r="D397" t="s">
        <v>12</v>
      </c>
      <c r="E397">
        <v>1</v>
      </c>
      <c r="F397" s="27" t="s">
        <v>596</v>
      </c>
    </row>
    <row r="398" spans="1:6" x14ac:dyDescent="0.2">
      <c r="A398" s="1">
        <v>12</v>
      </c>
      <c r="B398" s="1">
        <v>12</v>
      </c>
      <c r="C398" s="3">
        <v>1</v>
      </c>
      <c r="D398" t="s">
        <v>7</v>
      </c>
      <c r="E398">
        <v>3</v>
      </c>
      <c r="F398" s="27" t="s">
        <v>596</v>
      </c>
    </row>
    <row r="399" spans="1:6" x14ac:dyDescent="0.2">
      <c r="A399" s="1">
        <v>12</v>
      </c>
      <c r="B399" s="1">
        <v>12</v>
      </c>
      <c r="C399" s="3">
        <v>2</v>
      </c>
      <c r="D399" t="s">
        <v>7</v>
      </c>
      <c r="E399">
        <v>3</v>
      </c>
      <c r="F399" s="27" t="s">
        <v>596</v>
      </c>
    </row>
    <row r="400" spans="1:6" x14ac:dyDescent="0.2">
      <c r="A400" s="1">
        <v>12</v>
      </c>
      <c r="B400" s="1">
        <v>12</v>
      </c>
      <c r="C400" s="3">
        <v>3</v>
      </c>
      <c r="D400" t="s">
        <v>7</v>
      </c>
      <c r="E400">
        <v>2</v>
      </c>
      <c r="F400" s="27" t="s">
        <v>596</v>
      </c>
    </row>
    <row r="401" spans="1:6" x14ac:dyDescent="0.2">
      <c r="A401" s="1">
        <v>12</v>
      </c>
      <c r="B401" s="1">
        <v>12</v>
      </c>
      <c r="C401" s="3">
        <v>4</v>
      </c>
      <c r="D401" t="s">
        <v>7</v>
      </c>
      <c r="E401">
        <v>2</v>
      </c>
      <c r="F401" s="27" t="s">
        <v>596</v>
      </c>
    </row>
    <row r="402" spans="1:6" x14ac:dyDescent="0.2">
      <c r="A402" s="1">
        <v>12</v>
      </c>
      <c r="B402" s="1">
        <v>12</v>
      </c>
      <c r="C402" s="3">
        <v>5</v>
      </c>
      <c r="D402" t="s">
        <v>7</v>
      </c>
      <c r="E402">
        <v>2</v>
      </c>
      <c r="F402" s="27" t="s">
        <v>596</v>
      </c>
    </row>
    <row r="403" spans="1:6" x14ac:dyDescent="0.2">
      <c r="A403" s="1">
        <v>12</v>
      </c>
      <c r="B403" s="1">
        <v>12</v>
      </c>
      <c r="C403" s="3">
        <v>6</v>
      </c>
      <c r="D403" t="s">
        <v>7</v>
      </c>
      <c r="E403">
        <v>3</v>
      </c>
      <c r="F403" s="27" t="s">
        <v>596</v>
      </c>
    </row>
    <row r="404" spans="1:6" x14ac:dyDescent="0.2">
      <c r="A404" s="1">
        <v>12</v>
      </c>
      <c r="B404" s="1">
        <v>12</v>
      </c>
      <c r="C404" s="3">
        <v>7</v>
      </c>
      <c r="D404" t="s">
        <v>7</v>
      </c>
      <c r="E404">
        <v>1</v>
      </c>
      <c r="F404" s="27" t="s">
        <v>596</v>
      </c>
    </row>
    <row r="405" spans="1:6" x14ac:dyDescent="0.2">
      <c r="A405" s="1">
        <v>12</v>
      </c>
      <c r="B405" s="1">
        <v>12</v>
      </c>
      <c r="C405" s="3">
        <v>8</v>
      </c>
      <c r="D405" t="s">
        <v>7</v>
      </c>
      <c r="E405">
        <v>1</v>
      </c>
      <c r="F405" s="27" t="s">
        <v>596</v>
      </c>
    </row>
    <row r="406" spans="1:6" x14ac:dyDescent="0.2">
      <c r="A406" s="1">
        <v>12</v>
      </c>
      <c r="B406" s="1">
        <v>12</v>
      </c>
      <c r="C406" s="3">
        <v>9</v>
      </c>
      <c r="D406" t="s">
        <v>7</v>
      </c>
      <c r="E406">
        <v>1</v>
      </c>
      <c r="F406" s="27" t="s">
        <v>596</v>
      </c>
    </row>
    <row r="407" spans="1:6" x14ac:dyDescent="0.2">
      <c r="A407" s="1">
        <v>12</v>
      </c>
      <c r="B407" s="1">
        <v>12</v>
      </c>
      <c r="C407" s="3">
        <v>10</v>
      </c>
      <c r="D407" t="s">
        <v>7</v>
      </c>
      <c r="E407">
        <v>1</v>
      </c>
      <c r="F407" s="27" t="s">
        <v>596</v>
      </c>
    </row>
    <row r="408" spans="1:6" x14ac:dyDescent="0.2">
      <c r="A408" s="1">
        <v>12</v>
      </c>
      <c r="B408" s="1">
        <v>12</v>
      </c>
      <c r="C408" s="3">
        <v>11</v>
      </c>
      <c r="D408" t="s">
        <v>7</v>
      </c>
      <c r="E408">
        <v>2</v>
      </c>
      <c r="F408" s="27" t="s">
        <v>596</v>
      </c>
    </row>
    <row r="409" spans="1:6" x14ac:dyDescent="0.2">
      <c r="A409" s="1">
        <v>12</v>
      </c>
      <c r="B409" s="1">
        <v>12</v>
      </c>
      <c r="C409" s="3">
        <v>12</v>
      </c>
      <c r="D409" t="s">
        <v>7</v>
      </c>
      <c r="E409">
        <v>2</v>
      </c>
      <c r="F409" s="27" t="s">
        <v>596</v>
      </c>
    </row>
    <row r="410" spans="1:6" x14ac:dyDescent="0.2">
      <c r="A410" s="1">
        <v>12</v>
      </c>
      <c r="B410" s="1">
        <v>12</v>
      </c>
      <c r="C410" s="3">
        <v>13</v>
      </c>
      <c r="D410" t="s">
        <v>7</v>
      </c>
      <c r="E410">
        <v>3</v>
      </c>
      <c r="F410" s="27" t="s">
        <v>596</v>
      </c>
    </row>
    <row r="411" spans="1:6" x14ac:dyDescent="0.2">
      <c r="A411" s="1">
        <v>12</v>
      </c>
      <c r="B411" s="1">
        <v>12</v>
      </c>
      <c r="C411" s="3">
        <v>14</v>
      </c>
      <c r="D411" t="s">
        <v>7</v>
      </c>
      <c r="E411">
        <v>4</v>
      </c>
      <c r="F411" s="27" t="s">
        <v>596</v>
      </c>
    </row>
    <row r="412" spans="1:6" x14ac:dyDescent="0.2">
      <c r="A412" s="1">
        <v>12</v>
      </c>
      <c r="B412" s="1">
        <v>12</v>
      </c>
      <c r="C412" s="3">
        <v>15</v>
      </c>
      <c r="D412" t="s">
        <v>7</v>
      </c>
      <c r="E412">
        <v>2</v>
      </c>
      <c r="F412" s="27" t="s">
        <v>596</v>
      </c>
    </row>
    <row r="413" spans="1:6" x14ac:dyDescent="0.2">
      <c r="A413" s="1">
        <v>12</v>
      </c>
      <c r="B413" s="1">
        <v>12</v>
      </c>
      <c r="C413" s="3">
        <v>16</v>
      </c>
      <c r="D413" t="s">
        <v>7</v>
      </c>
      <c r="E413">
        <v>2</v>
      </c>
      <c r="F413" s="27" t="s">
        <v>596</v>
      </c>
    </row>
    <row r="414" spans="1:6" x14ac:dyDescent="0.2">
      <c r="A414" s="1">
        <v>12</v>
      </c>
      <c r="B414" s="1">
        <v>12</v>
      </c>
      <c r="C414" s="3">
        <v>17</v>
      </c>
      <c r="D414" t="s">
        <v>7</v>
      </c>
      <c r="E414">
        <v>2</v>
      </c>
      <c r="F414" s="27" t="s">
        <v>596</v>
      </c>
    </row>
    <row r="415" spans="1:6" x14ac:dyDescent="0.2">
      <c r="A415" s="1">
        <v>12</v>
      </c>
      <c r="B415" s="1">
        <v>12</v>
      </c>
      <c r="C415" s="3">
        <v>18</v>
      </c>
      <c r="D415" t="s">
        <v>7</v>
      </c>
      <c r="E415">
        <v>2</v>
      </c>
      <c r="F415" s="27" t="s">
        <v>596</v>
      </c>
    </row>
    <row r="416" spans="1:6" x14ac:dyDescent="0.2">
      <c r="A416" s="1">
        <v>12</v>
      </c>
      <c r="B416" s="1">
        <v>12</v>
      </c>
      <c r="C416" s="3">
        <v>19</v>
      </c>
      <c r="D416" t="s">
        <v>7</v>
      </c>
      <c r="E416">
        <v>3</v>
      </c>
      <c r="F416" s="27" t="s">
        <v>596</v>
      </c>
    </row>
    <row r="417" spans="1:6" x14ac:dyDescent="0.2">
      <c r="A417" s="1">
        <v>12</v>
      </c>
      <c r="B417" s="1">
        <v>12</v>
      </c>
      <c r="C417" s="3">
        <v>20</v>
      </c>
      <c r="D417" t="s">
        <v>7</v>
      </c>
      <c r="E417">
        <v>3</v>
      </c>
      <c r="F417" s="27" t="s">
        <v>596</v>
      </c>
    </row>
    <row r="418" spans="1:6" x14ac:dyDescent="0.2">
      <c r="A418" s="1">
        <v>12</v>
      </c>
      <c r="B418" s="1">
        <v>12</v>
      </c>
      <c r="C418" s="3">
        <v>21</v>
      </c>
      <c r="D418" t="s">
        <v>7</v>
      </c>
      <c r="E418">
        <v>3</v>
      </c>
      <c r="F418" s="27" t="s">
        <v>596</v>
      </c>
    </row>
    <row r="419" spans="1:6" x14ac:dyDescent="0.2">
      <c r="A419" s="1">
        <v>12</v>
      </c>
      <c r="B419" s="1">
        <v>12</v>
      </c>
      <c r="C419" s="3">
        <v>22</v>
      </c>
      <c r="D419" t="s">
        <v>7</v>
      </c>
      <c r="E419">
        <v>3</v>
      </c>
      <c r="F419" s="27" t="s">
        <v>596</v>
      </c>
    </row>
    <row r="420" spans="1:6" x14ac:dyDescent="0.2">
      <c r="A420" s="1">
        <v>12</v>
      </c>
      <c r="B420" s="1">
        <v>12</v>
      </c>
      <c r="C420" s="3">
        <v>23</v>
      </c>
      <c r="D420" t="s">
        <v>7</v>
      </c>
      <c r="E420">
        <v>2</v>
      </c>
      <c r="F420" s="27" t="s">
        <v>596</v>
      </c>
    </row>
    <row r="421" spans="1:6" x14ac:dyDescent="0.2">
      <c r="A421" s="1">
        <v>12</v>
      </c>
      <c r="B421" s="1">
        <v>12</v>
      </c>
      <c r="C421" s="3">
        <v>24</v>
      </c>
      <c r="D421" t="s">
        <v>7</v>
      </c>
      <c r="E421">
        <v>4</v>
      </c>
      <c r="F421" s="27" t="s">
        <v>596</v>
      </c>
    </row>
    <row r="422" spans="1:6" x14ac:dyDescent="0.2">
      <c r="A422" s="1">
        <v>12</v>
      </c>
      <c r="B422" s="1">
        <v>12</v>
      </c>
      <c r="C422" s="3">
        <v>25</v>
      </c>
      <c r="D422" t="s">
        <v>7</v>
      </c>
      <c r="E422">
        <v>2</v>
      </c>
      <c r="F422" s="27" t="s">
        <v>596</v>
      </c>
    </row>
    <row r="423" spans="1:6" x14ac:dyDescent="0.2">
      <c r="A423" s="1">
        <v>12</v>
      </c>
      <c r="B423" s="1">
        <v>12</v>
      </c>
      <c r="C423" s="3">
        <v>26</v>
      </c>
      <c r="D423" t="s">
        <v>7</v>
      </c>
      <c r="E423">
        <v>2</v>
      </c>
      <c r="F423" s="27" t="s">
        <v>596</v>
      </c>
    </row>
    <row r="424" spans="1:6" x14ac:dyDescent="0.2">
      <c r="A424" s="1">
        <v>12</v>
      </c>
      <c r="B424" s="1">
        <v>12</v>
      </c>
      <c r="C424" s="3">
        <v>27</v>
      </c>
      <c r="D424" t="s">
        <v>7</v>
      </c>
      <c r="E424">
        <v>2</v>
      </c>
      <c r="F424" s="27" t="s">
        <v>596</v>
      </c>
    </row>
    <row r="425" spans="1:6" x14ac:dyDescent="0.2">
      <c r="A425" s="1">
        <v>12</v>
      </c>
      <c r="B425" s="1">
        <v>12</v>
      </c>
      <c r="C425" s="3">
        <v>28</v>
      </c>
      <c r="D425" t="s">
        <v>7</v>
      </c>
      <c r="E425">
        <v>2</v>
      </c>
      <c r="F425" s="27" t="s">
        <v>596</v>
      </c>
    </row>
    <row r="426" spans="1:6" x14ac:dyDescent="0.2">
      <c r="A426" s="1">
        <v>12</v>
      </c>
      <c r="B426" s="1">
        <v>12</v>
      </c>
      <c r="C426" s="3">
        <v>29</v>
      </c>
      <c r="D426" t="s">
        <v>7</v>
      </c>
      <c r="E426">
        <v>2</v>
      </c>
      <c r="F426" s="27" t="s">
        <v>596</v>
      </c>
    </row>
    <row r="427" spans="1:6" x14ac:dyDescent="0.2">
      <c r="A427" s="1">
        <v>12</v>
      </c>
      <c r="B427" s="1">
        <v>12</v>
      </c>
      <c r="C427" s="3">
        <v>30</v>
      </c>
      <c r="D427" t="s">
        <v>7</v>
      </c>
      <c r="E427">
        <v>2</v>
      </c>
      <c r="F427" s="27" t="s">
        <v>596</v>
      </c>
    </row>
    <row r="428" spans="1:6" x14ac:dyDescent="0.2">
      <c r="A428" s="1">
        <v>12</v>
      </c>
      <c r="B428" s="1">
        <v>12</v>
      </c>
      <c r="C428" s="3">
        <v>31</v>
      </c>
      <c r="D428" t="s">
        <v>7</v>
      </c>
      <c r="E428">
        <v>2</v>
      </c>
      <c r="F428" s="27" t="s">
        <v>596</v>
      </c>
    </row>
    <row r="429" spans="1:6" x14ac:dyDescent="0.2">
      <c r="A429" s="1">
        <v>12</v>
      </c>
      <c r="B429" s="1">
        <v>12</v>
      </c>
      <c r="C429" s="3">
        <v>32</v>
      </c>
      <c r="D429" t="s">
        <v>7</v>
      </c>
      <c r="E429">
        <v>2</v>
      </c>
      <c r="F429" s="27" t="s">
        <v>596</v>
      </c>
    </row>
    <row r="430" spans="1:6" x14ac:dyDescent="0.2">
      <c r="A430" s="1">
        <v>12</v>
      </c>
      <c r="B430" s="1">
        <v>12</v>
      </c>
      <c r="C430" s="3">
        <v>33</v>
      </c>
      <c r="D430" t="s">
        <v>7</v>
      </c>
      <c r="E430">
        <v>2</v>
      </c>
      <c r="F430" s="27" t="s">
        <v>596</v>
      </c>
    </row>
    <row r="431" spans="1:6" x14ac:dyDescent="0.2">
      <c r="A431" s="1">
        <v>12</v>
      </c>
      <c r="B431" s="1">
        <v>12</v>
      </c>
      <c r="C431" s="3">
        <v>34</v>
      </c>
      <c r="D431" t="s">
        <v>7</v>
      </c>
      <c r="E431">
        <v>2</v>
      </c>
      <c r="F431" s="27" t="s">
        <v>596</v>
      </c>
    </row>
    <row r="432" spans="1:6" x14ac:dyDescent="0.2">
      <c r="A432" s="1">
        <v>12</v>
      </c>
      <c r="B432" s="1">
        <v>12</v>
      </c>
      <c r="C432" s="3">
        <v>35</v>
      </c>
      <c r="D432" t="s">
        <v>7</v>
      </c>
      <c r="E432">
        <v>3</v>
      </c>
      <c r="F432" s="27" t="s">
        <v>596</v>
      </c>
    </row>
    <row r="433" spans="1:6" x14ac:dyDescent="0.2">
      <c r="A433" s="1">
        <v>12</v>
      </c>
      <c r="B433" s="1">
        <v>12</v>
      </c>
      <c r="C433" s="3">
        <v>36</v>
      </c>
      <c r="D433" t="s">
        <v>7</v>
      </c>
      <c r="E433">
        <v>2</v>
      </c>
      <c r="F433" s="27" t="s">
        <v>596</v>
      </c>
    </row>
    <row r="434" spans="1:6" x14ac:dyDescent="0.2">
      <c r="A434" s="1">
        <v>13</v>
      </c>
      <c r="B434" s="1">
        <v>13</v>
      </c>
      <c r="C434" s="3">
        <v>1</v>
      </c>
      <c r="D434" t="s">
        <v>15</v>
      </c>
      <c r="E434">
        <v>3</v>
      </c>
      <c r="F434" s="27" t="s">
        <v>596</v>
      </c>
    </row>
    <row r="435" spans="1:6" x14ac:dyDescent="0.2">
      <c r="A435" s="1">
        <v>13</v>
      </c>
      <c r="B435" s="1">
        <v>13</v>
      </c>
      <c r="C435" s="3">
        <v>2</v>
      </c>
      <c r="D435" t="s">
        <v>15</v>
      </c>
      <c r="E435">
        <v>2</v>
      </c>
      <c r="F435" s="27" t="s">
        <v>596</v>
      </c>
    </row>
    <row r="436" spans="1:6" x14ac:dyDescent="0.2">
      <c r="A436" s="1">
        <v>13</v>
      </c>
      <c r="B436" s="1">
        <v>13</v>
      </c>
      <c r="C436" s="3">
        <v>3</v>
      </c>
      <c r="D436" t="s">
        <v>15</v>
      </c>
      <c r="E436">
        <v>1</v>
      </c>
      <c r="F436" s="27" t="s">
        <v>596</v>
      </c>
    </row>
    <row r="437" spans="1:6" x14ac:dyDescent="0.2">
      <c r="A437" s="1">
        <v>13</v>
      </c>
      <c r="B437" s="1">
        <v>13</v>
      </c>
      <c r="C437" s="3">
        <v>4</v>
      </c>
      <c r="D437" t="s">
        <v>15</v>
      </c>
      <c r="E437">
        <v>1</v>
      </c>
      <c r="F437" s="27" t="s">
        <v>596</v>
      </c>
    </row>
    <row r="438" spans="1:6" x14ac:dyDescent="0.2">
      <c r="A438" s="1">
        <v>13</v>
      </c>
      <c r="B438" s="1">
        <v>13</v>
      </c>
      <c r="C438" s="3">
        <v>5</v>
      </c>
      <c r="D438" t="s">
        <v>15</v>
      </c>
      <c r="E438">
        <v>4</v>
      </c>
      <c r="F438" s="27" t="s">
        <v>596</v>
      </c>
    </row>
    <row r="439" spans="1:6" x14ac:dyDescent="0.2">
      <c r="A439" s="1">
        <v>13</v>
      </c>
      <c r="B439" s="1">
        <v>13</v>
      </c>
      <c r="C439" s="3">
        <v>6</v>
      </c>
      <c r="D439" t="s">
        <v>15</v>
      </c>
      <c r="E439">
        <v>2</v>
      </c>
      <c r="F439" s="27" t="s">
        <v>596</v>
      </c>
    </row>
    <row r="440" spans="1:6" x14ac:dyDescent="0.2">
      <c r="A440" s="1">
        <v>13</v>
      </c>
      <c r="B440" s="1">
        <v>13</v>
      </c>
      <c r="C440" s="3">
        <v>7</v>
      </c>
      <c r="D440" t="s">
        <v>15</v>
      </c>
      <c r="E440">
        <v>1</v>
      </c>
      <c r="F440" s="27" t="s">
        <v>596</v>
      </c>
    </row>
    <row r="441" spans="1:6" x14ac:dyDescent="0.2">
      <c r="A441" s="1">
        <v>13</v>
      </c>
      <c r="B441" s="1">
        <v>13</v>
      </c>
      <c r="C441" s="3">
        <v>8</v>
      </c>
      <c r="D441" t="s">
        <v>15</v>
      </c>
      <c r="E441">
        <v>2</v>
      </c>
      <c r="F441" s="27" t="s">
        <v>596</v>
      </c>
    </row>
    <row r="442" spans="1:6" x14ac:dyDescent="0.2">
      <c r="A442" s="1">
        <v>13</v>
      </c>
      <c r="B442" s="1">
        <v>13</v>
      </c>
      <c r="C442" s="3">
        <v>9</v>
      </c>
      <c r="D442" t="s">
        <v>15</v>
      </c>
      <c r="E442">
        <v>2</v>
      </c>
      <c r="F442" s="27" t="s">
        <v>596</v>
      </c>
    </row>
    <row r="443" spans="1:6" x14ac:dyDescent="0.2">
      <c r="A443" s="1">
        <v>13</v>
      </c>
      <c r="B443" s="1">
        <v>13</v>
      </c>
      <c r="C443" s="3">
        <v>10</v>
      </c>
      <c r="D443" t="s">
        <v>15</v>
      </c>
      <c r="E443">
        <v>2</v>
      </c>
      <c r="F443" s="27" t="s">
        <v>596</v>
      </c>
    </row>
    <row r="444" spans="1:6" x14ac:dyDescent="0.2">
      <c r="A444" s="1">
        <v>13</v>
      </c>
      <c r="B444" s="1">
        <v>13</v>
      </c>
      <c r="C444" s="3">
        <v>11</v>
      </c>
      <c r="D444" t="s">
        <v>15</v>
      </c>
      <c r="E444">
        <v>2</v>
      </c>
      <c r="F444" s="27" t="s">
        <v>596</v>
      </c>
    </row>
    <row r="445" spans="1:6" x14ac:dyDescent="0.2">
      <c r="A445" s="1">
        <v>13</v>
      </c>
      <c r="B445" s="1">
        <v>13</v>
      </c>
      <c r="C445" s="3">
        <v>12</v>
      </c>
      <c r="D445" t="s">
        <v>15</v>
      </c>
      <c r="E445">
        <v>1</v>
      </c>
      <c r="F445" s="27" t="s">
        <v>596</v>
      </c>
    </row>
    <row r="446" spans="1:6" x14ac:dyDescent="0.2">
      <c r="A446" s="1">
        <v>13</v>
      </c>
      <c r="B446" s="1">
        <v>13</v>
      </c>
      <c r="C446" s="3">
        <v>13</v>
      </c>
      <c r="D446" t="s">
        <v>15</v>
      </c>
      <c r="E446">
        <v>2</v>
      </c>
      <c r="F446" s="27" t="s">
        <v>596</v>
      </c>
    </row>
    <row r="447" spans="1:6" x14ac:dyDescent="0.2">
      <c r="A447" s="1">
        <v>13</v>
      </c>
      <c r="B447" s="1">
        <v>13</v>
      </c>
      <c r="C447" s="3">
        <v>14</v>
      </c>
      <c r="D447" t="s">
        <v>15</v>
      </c>
      <c r="E447">
        <v>2</v>
      </c>
      <c r="F447" s="27" t="s">
        <v>596</v>
      </c>
    </row>
    <row r="448" spans="1:6" x14ac:dyDescent="0.2">
      <c r="A448" s="1">
        <v>13</v>
      </c>
      <c r="B448" s="1">
        <v>13</v>
      </c>
      <c r="C448" s="3">
        <v>15</v>
      </c>
      <c r="D448" t="s">
        <v>15</v>
      </c>
      <c r="E448">
        <v>2</v>
      </c>
      <c r="F448" s="27" t="s">
        <v>596</v>
      </c>
    </row>
    <row r="449" spans="1:6" x14ac:dyDescent="0.2">
      <c r="A449" s="1">
        <v>13</v>
      </c>
      <c r="B449" s="1">
        <v>13</v>
      </c>
      <c r="C449" s="3">
        <v>16</v>
      </c>
      <c r="D449" t="s">
        <v>15</v>
      </c>
      <c r="E449">
        <v>3</v>
      </c>
      <c r="F449" s="27" t="s">
        <v>596</v>
      </c>
    </row>
    <row r="450" spans="1:6" x14ac:dyDescent="0.2">
      <c r="A450" s="1">
        <v>13</v>
      </c>
      <c r="B450" s="1">
        <v>13</v>
      </c>
      <c r="C450" s="3">
        <v>17</v>
      </c>
      <c r="D450" t="s">
        <v>15</v>
      </c>
      <c r="E450">
        <v>3</v>
      </c>
      <c r="F450" s="27" t="s">
        <v>596</v>
      </c>
    </row>
    <row r="451" spans="1:6" x14ac:dyDescent="0.2">
      <c r="A451" s="1">
        <v>13</v>
      </c>
      <c r="B451" s="1">
        <v>13</v>
      </c>
      <c r="C451" s="3">
        <v>18</v>
      </c>
      <c r="D451" t="s">
        <v>15</v>
      </c>
      <c r="E451">
        <v>2</v>
      </c>
      <c r="F451" s="27" t="s">
        <v>596</v>
      </c>
    </row>
    <row r="452" spans="1:6" x14ac:dyDescent="0.2">
      <c r="A452" s="1">
        <v>13</v>
      </c>
      <c r="B452" s="1">
        <v>13</v>
      </c>
      <c r="C452" s="3">
        <v>19</v>
      </c>
      <c r="D452" t="s">
        <v>15</v>
      </c>
      <c r="E452">
        <v>3</v>
      </c>
      <c r="F452" s="27" t="s">
        <v>596</v>
      </c>
    </row>
    <row r="453" spans="1:6" x14ac:dyDescent="0.2">
      <c r="A453" s="1">
        <v>13</v>
      </c>
      <c r="B453" s="1">
        <v>13</v>
      </c>
      <c r="C453" s="3">
        <v>20</v>
      </c>
      <c r="D453" t="s">
        <v>15</v>
      </c>
      <c r="E453">
        <v>3</v>
      </c>
      <c r="F453" s="27" t="s">
        <v>596</v>
      </c>
    </row>
    <row r="454" spans="1:6" x14ac:dyDescent="0.2">
      <c r="A454" s="1">
        <v>13</v>
      </c>
      <c r="B454" s="1">
        <v>13</v>
      </c>
      <c r="C454" s="3">
        <v>21</v>
      </c>
      <c r="D454" t="s">
        <v>15</v>
      </c>
      <c r="E454">
        <v>2</v>
      </c>
      <c r="F454" s="27" t="s">
        <v>596</v>
      </c>
    </row>
    <row r="455" spans="1:6" x14ac:dyDescent="0.2">
      <c r="A455" s="1">
        <v>13</v>
      </c>
      <c r="B455" s="1">
        <v>13</v>
      </c>
      <c r="C455" s="3">
        <v>22</v>
      </c>
      <c r="D455" t="s">
        <v>15</v>
      </c>
      <c r="E455">
        <v>2</v>
      </c>
      <c r="F455" s="27" t="s">
        <v>596</v>
      </c>
    </row>
    <row r="456" spans="1:6" x14ac:dyDescent="0.2">
      <c r="A456" s="1">
        <v>13</v>
      </c>
      <c r="B456" s="1">
        <v>13</v>
      </c>
      <c r="C456" s="3">
        <v>23</v>
      </c>
      <c r="D456" t="s">
        <v>15</v>
      </c>
      <c r="E456">
        <v>2</v>
      </c>
      <c r="F456" s="27" t="s">
        <v>596</v>
      </c>
    </row>
    <row r="457" spans="1:6" x14ac:dyDescent="0.2">
      <c r="A457" s="1">
        <v>13</v>
      </c>
      <c r="B457" s="1">
        <v>13</v>
      </c>
      <c r="C457" s="3">
        <v>24</v>
      </c>
      <c r="D457" t="s">
        <v>15</v>
      </c>
      <c r="E457">
        <v>2</v>
      </c>
      <c r="F457" s="27" t="s">
        <v>596</v>
      </c>
    </row>
    <row r="458" spans="1:6" x14ac:dyDescent="0.2">
      <c r="A458" s="1">
        <v>13</v>
      </c>
      <c r="B458" s="1">
        <v>13</v>
      </c>
      <c r="C458" s="3">
        <v>25</v>
      </c>
      <c r="D458" t="s">
        <v>15</v>
      </c>
      <c r="E458">
        <v>2</v>
      </c>
      <c r="F458" s="27" t="s">
        <v>596</v>
      </c>
    </row>
    <row r="459" spans="1:6" x14ac:dyDescent="0.2">
      <c r="A459" s="1">
        <v>13</v>
      </c>
      <c r="B459" s="1">
        <v>13</v>
      </c>
      <c r="C459" s="3">
        <v>26</v>
      </c>
      <c r="D459" t="s">
        <v>15</v>
      </c>
      <c r="E459">
        <v>2</v>
      </c>
      <c r="F459" s="27" t="s">
        <v>596</v>
      </c>
    </row>
    <row r="460" spans="1:6" x14ac:dyDescent="0.2">
      <c r="A460" s="1">
        <v>13</v>
      </c>
      <c r="B460" s="1">
        <v>13</v>
      </c>
      <c r="C460" s="3">
        <v>27</v>
      </c>
      <c r="D460" t="s">
        <v>15</v>
      </c>
      <c r="E460">
        <v>2</v>
      </c>
      <c r="F460" s="27" t="s">
        <v>596</v>
      </c>
    </row>
    <row r="461" spans="1:6" x14ac:dyDescent="0.2">
      <c r="A461" s="1">
        <v>13</v>
      </c>
      <c r="B461" s="1">
        <v>13</v>
      </c>
      <c r="C461" s="3">
        <v>28</v>
      </c>
      <c r="D461" t="s">
        <v>15</v>
      </c>
      <c r="E461">
        <v>2</v>
      </c>
      <c r="F461" s="27" t="s">
        <v>596</v>
      </c>
    </row>
    <row r="462" spans="1:6" x14ac:dyDescent="0.2">
      <c r="A462" s="1">
        <v>13</v>
      </c>
      <c r="B462" s="1">
        <v>13</v>
      </c>
      <c r="C462" s="3">
        <v>29</v>
      </c>
      <c r="D462" t="s">
        <v>15</v>
      </c>
      <c r="E462">
        <v>2</v>
      </c>
      <c r="F462" s="27" t="s">
        <v>596</v>
      </c>
    </row>
    <row r="463" spans="1:6" x14ac:dyDescent="0.2">
      <c r="A463" s="1">
        <v>13</v>
      </c>
      <c r="B463" s="1">
        <v>13</v>
      </c>
      <c r="C463" s="3">
        <v>30</v>
      </c>
      <c r="D463" t="s">
        <v>15</v>
      </c>
      <c r="E463">
        <v>2</v>
      </c>
      <c r="F463" s="27" t="s">
        <v>596</v>
      </c>
    </row>
    <row r="464" spans="1:6" x14ac:dyDescent="0.2">
      <c r="A464" s="1">
        <v>13</v>
      </c>
      <c r="B464" s="1">
        <v>13</v>
      </c>
      <c r="C464" s="3">
        <v>31</v>
      </c>
      <c r="D464" t="s">
        <v>15</v>
      </c>
      <c r="E464">
        <v>1</v>
      </c>
      <c r="F464" s="27" t="s">
        <v>596</v>
      </c>
    </row>
    <row r="465" spans="1:6" x14ac:dyDescent="0.2">
      <c r="A465" s="1">
        <v>13</v>
      </c>
      <c r="B465" s="1">
        <v>13</v>
      </c>
      <c r="C465" s="3">
        <v>32</v>
      </c>
      <c r="D465" t="s">
        <v>15</v>
      </c>
      <c r="E465">
        <v>2</v>
      </c>
      <c r="F465" s="27" t="s">
        <v>596</v>
      </c>
    </row>
    <row r="466" spans="1:6" x14ac:dyDescent="0.2">
      <c r="A466" s="1">
        <v>13</v>
      </c>
      <c r="B466" s="1">
        <v>13</v>
      </c>
      <c r="C466" s="3">
        <v>33</v>
      </c>
      <c r="D466" t="s">
        <v>15</v>
      </c>
      <c r="E466">
        <v>2</v>
      </c>
      <c r="F466" s="27" t="s">
        <v>596</v>
      </c>
    </row>
    <row r="467" spans="1:6" x14ac:dyDescent="0.2">
      <c r="A467" s="1">
        <v>13</v>
      </c>
      <c r="B467" s="1">
        <v>13</v>
      </c>
      <c r="C467" s="3">
        <v>34</v>
      </c>
      <c r="D467" t="s">
        <v>15</v>
      </c>
      <c r="E467">
        <v>2</v>
      </c>
      <c r="F467" s="27" t="s">
        <v>596</v>
      </c>
    </row>
    <row r="468" spans="1:6" x14ac:dyDescent="0.2">
      <c r="A468" s="1">
        <v>13</v>
      </c>
      <c r="B468" s="1">
        <v>13</v>
      </c>
      <c r="C468" s="3">
        <v>35</v>
      </c>
      <c r="D468" t="s">
        <v>15</v>
      </c>
      <c r="E468">
        <v>2</v>
      </c>
      <c r="F468" s="27" t="s">
        <v>596</v>
      </c>
    </row>
    <row r="469" spans="1:6" x14ac:dyDescent="0.2">
      <c r="A469" s="1">
        <v>13</v>
      </c>
      <c r="B469" s="1">
        <v>13</v>
      </c>
      <c r="C469" s="3">
        <v>36</v>
      </c>
      <c r="D469" t="s">
        <v>15</v>
      </c>
      <c r="E469">
        <v>1</v>
      </c>
      <c r="F469" s="27" t="s">
        <v>596</v>
      </c>
    </row>
    <row r="470" spans="1:6" x14ac:dyDescent="0.2">
      <c r="A470" s="1">
        <v>14</v>
      </c>
      <c r="B470" s="1">
        <v>14</v>
      </c>
      <c r="C470" s="3">
        <v>1</v>
      </c>
      <c r="D470" t="s">
        <v>63</v>
      </c>
      <c r="E470">
        <v>2</v>
      </c>
      <c r="F470" s="27" t="s">
        <v>596</v>
      </c>
    </row>
    <row r="471" spans="1:6" x14ac:dyDescent="0.2">
      <c r="A471" s="1">
        <v>14</v>
      </c>
      <c r="B471" s="1">
        <v>14</v>
      </c>
      <c r="C471" s="3">
        <v>2</v>
      </c>
      <c r="D471" t="s">
        <v>63</v>
      </c>
      <c r="E471">
        <v>2</v>
      </c>
      <c r="F471" s="27" t="s">
        <v>596</v>
      </c>
    </row>
    <row r="472" spans="1:6" x14ac:dyDescent="0.2">
      <c r="A472" s="1">
        <v>14</v>
      </c>
      <c r="B472" s="1">
        <v>14</v>
      </c>
      <c r="C472" s="3">
        <v>3</v>
      </c>
      <c r="D472" t="s">
        <v>63</v>
      </c>
      <c r="E472">
        <v>1</v>
      </c>
      <c r="F472" s="27" t="s">
        <v>596</v>
      </c>
    </row>
    <row r="473" spans="1:6" x14ac:dyDescent="0.2">
      <c r="A473" s="1">
        <v>14</v>
      </c>
      <c r="B473" s="1">
        <v>14</v>
      </c>
      <c r="C473" s="3">
        <v>4</v>
      </c>
      <c r="D473" t="s">
        <v>63</v>
      </c>
      <c r="E473">
        <v>1</v>
      </c>
      <c r="F473" s="27" t="s">
        <v>596</v>
      </c>
    </row>
    <row r="474" spans="1:6" x14ac:dyDescent="0.2">
      <c r="A474" s="1">
        <v>14</v>
      </c>
      <c r="B474" s="1">
        <v>14</v>
      </c>
      <c r="C474" s="3">
        <v>5</v>
      </c>
      <c r="D474" t="s">
        <v>63</v>
      </c>
      <c r="E474">
        <v>2</v>
      </c>
      <c r="F474" s="27" t="s">
        <v>596</v>
      </c>
    </row>
    <row r="475" spans="1:6" x14ac:dyDescent="0.2">
      <c r="A475" s="1">
        <v>14</v>
      </c>
      <c r="B475" s="1">
        <v>14</v>
      </c>
      <c r="C475" s="3">
        <v>6</v>
      </c>
      <c r="D475" t="s">
        <v>63</v>
      </c>
      <c r="E475">
        <v>1</v>
      </c>
      <c r="F475" s="27" t="s">
        <v>596</v>
      </c>
    </row>
    <row r="476" spans="1:6" x14ac:dyDescent="0.2">
      <c r="A476" s="1">
        <v>14</v>
      </c>
      <c r="B476" s="1">
        <v>14</v>
      </c>
      <c r="C476" s="3">
        <v>7</v>
      </c>
      <c r="D476" t="s">
        <v>63</v>
      </c>
      <c r="E476">
        <v>1</v>
      </c>
      <c r="F476" s="27" t="s">
        <v>596</v>
      </c>
    </row>
    <row r="477" spans="1:6" x14ac:dyDescent="0.2">
      <c r="A477" s="1">
        <v>14</v>
      </c>
      <c r="B477" s="1">
        <v>14</v>
      </c>
      <c r="C477" s="3">
        <v>8</v>
      </c>
      <c r="D477" t="s">
        <v>63</v>
      </c>
      <c r="E477">
        <v>2</v>
      </c>
      <c r="F477" s="27" t="s">
        <v>596</v>
      </c>
    </row>
    <row r="478" spans="1:6" x14ac:dyDescent="0.2">
      <c r="A478" s="1">
        <v>14</v>
      </c>
      <c r="B478" s="1">
        <v>14</v>
      </c>
      <c r="C478" s="3">
        <v>9</v>
      </c>
      <c r="D478" t="s">
        <v>63</v>
      </c>
      <c r="E478">
        <v>2</v>
      </c>
      <c r="F478" s="27" t="s">
        <v>596</v>
      </c>
    </row>
    <row r="479" spans="1:6" x14ac:dyDescent="0.2">
      <c r="A479" s="1">
        <v>14</v>
      </c>
      <c r="B479" s="1">
        <v>14</v>
      </c>
      <c r="C479" s="3">
        <v>10</v>
      </c>
      <c r="D479" t="s">
        <v>63</v>
      </c>
      <c r="E479">
        <v>2</v>
      </c>
      <c r="F479" s="27" t="s">
        <v>596</v>
      </c>
    </row>
    <row r="480" spans="1:6" x14ac:dyDescent="0.2">
      <c r="A480" s="1">
        <v>14</v>
      </c>
      <c r="B480" s="1">
        <v>14</v>
      </c>
      <c r="C480" s="3">
        <v>11</v>
      </c>
      <c r="D480" t="s">
        <v>63</v>
      </c>
      <c r="E480">
        <v>1</v>
      </c>
      <c r="F480" s="27" t="s">
        <v>596</v>
      </c>
    </row>
    <row r="481" spans="1:6" x14ac:dyDescent="0.2">
      <c r="A481" s="1">
        <v>14</v>
      </c>
      <c r="B481" s="1">
        <v>14</v>
      </c>
      <c r="C481" s="3">
        <v>12</v>
      </c>
      <c r="D481" t="s">
        <v>63</v>
      </c>
      <c r="E481">
        <v>1</v>
      </c>
      <c r="F481" s="27" t="s">
        <v>596</v>
      </c>
    </row>
    <row r="482" spans="1:6" x14ac:dyDescent="0.2">
      <c r="A482" s="1">
        <v>14</v>
      </c>
      <c r="B482" s="1">
        <v>14</v>
      </c>
      <c r="C482" s="3">
        <v>13</v>
      </c>
      <c r="D482" t="s">
        <v>63</v>
      </c>
      <c r="E482">
        <v>2</v>
      </c>
      <c r="F482" s="27" t="s">
        <v>596</v>
      </c>
    </row>
    <row r="483" spans="1:6" x14ac:dyDescent="0.2">
      <c r="A483" s="1">
        <v>14</v>
      </c>
      <c r="B483" s="1">
        <v>14</v>
      </c>
      <c r="C483" s="3">
        <v>14</v>
      </c>
      <c r="D483" t="s">
        <v>63</v>
      </c>
      <c r="E483">
        <v>2</v>
      </c>
      <c r="F483" s="27" t="s">
        <v>596</v>
      </c>
    </row>
    <row r="484" spans="1:6" x14ac:dyDescent="0.2">
      <c r="A484" s="1">
        <v>14</v>
      </c>
      <c r="B484" s="1">
        <v>14</v>
      </c>
      <c r="C484" s="3">
        <v>15</v>
      </c>
      <c r="D484" t="s">
        <v>63</v>
      </c>
      <c r="E484">
        <v>2</v>
      </c>
      <c r="F484" s="27" t="s">
        <v>596</v>
      </c>
    </row>
    <row r="485" spans="1:6" x14ac:dyDescent="0.2">
      <c r="A485" s="1">
        <v>14</v>
      </c>
      <c r="B485" s="1">
        <v>14</v>
      </c>
      <c r="C485" s="3">
        <v>16</v>
      </c>
      <c r="D485" t="s">
        <v>63</v>
      </c>
      <c r="E485">
        <v>2</v>
      </c>
      <c r="F485" s="27" t="s">
        <v>596</v>
      </c>
    </row>
    <row r="486" spans="1:6" x14ac:dyDescent="0.2">
      <c r="A486" s="1">
        <v>14</v>
      </c>
      <c r="B486" s="1">
        <v>14</v>
      </c>
      <c r="C486" s="3">
        <v>17</v>
      </c>
      <c r="D486" t="s">
        <v>63</v>
      </c>
      <c r="E486">
        <v>2</v>
      </c>
      <c r="F486" s="27" t="s">
        <v>596</v>
      </c>
    </row>
    <row r="487" spans="1:6" x14ac:dyDescent="0.2">
      <c r="A487" s="1">
        <v>14</v>
      </c>
      <c r="B487" s="1">
        <v>14</v>
      </c>
      <c r="C487" s="3">
        <v>18</v>
      </c>
      <c r="D487" t="s">
        <v>63</v>
      </c>
      <c r="E487">
        <v>2</v>
      </c>
      <c r="F487" s="27" t="s">
        <v>596</v>
      </c>
    </row>
    <row r="488" spans="1:6" x14ac:dyDescent="0.2">
      <c r="A488" s="1">
        <v>14</v>
      </c>
      <c r="B488" s="1">
        <v>14</v>
      </c>
      <c r="C488" s="3">
        <v>19</v>
      </c>
      <c r="D488" t="s">
        <v>63</v>
      </c>
      <c r="E488">
        <v>3</v>
      </c>
      <c r="F488" s="27" t="s">
        <v>596</v>
      </c>
    </row>
    <row r="489" spans="1:6" x14ac:dyDescent="0.2">
      <c r="A489" s="1">
        <v>14</v>
      </c>
      <c r="B489" s="1">
        <v>14</v>
      </c>
      <c r="C489" s="3">
        <v>20</v>
      </c>
      <c r="D489" t="s">
        <v>63</v>
      </c>
      <c r="E489">
        <v>2</v>
      </c>
      <c r="F489" s="27" t="s">
        <v>596</v>
      </c>
    </row>
    <row r="490" spans="1:6" x14ac:dyDescent="0.2">
      <c r="A490" s="1">
        <v>14</v>
      </c>
      <c r="B490" s="1">
        <v>14</v>
      </c>
      <c r="C490" s="3">
        <v>21</v>
      </c>
      <c r="D490" t="s">
        <v>63</v>
      </c>
      <c r="E490">
        <v>2</v>
      </c>
      <c r="F490" s="27" t="s">
        <v>596</v>
      </c>
    </row>
    <row r="491" spans="1:6" x14ac:dyDescent="0.2">
      <c r="A491" s="1">
        <v>14</v>
      </c>
      <c r="B491" s="1">
        <v>14</v>
      </c>
      <c r="C491" s="3">
        <v>22</v>
      </c>
      <c r="D491" t="s">
        <v>63</v>
      </c>
      <c r="E491">
        <v>2</v>
      </c>
      <c r="F491" s="27" t="s">
        <v>596</v>
      </c>
    </row>
    <row r="492" spans="1:6" x14ac:dyDescent="0.2">
      <c r="A492" s="1">
        <v>14</v>
      </c>
      <c r="B492" s="1">
        <v>14</v>
      </c>
      <c r="C492" s="3">
        <v>23</v>
      </c>
      <c r="D492" t="s">
        <v>63</v>
      </c>
      <c r="E492">
        <v>2</v>
      </c>
      <c r="F492" s="27" t="s">
        <v>596</v>
      </c>
    </row>
    <row r="493" spans="1:6" x14ac:dyDescent="0.2">
      <c r="A493" s="1">
        <v>14</v>
      </c>
      <c r="B493" s="1">
        <v>14</v>
      </c>
      <c r="C493" s="3">
        <v>24</v>
      </c>
      <c r="D493" t="s">
        <v>63</v>
      </c>
      <c r="E493">
        <v>2</v>
      </c>
      <c r="F493" s="27" t="s">
        <v>596</v>
      </c>
    </row>
    <row r="494" spans="1:6" x14ac:dyDescent="0.2">
      <c r="A494" s="1">
        <v>14</v>
      </c>
      <c r="B494" s="1">
        <v>14</v>
      </c>
      <c r="C494" s="3">
        <v>25</v>
      </c>
      <c r="D494" t="s">
        <v>63</v>
      </c>
      <c r="E494">
        <v>2</v>
      </c>
      <c r="F494" s="27" t="s">
        <v>596</v>
      </c>
    </row>
    <row r="495" spans="1:6" x14ac:dyDescent="0.2">
      <c r="A495" s="1">
        <v>14</v>
      </c>
      <c r="B495" s="1">
        <v>14</v>
      </c>
      <c r="C495" s="3">
        <v>26</v>
      </c>
      <c r="D495" t="s">
        <v>63</v>
      </c>
      <c r="E495">
        <v>1</v>
      </c>
      <c r="F495" s="27" t="s">
        <v>596</v>
      </c>
    </row>
    <row r="496" spans="1:6" x14ac:dyDescent="0.2">
      <c r="A496" s="1">
        <v>14</v>
      </c>
      <c r="B496" s="1">
        <v>14</v>
      </c>
      <c r="C496" s="3">
        <v>27</v>
      </c>
      <c r="D496" t="s">
        <v>63</v>
      </c>
      <c r="E496">
        <v>1</v>
      </c>
      <c r="F496" s="27" t="s">
        <v>596</v>
      </c>
    </row>
    <row r="497" spans="1:6" x14ac:dyDescent="0.2">
      <c r="A497" s="1">
        <v>14</v>
      </c>
      <c r="B497" s="1">
        <v>14</v>
      </c>
      <c r="C497" s="3">
        <v>28</v>
      </c>
      <c r="D497" t="s">
        <v>63</v>
      </c>
      <c r="E497">
        <v>2</v>
      </c>
      <c r="F497" s="27" t="s">
        <v>596</v>
      </c>
    </row>
    <row r="498" spans="1:6" x14ac:dyDescent="0.2">
      <c r="A498" s="1">
        <v>14</v>
      </c>
      <c r="B498" s="1">
        <v>14</v>
      </c>
      <c r="C498" s="3">
        <v>29</v>
      </c>
      <c r="D498" t="s">
        <v>63</v>
      </c>
      <c r="E498">
        <v>2</v>
      </c>
      <c r="F498" s="27" t="s">
        <v>596</v>
      </c>
    </row>
    <row r="499" spans="1:6" x14ac:dyDescent="0.2">
      <c r="A499" s="1">
        <v>14</v>
      </c>
      <c r="B499" s="1">
        <v>14</v>
      </c>
      <c r="C499" s="3">
        <v>30</v>
      </c>
      <c r="D499" t="s">
        <v>63</v>
      </c>
      <c r="E499">
        <v>2</v>
      </c>
      <c r="F499" s="27" t="s">
        <v>596</v>
      </c>
    </row>
    <row r="500" spans="1:6" x14ac:dyDescent="0.2">
      <c r="A500" s="1">
        <v>14</v>
      </c>
      <c r="B500" s="1">
        <v>14</v>
      </c>
      <c r="C500" s="3">
        <v>31</v>
      </c>
      <c r="D500" t="s">
        <v>63</v>
      </c>
      <c r="E500">
        <v>1</v>
      </c>
      <c r="F500" s="27" t="s">
        <v>596</v>
      </c>
    </row>
    <row r="501" spans="1:6" x14ac:dyDescent="0.2">
      <c r="A501" s="1">
        <v>14</v>
      </c>
      <c r="B501" s="1">
        <v>14</v>
      </c>
      <c r="C501" s="3">
        <v>32</v>
      </c>
      <c r="D501" t="s">
        <v>63</v>
      </c>
      <c r="E501">
        <v>1</v>
      </c>
      <c r="F501" s="27" t="s">
        <v>596</v>
      </c>
    </row>
    <row r="502" spans="1:6" x14ac:dyDescent="0.2">
      <c r="A502" s="1">
        <v>14</v>
      </c>
      <c r="B502" s="1">
        <v>14</v>
      </c>
      <c r="C502" s="3">
        <v>33</v>
      </c>
      <c r="D502" t="s">
        <v>63</v>
      </c>
      <c r="E502">
        <v>1</v>
      </c>
      <c r="F502" s="27" t="s">
        <v>596</v>
      </c>
    </row>
    <row r="503" spans="1:6" x14ac:dyDescent="0.2">
      <c r="A503" s="1">
        <v>14</v>
      </c>
      <c r="B503" s="1">
        <v>14</v>
      </c>
      <c r="C503" s="3">
        <v>34</v>
      </c>
      <c r="D503" t="s">
        <v>63</v>
      </c>
      <c r="E503">
        <v>1</v>
      </c>
      <c r="F503" s="27" t="s">
        <v>596</v>
      </c>
    </row>
    <row r="504" spans="1:6" x14ac:dyDescent="0.2">
      <c r="A504" s="1">
        <v>14</v>
      </c>
      <c r="B504" s="1">
        <v>14</v>
      </c>
      <c r="C504" s="3">
        <v>35</v>
      </c>
      <c r="D504" t="s">
        <v>63</v>
      </c>
      <c r="E504">
        <v>2</v>
      </c>
      <c r="F504" s="27" t="s">
        <v>596</v>
      </c>
    </row>
    <row r="505" spans="1:6" x14ac:dyDescent="0.2">
      <c r="A505" s="1">
        <v>14</v>
      </c>
      <c r="B505" s="1">
        <v>14</v>
      </c>
      <c r="C505" s="3">
        <v>36</v>
      </c>
      <c r="D505" t="s">
        <v>63</v>
      </c>
      <c r="E505">
        <v>2</v>
      </c>
      <c r="F505" s="27" t="s">
        <v>596</v>
      </c>
    </row>
    <row r="506" spans="1:6" x14ac:dyDescent="0.2">
      <c r="A506" s="1">
        <v>15</v>
      </c>
      <c r="B506" s="1">
        <v>15</v>
      </c>
      <c r="C506" s="3">
        <v>1</v>
      </c>
      <c r="D506" t="s">
        <v>17</v>
      </c>
      <c r="E506">
        <v>2</v>
      </c>
      <c r="F506" s="27" t="s">
        <v>596</v>
      </c>
    </row>
    <row r="507" spans="1:6" x14ac:dyDescent="0.2">
      <c r="A507" s="1">
        <v>15</v>
      </c>
      <c r="B507" s="1">
        <v>15</v>
      </c>
      <c r="C507" s="3">
        <v>2</v>
      </c>
      <c r="D507" t="s">
        <v>17</v>
      </c>
      <c r="E507">
        <v>2</v>
      </c>
      <c r="F507" s="27" t="s">
        <v>596</v>
      </c>
    </row>
    <row r="508" spans="1:6" x14ac:dyDescent="0.2">
      <c r="A508" s="1">
        <v>15</v>
      </c>
      <c r="B508" s="1">
        <v>15</v>
      </c>
      <c r="C508" s="3">
        <v>3</v>
      </c>
      <c r="D508" t="s">
        <v>17</v>
      </c>
      <c r="E508">
        <v>2</v>
      </c>
      <c r="F508" s="27" t="s">
        <v>596</v>
      </c>
    </row>
    <row r="509" spans="1:6" x14ac:dyDescent="0.2">
      <c r="A509" s="1">
        <v>15</v>
      </c>
      <c r="B509" s="1">
        <v>15</v>
      </c>
      <c r="C509" s="3">
        <v>4</v>
      </c>
      <c r="D509" t="s">
        <v>17</v>
      </c>
      <c r="E509">
        <v>2</v>
      </c>
      <c r="F509" s="27" t="s">
        <v>596</v>
      </c>
    </row>
    <row r="510" spans="1:6" x14ac:dyDescent="0.2">
      <c r="A510" s="1">
        <v>15</v>
      </c>
      <c r="B510" s="1">
        <v>15</v>
      </c>
      <c r="C510" s="3">
        <v>5</v>
      </c>
      <c r="D510" t="s">
        <v>17</v>
      </c>
      <c r="E510">
        <v>1</v>
      </c>
      <c r="F510" s="27" t="s">
        <v>596</v>
      </c>
    </row>
    <row r="511" spans="1:6" x14ac:dyDescent="0.2">
      <c r="A511" s="1">
        <v>15</v>
      </c>
      <c r="B511" s="1">
        <v>15</v>
      </c>
      <c r="C511" s="3">
        <v>6</v>
      </c>
      <c r="D511" t="s">
        <v>17</v>
      </c>
      <c r="E511">
        <v>1</v>
      </c>
      <c r="F511" s="27" t="s">
        <v>596</v>
      </c>
    </row>
    <row r="512" spans="1:6" x14ac:dyDescent="0.2">
      <c r="A512" s="1">
        <v>15</v>
      </c>
      <c r="B512" s="1">
        <v>15</v>
      </c>
      <c r="C512" s="3">
        <v>7</v>
      </c>
      <c r="D512" t="s">
        <v>17</v>
      </c>
      <c r="E512">
        <v>3</v>
      </c>
      <c r="F512" s="27" t="s">
        <v>596</v>
      </c>
    </row>
    <row r="513" spans="1:6" x14ac:dyDescent="0.2">
      <c r="A513" s="1">
        <v>15</v>
      </c>
      <c r="B513" s="1">
        <v>15</v>
      </c>
      <c r="C513" s="3">
        <v>8</v>
      </c>
      <c r="D513" t="s">
        <v>17</v>
      </c>
      <c r="E513">
        <v>2</v>
      </c>
      <c r="F513" s="27" t="s">
        <v>596</v>
      </c>
    </row>
    <row r="514" spans="1:6" x14ac:dyDescent="0.2">
      <c r="A514" s="1">
        <v>15</v>
      </c>
      <c r="B514" s="1">
        <v>15</v>
      </c>
      <c r="C514" s="3">
        <v>9</v>
      </c>
      <c r="D514" t="s">
        <v>17</v>
      </c>
      <c r="E514">
        <v>3</v>
      </c>
      <c r="F514" s="27" t="s">
        <v>596</v>
      </c>
    </row>
    <row r="515" spans="1:6" x14ac:dyDescent="0.2">
      <c r="A515" s="1">
        <v>15</v>
      </c>
      <c r="B515" s="1">
        <v>15</v>
      </c>
      <c r="C515" s="3">
        <v>10</v>
      </c>
      <c r="D515" t="s">
        <v>17</v>
      </c>
      <c r="E515">
        <v>2</v>
      </c>
      <c r="F515" s="27" t="s">
        <v>596</v>
      </c>
    </row>
    <row r="516" spans="1:6" x14ac:dyDescent="0.2">
      <c r="A516" s="1">
        <v>15</v>
      </c>
      <c r="B516" s="1">
        <v>15</v>
      </c>
      <c r="C516" s="3">
        <v>11</v>
      </c>
      <c r="D516" t="s">
        <v>17</v>
      </c>
      <c r="E516">
        <v>1</v>
      </c>
      <c r="F516" s="27" t="s">
        <v>596</v>
      </c>
    </row>
    <row r="517" spans="1:6" x14ac:dyDescent="0.2">
      <c r="A517" s="1">
        <v>15</v>
      </c>
      <c r="B517" s="1">
        <v>15</v>
      </c>
      <c r="C517" s="3">
        <v>12</v>
      </c>
      <c r="D517" t="s">
        <v>17</v>
      </c>
      <c r="E517">
        <v>2</v>
      </c>
      <c r="F517" s="27" t="s">
        <v>596</v>
      </c>
    </row>
    <row r="518" spans="1:6" x14ac:dyDescent="0.2">
      <c r="A518" s="1">
        <v>15</v>
      </c>
      <c r="B518" s="1">
        <v>15</v>
      </c>
      <c r="C518" s="3">
        <v>13</v>
      </c>
      <c r="D518" t="s">
        <v>17</v>
      </c>
      <c r="E518">
        <v>3</v>
      </c>
      <c r="F518" s="27" t="s">
        <v>596</v>
      </c>
    </row>
    <row r="519" spans="1:6" x14ac:dyDescent="0.2">
      <c r="A519" s="1">
        <v>15</v>
      </c>
      <c r="B519" s="1">
        <v>15</v>
      </c>
      <c r="C519" s="3">
        <v>14</v>
      </c>
      <c r="D519" t="s">
        <v>17</v>
      </c>
      <c r="E519">
        <v>3</v>
      </c>
      <c r="F519" s="27" t="s">
        <v>596</v>
      </c>
    </row>
    <row r="520" spans="1:6" x14ac:dyDescent="0.2">
      <c r="A520" s="1">
        <v>15</v>
      </c>
      <c r="B520" s="1">
        <v>15</v>
      </c>
      <c r="C520" s="3">
        <v>15</v>
      </c>
      <c r="D520" t="s">
        <v>17</v>
      </c>
      <c r="E520">
        <v>2</v>
      </c>
      <c r="F520" s="27" t="s">
        <v>596</v>
      </c>
    </row>
    <row r="521" spans="1:6" x14ac:dyDescent="0.2">
      <c r="A521" s="1">
        <v>15</v>
      </c>
      <c r="B521" s="1">
        <v>15</v>
      </c>
      <c r="C521" s="3">
        <v>16</v>
      </c>
      <c r="D521" t="s">
        <v>17</v>
      </c>
      <c r="E521">
        <v>2</v>
      </c>
      <c r="F521" s="27" t="s">
        <v>596</v>
      </c>
    </row>
    <row r="522" spans="1:6" x14ac:dyDescent="0.2">
      <c r="A522" s="1">
        <v>15</v>
      </c>
      <c r="B522" s="1">
        <v>15</v>
      </c>
      <c r="C522" s="3">
        <v>17</v>
      </c>
      <c r="D522" t="s">
        <v>17</v>
      </c>
      <c r="E522">
        <v>4</v>
      </c>
      <c r="F522" s="27" t="s">
        <v>596</v>
      </c>
    </row>
    <row r="523" spans="1:6" x14ac:dyDescent="0.2">
      <c r="A523" s="1">
        <v>15</v>
      </c>
      <c r="B523" s="1">
        <v>15</v>
      </c>
      <c r="C523" s="3">
        <v>18</v>
      </c>
      <c r="D523" t="s">
        <v>17</v>
      </c>
      <c r="E523">
        <v>2</v>
      </c>
      <c r="F523" s="27" t="s">
        <v>596</v>
      </c>
    </row>
    <row r="524" spans="1:6" x14ac:dyDescent="0.2">
      <c r="A524" s="1">
        <v>15</v>
      </c>
      <c r="B524" s="1">
        <v>15</v>
      </c>
      <c r="C524" s="3">
        <v>19</v>
      </c>
      <c r="D524" t="s">
        <v>17</v>
      </c>
      <c r="E524">
        <v>3</v>
      </c>
      <c r="F524" s="27" t="s">
        <v>596</v>
      </c>
    </row>
    <row r="525" spans="1:6" x14ac:dyDescent="0.2">
      <c r="A525" s="1">
        <v>15</v>
      </c>
      <c r="B525" s="1">
        <v>15</v>
      </c>
      <c r="C525" s="3">
        <v>20</v>
      </c>
      <c r="D525" t="s">
        <v>17</v>
      </c>
      <c r="E525">
        <v>3</v>
      </c>
      <c r="F525" s="27" t="s">
        <v>596</v>
      </c>
    </row>
    <row r="526" spans="1:6" x14ac:dyDescent="0.2">
      <c r="A526" s="1">
        <v>15</v>
      </c>
      <c r="B526" s="1">
        <v>15</v>
      </c>
      <c r="C526" s="3">
        <v>21</v>
      </c>
      <c r="D526" t="s">
        <v>17</v>
      </c>
      <c r="E526">
        <v>4</v>
      </c>
      <c r="F526" s="27" t="s">
        <v>596</v>
      </c>
    </row>
    <row r="527" spans="1:6" x14ac:dyDescent="0.2">
      <c r="A527" s="1">
        <v>15</v>
      </c>
      <c r="B527" s="1">
        <v>15</v>
      </c>
      <c r="C527" s="3">
        <v>22</v>
      </c>
      <c r="D527" t="s">
        <v>17</v>
      </c>
      <c r="E527">
        <v>3</v>
      </c>
      <c r="F527" s="27" t="s">
        <v>596</v>
      </c>
    </row>
    <row r="528" spans="1:6" x14ac:dyDescent="0.2">
      <c r="A528" s="1">
        <v>15</v>
      </c>
      <c r="B528" s="1">
        <v>15</v>
      </c>
      <c r="C528" s="3">
        <v>23</v>
      </c>
      <c r="D528" t="s">
        <v>17</v>
      </c>
      <c r="E528">
        <v>2</v>
      </c>
      <c r="F528" s="27" t="s">
        <v>596</v>
      </c>
    </row>
    <row r="529" spans="1:6" x14ac:dyDescent="0.2">
      <c r="A529" s="1">
        <v>15</v>
      </c>
      <c r="B529" s="1">
        <v>15</v>
      </c>
      <c r="C529" s="3">
        <v>24</v>
      </c>
      <c r="D529" t="s">
        <v>17</v>
      </c>
      <c r="E529">
        <v>2</v>
      </c>
      <c r="F529" s="27" t="s">
        <v>596</v>
      </c>
    </row>
    <row r="530" spans="1:6" x14ac:dyDescent="0.2">
      <c r="A530" s="1">
        <v>15</v>
      </c>
      <c r="B530" s="1">
        <v>15</v>
      </c>
      <c r="C530" s="3">
        <v>25</v>
      </c>
      <c r="D530" t="s">
        <v>17</v>
      </c>
      <c r="E530">
        <v>2</v>
      </c>
      <c r="F530" s="27" t="s">
        <v>596</v>
      </c>
    </row>
    <row r="531" spans="1:6" x14ac:dyDescent="0.2">
      <c r="A531" s="1">
        <v>15</v>
      </c>
      <c r="B531" s="1">
        <v>15</v>
      </c>
      <c r="C531" s="3">
        <v>26</v>
      </c>
      <c r="D531" t="s">
        <v>17</v>
      </c>
      <c r="E531">
        <v>2</v>
      </c>
      <c r="F531" s="27" t="s">
        <v>596</v>
      </c>
    </row>
    <row r="532" spans="1:6" x14ac:dyDescent="0.2">
      <c r="A532" s="1">
        <v>15</v>
      </c>
      <c r="B532" s="1">
        <v>15</v>
      </c>
      <c r="C532" s="3">
        <v>27</v>
      </c>
      <c r="D532" t="s">
        <v>17</v>
      </c>
      <c r="E532">
        <v>3</v>
      </c>
      <c r="F532" s="27" t="s">
        <v>596</v>
      </c>
    </row>
    <row r="533" spans="1:6" x14ac:dyDescent="0.2">
      <c r="A533" s="1">
        <v>15</v>
      </c>
      <c r="B533" s="1">
        <v>15</v>
      </c>
      <c r="C533" s="3">
        <v>28</v>
      </c>
      <c r="D533" t="s">
        <v>17</v>
      </c>
      <c r="E533">
        <v>3</v>
      </c>
      <c r="F533" s="27" t="s">
        <v>596</v>
      </c>
    </row>
    <row r="534" spans="1:6" x14ac:dyDescent="0.2">
      <c r="A534" s="1">
        <v>15</v>
      </c>
      <c r="B534" s="1">
        <v>15</v>
      </c>
      <c r="C534" s="3">
        <v>29</v>
      </c>
      <c r="D534" t="s">
        <v>17</v>
      </c>
      <c r="E534">
        <v>4</v>
      </c>
      <c r="F534" s="27" t="s">
        <v>596</v>
      </c>
    </row>
    <row r="535" spans="1:6" x14ac:dyDescent="0.2">
      <c r="A535" s="1">
        <v>15</v>
      </c>
      <c r="B535" s="1">
        <v>15</v>
      </c>
      <c r="C535" s="3">
        <v>30</v>
      </c>
      <c r="D535" t="s">
        <v>17</v>
      </c>
      <c r="E535">
        <v>1</v>
      </c>
      <c r="F535" s="27" t="s">
        <v>596</v>
      </c>
    </row>
    <row r="536" spans="1:6" x14ac:dyDescent="0.2">
      <c r="A536" s="1">
        <v>15</v>
      </c>
      <c r="B536" s="1">
        <v>15</v>
      </c>
      <c r="C536" s="3">
        <v>31</v>
      </c>
      <c r="D536" t="s">
        <v>17</v>
      </c>
      <c r="E536">
        <v>2</v>
      </c>
      <c r="F536" s="27" t="s">
        <v>596</v>
      </c>
    </row>
    <row r="537" spans="1:6" x14ac:dyDescent="0.2">
      <c r="A537" s="1">
        <v>15</v>
      </c>
      <c r="B537" s="1">
        <v>15</v>
      </c>
      <c r="C537" s="3">
        <v>32</v>
      </c>
      <c r="D537" t="s">
        <v>17</v>
      </c>
      <c r="E537">
        <v>3</v>
      </c>
      <c r="F537" s="27" t="s">
        <v>596</v>
      </c>
    </row>
    <row r="538" spans="1:6" x14ac:dyDescent="0.2">
      <c r="A538" s="1">
        <v>15</v>
      </c>
      <c r="B538" s="1">
        <v>15</v>
      </c>
      <c r="C538" s="3">
        <v>33</v>
      </c>
      <c r="D538" t="s">
        <v>17</v>
      </c>
      <c r="E538">
        <v>2</v>
      </c>
      <c r="F538" s="27" t="s">
        <v>596</v>
      </c>
    </row>
    <row r="539" spans="1:6" x14ac:dyDescent="0.2">
      <c r="A539" s="1">
        <v>15</v>
      </c>
      <c r="B539" s="1">
        <v>15</v>
      </c>
      <c r="C539" s="3">
        <v>34</v>
      </c>
      <c r="D539" t="s">
        <v>17</v>
      </c>
      <c r="E539">
        <v>1</v>
      </c>
      <c r="F539" s="27" t="s">
        <v>596</v>
      </c>
    </row>
    <row r="540" spans="1:6" x14ac:dyDescent="0.2">
      <c r="A540" s="1">
        <v>15</v>
      </c>
      <c r="B540" s="1">
        <v>15</v>
      </c>
      <c r="C540" s="3">
        <v>35</v>
      </c>
      <c r="D540" t="s">
        <v>17</v>
      </c>
      <c r="E540">
        <v>1</v>
      </c>
      <c r="F540" s="27" t="s">
        <v>596</v>
      </c>
    </row>
    <row r="541" spans="1:6" x14ac:dyDescent="0.2">
      <c r="A541" s="1">
        <v>15</v>
      </c>
      <c r="B541" s="1">
        <v>15</v>
      </c>
      <c r="C541" s="3">
        <v>36</v>
      </c>
      <c r="D541" t="s">
        <v>17</v>
      </c>
      <c r="E541">
        <v>2</v>
      </c>
      <c r="F541" s="27" t="s">
        <v>596</v>
      </c>
    </row>
    <row r="542" spans="1:6" x14ac:dyDescent="0.2">
      <c r="A542" s="1">
        <v>16</v>
      </c>
      <c r="B542" s="1">
        <v>16</v>
      </c>
      <c r="C542" s="3">
        <v>1</v>
      </c>
      <c r="D542" t="s">
        <v>33</v>
      </c>
      <c r="E542">
        <v>2</v>
      </c>
      <c r="F542" s="27" t="s">
        <v>596</v>
      </c>
    </row>
    <row r="543" spans="1:6" x14ac:dyDescent="0.2">
      <c r="A543" s="1">
        <v>16</v>
      </c>
      <c r="B543" s="1">
        <v>16</v>
      </c>
      <c r="C543" s="3">
        <v>2</v>
      </c>
      <c r="D543" t="s">
        <v>33</v>
      </c>
      <c r="E543">
        <v>2</v>
      </c>
      <c r="F543" s="27" t="s">
        <v>596</v>
      </c>
    </row>
    <row r="544" spans="1:6" x14ac:dyDescent="0.2">
      <c r="A544" s="1">
        <v>16</v>
      </c>
      <c r="B544" s="1">
        <v>16</v>
      </c>
      <c r="C544" s="3">
        <v>3</v>
      </c>
      <c r="D544" t="s">
        <v>33</v>
      </c>
      <c r="E544">
        <v>1</v>
      </c>
      <c r="F544" s="27" t="s">
        <v>596</v>
      </c>
    </row>
    <row r="545" spans="1:6" x14ac:dyDescent="0.2">
      <c r="A545" s="1">
        <v>16</v>
      </c>
      <c r="B545" s="1">
        <v>16</v>
      </c>
      <c r="C545" s="3">
        <v>4</v>
      </c>
      <c r="D545" t="s">
        <v>33</v>
      </c>
      <c r="E545">
        <v>1</v>
      </c>
      <c r="F545" s="27" t="s">
        <v>596</v>
      </c>
    </row>
    <row r="546" spans="1:6" x14ac:dyDescent="0.2">
      <c r="A546" s="1">
        <v>16</v>
      </c>
      <c r="B546" s="1">
        <v>16</v>
      </c>
      <c r="C546" s="3">
        <v>5</v>
      </c>
      <c r="D546" t="s">
        <v>33</v>
      </c>
      <c r="E546">
        <v>2</v>
      </c>
      <c r="F546" s="27" t="s">
        <v>596</v>
      </c>
    </row>
    <row r="547" spans="1:6" x14ac:dyDescent="0.2">
      <c r="A547" s="1">
        <v>16</v>
      </c>
      <c r="B547" s="1">
        <v>16</v>
      </c>
      <c r="C547" s="3">
        <v>6</v>
      </c>
      <c r="D547" t="s">
        <v>33</v>
      </c>
      <c r="E547">
        <v>2</v>
      </c>
      <c r="F547" s="27" t="s">
        <v>596</v>
      </c>
    </row>
    <row r="548" spans="1:6" x14ac:dyDescent="0.2">
      <c r="A548" s="1">
        <v>16</v>
      </c>
      <c r="B548" s="1">
        <v>16</v>
      </c>
      <c r="C548" s="3">
        <v>7</v>
      </c>
      <c r="D548" t="s">
        <v>33</v>
      </c>
      <c r="E548">
        <v>2</v>
      </c>
      <c r="F548" s="27" t="s">
        <v>596</v>
      </c>
    </row>
    <row r="549" spans="1:6" x14ac:dyDescent="0.2">
      <c r="A549" s="1">
        <v>16</v>
      </c>
      <c r="B549" s="1">
        <v>16</v>
      </c>
      <c r="C549" s="3">
        <v>8</v>
      </c>
      <c r="D549" t="s">
        <v>33</v>
      </c>
      <c r="E549">
        <v>2</v>
      </c>
      <c r="F549" s="27" t="s">
        <v>596</v>
      </c>
    </row>
    <row r="550" spans="1:6" x14ac:dyDescent="0.2">
      <c r="A550" s="1">
        <v>16</v>
      </c>
      <c r="B550" s="1">
        <v>16</v>
      </c>
      <c r="C550" s="3">
        <v>9</v>
      </c>
      <c r="D550" t="s">
        <v>33</v>
      </c>
      <c r="E550">
        <v>2</v>
      </c>
      <c r="F550" s="27" t="s">
        <v>596</v>
      </c>
    </row>
    <row r="551" spans="1:6" x14ac:dyDescent="0.2">
      <c r="A551" s="1">
        <v>16</v>
      </c>
      <c r="B551" s="1">
        <v>16</v>
      </c>
      <c r="C551" s="3">
        <v>10</v>
      </c>
      <c r="D551" t="s">
        <v>33</v>
      </c>
      <c r="E551">
        <v>2</v>
      </c>
      <c r="F551" s="27" t="s">
        <v>596</v>
      </c>
    </row>
    <row r="552" spans="1:6" x14ac:dyDescent="0.2">
      <c r="A552" s="1">
        <v>16</v>
      </c>
      <c r="B552" s="1">
        <v>16</v>
      </c>
      <c r="C552" s="3">
        <v>11</v>
      </c>
      <c r="D552" t="s">
        <v>33</v>
      </c>
      <c r="E552">
        <v>1</v>
      </c>
      <c r="F552" s="27" t="s">
        <v>596</v>
      </c>
    </row>
    <row r="553" spans="1:6" x14ac:dyDescent="0.2">
      <c r="A553" s="1">
        <v>16</v>
      </c>
      <c r="B553" s="1">
        <v>16</v>
      </c>
      <c r="C553" s="3">
        <v>12</v>
      </c>
      <c r="D553" t="s">
        <v>33</v>
      </c>
      <c r="E553">
        <v>1</v>
      </c>
      <c r="F553" s="27" t="s">
        <v>596</v>
      </c>
    </row>
    <row r="554" spans="1:6" x14ac:dyDescent="0.2">
      <c r="A554" s="1">
        <v>16</v>
      </c>
      <c r="B554" s="1">
        <v>16</v>
      </c>
      <c r="C554" s="3">
        <v>13</v>
      </c>
      <c r="D554" t="s">
        <v>33</v>
      </c>
      <c r="E554">
        <v>2</v>
      </c>
      <c r="F554" s="27" t="s">
        <v>596</v>
      </c>
    </row>
    <row r="555" spans="1:6" x14ac:dyDescent="0.2">
      <c r="A555" s="1">
        <v>16</v>
      </c>
      <c r="B555" s="1">
        <v>16</v>
      </c>
      <c r="C555" s="3">
        <v>14</v>
      </c>
      <c r="D555" t="s">
        <v>33</v>
      </c>
      <c r="E555">
        <v>3</v>
      </c>
      <c r="F555" s="27" t="s">
        <v>596</v>
      </c>
    </row>
    <row r="556" spans="1:6" x14ac:dyDescent="0.2">
      <c r="A556" s="1">
        <v>16</v>
      </c>
      <c r="B556" s="1">
        <v>16</v>
      </c>
      <c r="C556" s="3">
        <v>15</v>
      </c>
      <c r="D556" t="s">
        <v>33</v>
      </c>
      <c r="E556">
        <v>2</v>
      </c>
      <c r="F556" s="27" t="s">
        <v>596</v>
      </c>
    </row>
    <row r="557" spans="1:6" x14ac:dyDescent="0.2">
      <c r="A557" s="1">
        <v>16</v>
      </c>
      <c r="B557" s="1">
        <v>16</v>
      </c>
      <c r="C557" s="3">
        <v>16</v>
      </c>
      <c r="D557" t="s">
        <v>33</v>
      </c>
      <c r="E557">
        <v>3</v>
      </c>
      <c r="F557" s="27" t="s">
        <v>596</v>
      </c>
    </row>
    <row r="558" spans="1:6" x14ac:dyDescent="0.2">
      <c r="A558" s="1">
        <v>16</v>
      </c>
      <c r="B558" s="1">
        <v>16</v>
      </c>
      <c r="C558" s="3">
        <v>17</v>
      </c>
      <c r="D558" t="s">
        <v>33</v>
      </c>
      <c r="E558">
        <v>3</v>
      </c>
      <c r="F558" s="27" t="s">
        <v>596</v>
      </c>
    </row>
    <row r="559" spans="1:6" x14ac:dyDescent="0.2">
      <c r="A559" s="1">
        <v>16</v>
      </c>
      <c r="B559" s="1">
        <v>16</v>
      </c>
      <c r="C559" s="3">
        <v>18</v>
      </c>
      <c r="D559" t="s">
        <v>33</v>
      </c>
      <c r="E559">
        <v>2</v>
      </c>
      <c r="F559" s="27" t="s">
        <v>596</v>
      </c>
    </row>
    <row r="560" spans="1:6" x14ac:dyDescent="0.2">
      <c r="A560" s="1">
        <v>16</v>
      </c>
      <c r="B560" s="1">
        <v>16</v>
      </c>
      <c r="C560" s="3">
        <v>19</v>
      </c>
      <c r="D560" t="s">
        <v>33</v>
      </c>
      <c r="E560">
        <v>3</v>
      </c>
      <c r="F560" s="27" t="s">
        <v>596</v>
      </c>
    </row>
    <row r="561" spans="1:6" x14ac:dyDescent="0.2">
      <c r="A561" s="1">
        <v>16</v>
      </c>
      <c r="B561" s="1">
        <v>16</v>
      </c>
      <c r="C561" s="3">
        <v>20</v>
      </c>
      <c r="D561" t="s">
        <v>33</v>
      </c>
      <c r="E561">
        <v>2</v>
      </c>
      <c r="F561" s="27" t="s">
        <v>596</v>
      </c>
    </row>
    <row r="562" spans="1:6" x14ac:dyDescent="0.2">
      <c r="A562" s="1">
        <v>16</v>
      </c>
      <c r="B562" s="1">
        <v>16</v>
      </c>
      <c r="C562" s="3">
        <v>21</v>
      </c>
      <c r="D562" t="s">
        <v>33</v>
      </c>
      <c r="E562">
        <v>3</v>
      </c>
      <c r="F562" s="27" t="s">
        <v>596</v>
      </c>
    </row>
    <row r="563" spans="1:6" x14ac:dyDescent="0.2">
      <c r="A563" s="1">
        <v>16</v>
      </c>
      <c r="B563" s="1">
        <v>16</v>
      </c>
      <c r="C563" s="3">
        <v>22</v>
      </c>
      <c r="D563" t="s">
        <v>33</v>
      </c>
      <c r="E563">
        <v>3</v>
      </c>
      <c r="F563" s="27" t="s">
        <v>596</v>
      </c>
    </row>
    <row r="564" spans="1:6" x14ac:dyDescent="0.2">
      <c r="A564" s="1">
        <v>16</v>
      </c>
      <c r="B564" s="1">
        <v>16</v>
      </c>
      <c r="C564" s="3">
        <v>23</v>
      </c>
      <c r="D564" t="s">
        <v>33</v>
      </c>
      <c r="E564">
        <v>2</v>
      </c>
      <c r="F564" s="27" t="s">
        <v>596</v>
      </c>
    </row>
    <row r="565" spans="1:6" x14ac:dyDescent="0.2">
      <c r="A565" s="1">
        <v>16</v>
      </c>
      <c r="B565" s="1">
        <v>16</v>
      </c>
      <c r="C565" s="3">
        <v>24</v>
      </c>
      <c r="D565" t="s">
        <v>33</v>
      </c>
      <c r="E565">
        <v>2</v>
      </c>
      <c r="F565" s="27" t="s">
        <v>596</v>
      </c>
    </row>
    <row r="566" spans="1:6" x14ac:dyDescent="0.2">
      <c r="A566" s="1">
        <v>16</v>
      </c>
      <c r="B566" s="1">
        <v>16</v>
      </c>
      <c r="C566" s="3">
        <v>25</v>
      </c>
      <c r="D566" t="s">
        <v>33</v>
      </c>
      <c r="E566">
        <v>2</v>
      </c>
      <c r="F566" s="27" t="s">
        <v>596</v>
      </c>
    </row>
    <row r="567" spans="1:6" x14ac:dyDescent="0.2">
      <c r="A567" s="1">
        <v>16</v>
      </c>
      <c r="B567" s="1">
        <v>16</v>
      </c>
      <c r="C567" s="3">
        <v>26</v>
      </c>
      <c r="D567" t="s">
        <v>33</v>
      </c>
      <c r="E567">
        <v>2</v>
      </c>
      <c r="F567" s="27" t="s">
        <v>596</v>
      </c>
    </row>
    <row r="568" spans="1:6" x14ac:dyDescent="0.2">
      <c r="A568" s="1">
        <v>16</v>
      </c>
      <c r="B568" s="1">
        <v>16</v>
      </c>
      <c r="C568" s="3">
        <v>27</v>
      </c>
      <c r="D568" t="s">
        <v>33</v>
      </c>
      <c r="E568">
        <v>2</v>
      </c>
      <c r="F568" s="27" t="s">
        <v>596</v>
      </c>
    </row>
    <row r="569" spans="1:6" x14ac:dyDescent="0.2">
      <c r="A569" s="1">
        <v>16</v>
      </c>
      <c r="B569" s="1">
        <v>16</v>
      </c>
      <c r="C569" s="3">
        <v>28</v>
      </c>
      <c r="D569" t="s">
        <v>33</v>
      </c>
      <c r="E569">
        <v>4</v>
      </c>
      <c r="F569" s="27" t="s">
        <v>596</v>
      </c>
    </row>
    <row r="570" spans="1:6" x14ac:dyDescent="0.2">
      <c r="A570" s="1">
        <v>16</v>
      </c>
      <c r="B570" s="1">
        <v>16</v>
      </c>
      <c r="C570" s="3">
        <v>29</v>
      </c>
      <c r="D570" t="s">
        <v>33</v>
      </c>
      <c r="E570">
        <v>3</v>
      </c>
      <c r="F570" s="27" t="s">
        <v>596</v>
      </c>
    </row>
    <row r="571" spans="1:6" x14ac:dyDescent="0.2">
      <c r="A571" s="1">
        <v>16</v>
      </c>
      <c r="B571" s="1">
        <v>16</v>
      </c>
      <c r="C571" s="3">
        <v>30</v>
      </c>
      <c r="D571" t="s">
        <v>33</v>
      </c>
      <c r="E571">
        <v>3</v>
      </c>
      <c r="F571" s="27" t="s">
        <v>596</v>
      </c>
    </row>
    <row r="572" spans="1:6" x14ac:dyDescent="0.2">
      <c r="A572" s="1">
        <v>16</v>
      </c>
      <c r="B572" s="1">
        <v>16</v>
      </c>
      <c r="C572" s="3">
        <v>31</v>
      </c>
      <c r="D572" t="s">
        <v>33</v>
      </c>
      <c r="E572">
        <v>2</v>
      </c>
      <c r="F572" s="27" t="s">
        <v>596</v>
      </c>
    </row>
    <row r="573" spans="1:6" x14ac:dyDescent="0.2">
      <c r="A573" s="1">
        <v>16</v>
      </c>
      <c r="B573" s="1">
        <v>16</v>
      </c>
      <c r="C573" s="3">
        <v>32</v>
      </c>
      <c r="D573" t="s">
        <v>33</v>
      </c>
      <c r="E573">
        <v>2</v>
      </c>
      <c r="F573" s="27" t="s">
        <v>596</v>
      </c>
    </row>
    <row r="574" spans="1:6" x14ac:dyDescent="0.2">
      <c r="A574" s="1">
        <v>16</v>
      </c>
      <c r="B574" s="1">
        <v>16</v>
      </c>
      <c r="C574" s="3">
        <v>33</v>
      </c>
      <c r="D574" t="s">
        <v>33</v>
      </c>
      <c r="E574">
        <v>2</v>
      </c>
      <c r="F574" s="27" t="s">
        <v>596</v>
      </c>
    </row>
    <row r="575" spans="1:6" x14ac:dyDescent="0.2">
      <c r="A575" s="1">
        <v>16</v>
      </c>
      <c r="B575" s="1">
        <v>16</v>
      </c>
      <c r="C575" s="3">
        <v>34</v>
      </c>
      <c r="D575" t="s">
        <v>33</v>
      </c>
      <c r="E575">
        <v>2</v>
      </c>
      <c r="F575" s="27" t="s">
        <v>596</v>
      </c>
    </row>
    <row r="576" spans="1:6" x14ac:dyDescent="0.2">
      <c r="A576" s="1">
        <v>16</v>
      </c>
      <c r="B576" s="1">
        <v>16</v>
      </c>
      <c r="C576" s="3">
        <v>35</v>
      </c>
      <c r="D576" t="s">
        <v>33</v>
      </c>
      <c r="E576">
        <v>2</v>
      </c>
      <c r="F576" s="27" t="s">
        <v>596</v>
      </c>
    </row>
    <row r="577" spans="1:6" x14ac:dyDescent="0.2">
      <c r="A577" s="1">
        <v>16</v>
      </c>
      <c r="B577" s="1">
        <v>16</v>
      </c>
      <c r="C577" s="3">
        <v>36</v>
      </c>
      <c r="D577" t="s">
        <v>33</v>
      </c>
      <c r="E577">
        <v>2</v>
      </c>
      <c r="F577" s="27" t="s">
        <v>596</v>
      </c>
    </row>
    <row r="578" spans="1:6" x14ac:dyDescent="0.2">
      <c r="A578" s="1">
        <v>17</v>
      </c>
      <c r="B578" s="1">
        <v>17</v>
      </c>
      <c r="C578" s="3">
        <v>1</v>
      </c>
      <c r="D578" t="s">
        <v>9</v>
      </c>
      <c r="E578">
        <v>2</v>
      </c>
      <c r="F578" s="27" t="s">
        <v>596</v>
      </c>
    </row>
    <row r="579" spans="1:6" x14ac:dyDescent="0.2">
      <c r="A579" s="1">
        <v>17</v>
      </c>
      <c r="B579" s="1">
        <v>17</v>
      </c>
      <c r="C579" s="3">
        <v>2</v>
      </c>
      <c r="D579" t="s">
        <v>9</v>
      </c>
      <c r="E579">
        <v>2</v>
      </c>
      <c r="F579" s="27" t="s">
        <v>596</v>
      </c>
    </row>
    <row r="580" spans="1:6" x14ac:dyDescent="0.2">
      <c r="A580" s="1">
        <v>17</v>
      </c>
      <c r="B580" s="1">
        <v>17</v>
      </c>
      <c r="C580" s="3">
        <v>3</v>
      </c>
      <c r="D580" t="s">
        <v>9</v>
      </c>
      <c r="E580">
        <v>3</v>
      </c>
      <c r="F580" s="27" t="s">
        <v>596</v>
      </c>
    </row>
    <row r="581" spans="1:6" x14ac:dyDescent="0.2">
      <c r="A581" s="1">
        <v>17</v>
      </c>
      <c r="B581" s="1">
        <v>17</v>
      </c>
      <c r="C581" s="3">
        <v>4</v>
      </c>
      <c r="D581" t="s">
        <v>9</v>
      </c>
      <c r="E581">
        <v>2</v>
      </c>
      <c r="F581" s="27" t="s">
        <v>596</v>
      </c>
    </row>
    <row r="582" spans="1:6" x14ac:dyDescent="0.2">
      <c r="A582" s="1">
        <v>17</v>
      </c>
      <c r="B582" s="1">
        <v>17</v>
      </c>
      <c r="C582" s="3">
        <v>5</v>
      </c>
      <c r="D582" t="s">
        <v>9</v>
      </c>
      <c r="E582">
        <v>3</v>
      </c>
      <c r="F582" s="27" t="s">
        <v>596</v>
      </c>
    </row>
    <row r="583" spans="1:6" x14ac:dyDescent="0.2">
      <c r="A583" s="1">
        <v>17</v>
      </c>
      <c r="B583" s="1">
        <v>17</v>
      </c>
      <c r="C583" s="3">
        <v>6</v>
      </c>
      <c r="D583" t="s">
        <v>9</v>
      </c>
      <c r="E583">
        <v>4</v>
      </c>
      <c r="F583" s="27" t="s">
        <v>596</v>
      </c>
    </row>
    <row r="584" spans="1:6" x14ac:dyDescent="0.2">
      <c r="A584" s="1">
        <v>17</v>
      </c>
      <c r="B584" s="1">
        <v>17</v>
      </c>
      <c r="C584" s="3">
        <v>7</v>
      </c>
      <c r="D584" t="s">
        <v>9</v>
      </c>
      <c r="E584">
        <v>3</v>
      </c>
      <c r="F584" s="27" t="s">
        <v>596</v>
      </c>
    </row>
    <row r="585" spans="1:6" x14ac:dyDescent="0.2">
      <c r="A585" s="1">
        <v>17</v>
      </c>
      <c r="B585" s="1">
        <v>17</v>
      </c>
      <c r="C585" s="3">
        <v>8</v>
      </c>
      <c r="D585" t="s">
        <v>9</v>
      </c>
      <c r="E585">
        <v>3</v>
      </c>
      <c r="F585" s="27" t="s">
        <v>596</v>
      </c>
    </row>
    <row r="586" spans="1:6" x14ac:dyDescent="0.2">
      <c r="A586" s="1">
        <v>17</v>
      </c>
      <c r="B586" s="1">
        <v>17</v>
      </c>
      <c r="C586" s="3">
        <v>9</v>
      </c>
      <c r="D586" t="s">
        <v>9</v>
      </c>
      <c r="E586">
        <v>2</v>
      </c>
      <c r="F586" s="27" t="s">
        <v>596</v>
      </c>
    </row>
    <row r="587" spans="1:6" x14ac:dyDescent="0.2">
      <c r="A587" s="1">
        <v>17</v>
      </c>
      <c r="B587" s="1">
        <v>17</v>
      </c>
      <c r="C587" s="3">
        <v>10</v>
      </c>
      <c r="D587" t="s">
        <v>9</v>
      </c>
      <c r="E587">
        <v>2</v>
      </c>
      <c r="F587" s="27" t="s">
        <v>596</v>
      </c>
    </row>
    <row r="588" spans="1:6" x14ac:dyDescent="0.2">
      <c r="A588" s="1">
        <v>17</v>
      </c>
      <c r="B588" s="1">
        <v>17</v>
      </c>
      <c r="C588" s="3">
        <v>11</v>
      </c>
      <c r="D588" t="s">
        <v>9</v>
      </c>
      <c r="E588">
        <v>3</v>
      </c>
      <c r="F588" s="27" t="s">
        <v>596</v>
      </c>
    </row>
    <row r="589" spans="1:6" x14ac:dyDescent="0.2">
      <c r="A589" s="1">
        <v>17</v>
      </c>
      <c r="B589" s="1">
        <v>17</v>
      </c>
      <c r="C589" s="3">
        <v>12</v>
      </c>
      <c r="D589" t="s">
        <v>9</v>
      </c>
      <c r="E589">
        <v>3</v>
      </c>
      <c r="F589" s="27" t="s">
        <v>596</v>
      </c>
    </row>
    <row r="590" spans="1:6" x14ac:dyDescent="0.2">
      <c r="A590" s="1">
        <v>17</v>
      </c>
      <c r="B590" s="1">
        <v>17</v>
      </c>
      <c r="C590" s="3">
        <v>13</v>
      </c>
      <c r="D590" t="s">
        <v>9</v>
      </c>
      <c r="E590">
        <v>2</v>
      </c>
      <c r="F590" s="27" t="s">
        <v>596</v>
      </c>
    </row>
    <row r="591" spans="1:6" x14ac:dyDescent="0.2">
      <c r="A591" s="1">
        <v>17</v>
      </c>
      <c r="B591" s="1">
        <v>17</v>
      </c>
      <c r="C591" s="3">
        <v>14</v>
      </c>
      <c r="D591" t="s">
        <v>9</v>
      </c>
      <c r="E591">
        <v>3</v>
      </c>
      <c r="F591" s="27" t="s">
        <v>596</v>
      </c>
    </row>
    <row r="592" spans="1:6" x14ac:dyDescent="0.2">
      <c r="A592" s="1">
        <v>17</v>
      </c>
      <c r="B592" s="1">
        <v>17</v>
      </c>
      <c r="C592" s="3">
        <v>15</v>
      </c>
      <c r="D592" t="s">
        <v>9</v>
      </c>
      <c r="E592">
        <v>2</v>
      </c>
      <c r="F592" s="27" t="s">
        <v>596</v>
      </c>
    </row>
    <row r="593" spans="1:6" x14ac:dyDescent="0.2">
      <c r="A593" s="1">
        <v>17</v>
      </c>
      <c r="B593" s="1">
        <v>17</v>
      </c>
      <c r="C593" s="3">
        <v>16</v>
      </c>
      <c r="D593" t="s">
        <v>9</v>
      </c>
      <c r="E593">
        <v>3</v>
      </c>
      <c r="F593" s="27" t="s">
        <v>596</v>
      </c>
    </row>
    <row r="594" spans="1:6" x14ac:dyDescent="0.2">
      <c r="A594" s="1">
        <v>17</v>
      </c>
      <c r="B594" s="1">
        <v>17</v>
      </c>
      <c r="C594" s="3">
        <v>17</v>
      </c>
      <c r="D594" t="s">
        <v>9</v>
      </c>
      <c r="E594">
        <v>3</v>
      </c>
      <c r="F594" s="27" t="s">
        <v>596</v>
      </c>
    </row>
    <row r="595" spans="1:6" x14ac:dyDescent="0.2">
      <c r="A595" s="1">
        <v>17</v>
      </c>
      <c r="B595" s="1">
        <v>17</v>
      </c>
      <c r="C595" s="3">
        <v>18</v>
      </c>
      <c r="D595" t="s">
        <v>9</v>
      </c>
      <c r="E595">
        <v>2</v>
      </c>
      <c r="F595" s="27" t="s">
        <v>596</v>
      </c>
    </row>
    <row r="596" spans="1:6" x14ac:dyDescent="0.2">
      <c r="A596" s="1">
        <v>17</v>
      </c>
      <c r="B596" s="1">
        <v>17</v>
      </c>
      <c r="C596" s="3">
        <v>19</v>
      </c>
      <c r="D596" t="s">
        <v>9</v>
      </c>
      <c r="E596">
        <v>3</v>
      </c>
      <c r="F596" s="27" t="s">
        <v>596</v>
      </c>
    </row>
    <row r="597" spans="1:6" x14ac:dyDescent="0.2">
      <c r="A597" s="1">
        <v>17</v>
      </c>
      <c r="B597" s="1">
        <v>17</v>
      </c>
      <c r="C597" s="3">
        <v>20</v>
      </c>
      <c r="D597" t="s">
        <v>9</v>
      </c>
      <c r="E597">
        <v>2</v>
      </c>
      <c r="F597" s="27" t="s">
        <v>596</v>
      </c>
    </row>
    <row r="598" spans="1:6" x14ac:dyDescent="0.2">
      <c r="A598" s="1">
        <v>17</v>
      </c>
      <c r="B598" s="1">
        <v>17</v>
      </c>
      <c r="C598" s="3">
        <v>21</v>
      </c>
      <c r="D598" t="s">
        <v>9</v>
      </c>
      <c r="E598">
        <v>2</v>
      </c>
      <c r="F598" s="27" t="s">
        <v>596</v>
      </c>
    </row>
    <row r="599" spans="1:6" x14ac:dyDescent="0.2">
      <c r="A599" s="1">
        <v>17</v>
      </c>
      <c r="B599" s="1">
        <v>17</v>
      </c>
      <c r="C599" s="3">
        <v>22</v>
      </c>
      <c r="D599" t="s">
        <v>9</v>
      </c>
      <c r="E599">
        <v>4</v>
      </c>
      <c r="F599" s="27" t="s">
        <v>596</v>
      </c>
    </row>
    <row r="600" spans="1:6" x14ac:dyDescent="0.2">
      <c r="A600" s="1">
        <v>17</v>
      </c>
      <c r="B600" s="1">
        <v>17</v>
      </c>
      <c r="C600" s="3">
        <v>23</v>
      </c>
      <c r="D600" t="s">
        <v>9</v>
      </c>
      <c r="E600">
        <v>2</v>
      </c>
      <c r="F600" s="27" t="s">
        <v>596</v>
      </c>
    </row>
    <row r="601" spans="1:6" x14ac:dyDescent="0.2">
      <c r="A601" s="1">
        <v>17</v>
      </c>
      <c r="B601" s="1">
        <v>17</v>
      </c>
      <c r="C601" s="3">
        <v>24</v>
      </c>
      <c r="D601" t="s">
        <v>9</v>
      </c>
      <c r="E601">
        <v>2</v>
      </c>
      <c r="F601" s="27" t="s">
        <v>596</v>
      </c>
    </row>
    <row r="602" spans="1:6" x14ac:dyDescent="0.2">
      <c r="A602" s="1">
        <v>17</v>
      </c>
      <c r="B602" s="1">
        <v>17</v>
      </c>
      <c r="C602" s="3">
        <v>25</v>
      </c>
      <c r="D602" t="s">
        <v>9</v>
      </c>
      <c r="E602">
        <v>2</v>
      </c>
      <c r="F602" s="27" t="s">
        <v>596</v>
      </c>
    </row>
    <row r="603" spans="1:6" x14ac:dyDescent="0.2">
      <c r="A603" s="1">
        <v>17</v>
      </c>
      <c r="B603" s="1">
        <v>17</v>
      </c>
      <c r="C603" s="3">
        <v>26</v>
      </c>
      <c r="D603" t="s">
        <v>9</v>
      </c>
      <c r="E603">
        <v>2</v>
      </c>
      <c r="F603" s="27" t="s">
        <v>596</v>
      </c>
    </row>
    <row r="604" spans="1:6" x14ac:dyDescent="0.2">
      <c r="A604" s="1">
        <v>17</v>
      </c>
      <c r="B604" s="1">
        <v>17</v>
      </c>
      <c r="C604" s="3">
        <v>27</v>
      </c>
      <c r="D604" t="s">
        <v>9</v>
      </c>
      <c r="E604">
        <v>2</v>
      </c>
      <c r="F604" s="27" t="s">
        <v>596</v>
      </c>
    </row>
    <row r="605" spans="1:6" x14ac:dyDescent="0.2">
      <c r="A605" s="1">
        <v>17</v>
      </c>
      <c r="B605" s="1">
        <v>17</v>
      </c>
      <c r="C605" s="3">
        <v>28</v>
      </c>
      <c r="D605" t="s">
        <v>9</v>
      </c>
      <c r="E605">
        <v>2</v>
      </c>
      <c r="F605" s="27" t="s">
        <v>596</v>
      </c>
    </row>
    <row r="606" spans="1:6" x14ac:dyDescent="0.2">
      <c r="A606" s="1">
        <v>17</v>
      </c>
      <c r="B606" s="1">
        <v>17</v>
      </c>
      <c r="C606" s="3">
        <v>29</v>
      </c>
      <c r="D606" t="s">
        <v>9</v>
      </c>
      <c r="E606">
        <v>4</v>
      </c>
      <c r="F606" s="27" t="s">
        <v>596</v>
      </c>
    </row>
    <row r="607" spans="1:6" x14ac:dyDescent="0.2">
      <c r="A607" s="1">
        <v>17</v>
      </c>
      <c r="B607" s="1">
        <v>17</v>
      </c>
      <c r="C607" s="3">
        <v>30</v>
      </c>
      <c r="D607" t="s">
        <v>9</v>
      </c>
      <c r="E607">
        <v>3</v>
      </c>
      <c r="F607" s="27" t="s">
        <v>596</v>
      </c>
    </row>
    <row r="608" spans="1:6" x14ac:dyDescent="0.2">
      <c r="A608" s="1">
        <v>17</v>
      </c>
      <c r="B608" s="1">
        <v>17</v>
      </c>
      <c r="C608" s="3">
        <v>31</v>
      </c>
      <c r="D608" t="s">
        <v>9</v>
      </c>
      <c r="E608">
        <v>2</v>
      </c>
      <c r="F608" s="27" t="s">
        <v>596</v>
      </c>
    </row>
    <row r="609" spans="1:6" x14ac:dyDescent="0.2">
      <c r="A609" s="1">
        <v>17</v>
      </c>
      <c r="B609" s="1">
        <v>17</v>
      </c>
      <c r="C609" s="3">
        <v>32</v>
      </c>
      <c r="D609" t="s">
        <v>9</v>
      </c>
      <c r="E609">
        <v>2</v>
      </c>
      <c r="F609" s="27" t="s">
        <v>596</v>
      </c>
    </row>
    <row r="610" spans="1:6" x14ac:dyDescent="0.2">
      <c r="A610" s="1">
        <v>17</v>
      </c>
      <c r="B610" s="1">
        <v>17</v>
      </c>
      <c r="C610" s="3">
        <v>33</v>
      </c>
      <c r="D610" t="s">
        <v>9</v>
      </c>
      <c r="E610">
        <v>2</v>
      </c>
      <c r="F610" s="27" t="s">
        <v>596</v>
      </c>
    </row>
    <row r="611" spans="1:6" x14ac:dyDescent="0.2">
      <c r="A611" s="1">
        <v>17</v>
      </c>
      <c r="B611" s="1">
        <v>17</v>
      </c>
      <c r="C611" s="3">
        <v>34</v>
      </c>
      <c r="D611" t="s">
        <v>9</v>
      </c>
      <c r="E611">
        <v>1</v>
      </c>
      <c r="F611" s="27" t="s">
        <v>596</v>
      </c>
    </row>
    <row r="612" spans="1:6" x14ac:dyDescent="0.2">
      <c r="A612" s="1">
        <v>17</v>
      </c>
      <c r="B612" s="1">
        <v>17</v>
      </c>
      <c r="C612" s="3">
        <v>35</v>
      </c>
      <c r="D612" t="s">
        <v>9</v>
      </c>
      <c r="E612">
        <v>1</v>
      </c>
      <c r="F612" s="27" t="s">
        <v>596</v>
      </c>
    </row>
    <row r="613" spans="1:6" x14ac:dyDescent="0.2">
      <c r="A613" s="1">
        <v>17</v>
      </c>
      <c r="B613" s="1">
        <v>17</v>
      </c>
      <c r="C613" s="3">
        <v>36</v>
      </c>
      <c r="D613" t="s">
        <v>9</v>
      </c>
      <c r="E613">
        <v>2</v>
      </c>
      <c r="F613" s="27" t="s">
        <v>596</v>
      </c>
    </row>
    <row r="614" spans="1:6" x14ac:dyDescent="0.2">
      <c r="A614" s="1">
        <v>18</v>
      </c>
      <c r="B614" s="1">
        <v>18</v>
      </c>
      <c r="C614" s="3">
        <v>1</v>
      </c>
      <c r="D614" t="s">
        <v>4</v>
      </c>
      <c r="E614">
        <v>4</v>
      </c>
      <c r="F614" s="27" t="s">
        <v>596</v>
      </c>
    </row>
    <row r="615" spans="1:6" x14ac:dyDescent="0.2">
      <c r="A615" s="1">
        <v>18</v>
      </c>
      <c r="B615" s="1">
        <v>18</v>
      </c>
      <c r="C615" s="3">
        <v>2</v>
      </c>
      <c r="D615" t="s">
        <v>4</v>
      </c>
      <c r="E615">
        <v>4</v>
      </c>
      <c r="F615" s="27" t="s">
        <v>596</v>
      </c>
    </row>
    <row r="616" spans="1:6" x14ac:dyDescent="0.2">
      <c r="A616" s="1">
        <v>18</v>
      </c>
      <c r="B616" s="1">
        <v>18</v>
      </c>
      <c r="C616" s="3">
        <v>3</v>
      </c>
      <c r="D616" t="s">
        <v>4</v>
      </c>
      <c r="E616">
        <v>3</v>
      </c>
      <c r="F616" s="27" t="s">
        <v>596</v>
      </c>
    </row>
    <row r="617" spans="1:6" x14ac:dyDescent="0.2">
      <c r="A617" s="1">
        <v>18</v>
      </c>
      <c r="B617" s="1">
        <v>18</v>
      </c>
      <c r="C617" s="3">
        <v>4</v>
      </c>
      <c r="D617" t="s">
        <v>4</v>
      </c>
      <c r="E617">
        <v>3</v>
      </c>
      <c r="F617" s="27" t="s">
        <v>596</v>
      </c>
    </row>
    <row r="618" spans="1:6" x14ac:dyDescent="0.2">
      <c r="A618" s="1">
        <v>18</v>
      </c>
      <c r="B618" s="1">
        <v>18</v>
      </c>
      <c r="C618" s="3">
        <v>5</v>
      </c>
      <c r="D618" t="s">
        <v>4</v>
      </c>
      <c r="E618">
        <v>3</v>
      </c>
      <c r="F618" s="27" t="s">
        <v>596</v>
      </c>
    </row>
    <row r="619" spans="1:6" x14ac:dyDescent="0.2">
      <c r="A619" s="1">
        <v>18</v>
      </c>
      <c r="B619" s="1">
        <v>18</v>
      </c>
      <c r="C619" s="3">
        <v>6</v>
      </c>
      <c r="D619" t="s">
        <v>4</v>
      </c>
      <c r="E619">
        <v>4</v>
      </c>
      <c r="F619" s="27" t="s">
        <v>596</v>
      </c>
    </row>
    <row r="620" spans="1:6" x14ac:dyDescent="0.2">
      <c r="A620" s="1">
        <v>18</v>
      </c>
      <c r="B620" s="1">
        <v>18</v>
      </c>
      <c r="C620" s="3">
        <v>7</v>
      </c>
      <c r="D620" t="s">
        <v>4</v>
      </c>
      <c r="E620">
        <v>4</v>
      </c>
      <c r="F620" s="27" t="s">
        <v>596</v>
      </c>
    </row>
    <row r="621" spans="1:6" x14ac:dyDescent="0.2">
      <c r="A621" s="1">
        <v>18</v>
      </c>
      <c r="B621" s="1">
        <v>18</v>
      </c>
      <c r="C621" s="3">
        <v>8</v>
      </c>
      <c r="D621" t="s">
        <v>4</v>
      </c>
      <c r="E621">
        <v>3</v>
      </c>
      <c r="F621" s="27" t="s">
        <v>596</v>
      </c>
    </row>
    <row r="622" spans="1:6" x14ac:dyDescent="0.2">
      <c r="A622" s="1">
        <v>18</v>
      </c>
      <c r="B622" s="1">
        <v>18</v>
      </c>
      <c r="C622" s="3">
        <v>9</v>
      </c>
      <c r="D622" t="s">
        <v>4</v>
      </c>
      <c r="E622">
        <v>2</v>
      </c>
      <c r="F622" s="27" t="s">
        <v>596</v>
      </c>
    </row>
    <row r="623" spans="1:6" x14ac:dyDescent="0.2">
      <c r="A623" s="1">
        <v>18</v>
      </c>
      <c r="B623" s="1">
        <v>18</v>
      </c>
      <c r="C623" s="3">
        <v>10</v>
      </c>
      <c r="D623" t="s">
        <v>4</v>
      </c>
      <c r="E623">
        <v>3</v>
      </c>
      <c r="F623" s="27" t="s">
        <v>596</v>
      </c>
    </row>
    <row r="624" spans="1:6" x14ac:dyDescent="0.2">
      <c r="A624" s="1">
        <v>18</v>
      </c>
      <c r="B624" s="1">
        <v>18</v>
      </c>
      <c r="C624" s="3">
        <v>11</v>
      </c>
      <c r="D624" t="s">
        <v>4</v>
      </c>
      <c r="E624">
        <v>3</v>
      </c>
      <c r="F624" s="27" t="s">
        <v>596</v>
      </c>
    </row>
    <row r="625" spans="1:6" x14ac:dyDescent="0.2">
      <c r="A625" s="1">
        <v>18</v>
      </c>
      <c r="B625" s="1">
        <v>18</v>
      </c>
      <c r="C625" s="3">
        <v>12</v>
      </c>
      <c r="D625" t="s">
        <v>4</v>
      </c>
      <c r="E625">
        <v>2</v>
      </c>
      <c r="F625" s="27" t="s">
        <v>596</v>
      </c>
    </row>
    <row r="626" spans="1:6" x14ac:dyDescent="0.2">
      <c r="A626" s="1">
        <v>18</v>
      </c>
      <c r="B626" s="1">
        <v>18</v>
      </c>
      <c r="C626" s="3">
        <v>13</v>
      </c>
      <c r="D626" t="s">
        <v>4</v>
      </c>
      <c r="E626">
        <v>3</v>
      </c>
      <c r="F626" s="27" t="s">
        <v>596</v>
      </c>
    </row>
    <row r="627" spans="1:6" x14ac:dyDescent="0.2">
      <c r="A627" s="1">
        <v>18</v>
      </c>
      <c r="B627" s="1">
        <v>18</v>
      </c>
      <c r="C627" s="3">
        <v>14</v>
      </c>
      <c r="D627" t="s">
        <v>4</v>
      </c>
      <c r="E627">
        <v>4</v>
      </c>
      <c r="F627" s="27" t="s">
        <v>596</v>
      </c>
    </row>
    <row r="628" spans="1:6" x14ac:dyDescent="0.2">
      <c r="A628" s="1">
        <v>18</v>
      </c>
      <c r="B628" s="1">
        <v>18</v>
      </c>
      <c r="C628" s="3">
        <v>15</v>
      </c>
      <c r="D628" t="s">
        <v>4</v>
      </c>
      <c r="E628">
        <v>1</v>
      </c>
      <c r="F628" s="27" t="s">
        <v>596</v>
      </c>
    </row>
    <row r="629" spans="1:6" x14ac:dyDescent="0.2">
      <c r="A629" s="1">
        <v>18</v>
      </c>
      <c r="B629" s="1">
        <v>18</v>
      </c>
      <c r="C629" s="3">
        <v>16</v>
      </c>
      <c r="D629" t="s">
        <v>4</v>
      </c>
      <c r="E629">
        <v>4</v>
      </c>
      <c r="F629" s="27" t="s">
        <v>596</v>
      </c>
    </row>
    <row r="630" spans="1:6" x14ac:dyDescent="0.2">
      <c r="A630" s="1">
        <v>18</v>
      </c>
      <c r="B630" s="1">
        <v>18</v>
      </c>
      <c r="C630" s="3">
        <v>17</v>
      </c>
      <c r="D630" t="s">
        <v>4</v>
      </c>
      <c r="E630">
        <v>3</v>
      </c>
      <c r="F630" s="27" t="s">
        <v>596</v>
      </c>
    </row>
    <row r="631" spans="1:6" x14ac:dyDescent="0.2">
      <c r="A631" s="1">
        <v>18</v>
      </c>
      <c r="B631" s="1">
        <v>18</v>
      </c>
      <c r="C631" s="3">
        <v>18</v>
      </c>
      <c r="D631" t="s">
        <v>4</v>
      </c>
      <c r="E631">
        <v>3</v>
      </c>
      <c r="F631" s="27" t="s">
        <v>596</v>
      </c>
    </row>
    <row r="632" spans="1:6" x14ac:dyDescent="0.2">
      <c r="A632" s="1">
        <v>18</v>
      </c>
      <c r="B632" s="1">
        <v>18</v>
      </c>
      <c r="C632" s="3">
        <v>19</v>
      </c>
      <c r="D632" t="s">
        <v>4</v>
      </c>
      <c r="E632">
        <v>2</v>
      </c>
      <c r="F632" s="27" t="s">
        <v>596</v>
      </c>
    </row>
    <row r="633" spans="1:6" x14ac:dyDescent="0.2">
      <c r="A633" s="1">
        <v>18</v>
      </c>
      <c r="B633" s="1">
        <v>18</v>
      </c>
      <c r="C633" s="3">
        <v>20</v>
      </c>
      <c r="D633" t="s">
        <v>4</v>
      </c>
      <c r="E633">
        <v>3</v>
      </c>
      <c r="F633" s="27" t="s">
        <v>596</v>
      </c>
    </row>
    <row r="634" spans="1:6" x14ac:dyDescent="0.2">
      <c r="A634" s="1">
        <v>18</v>
      </c>
      <c r="B634" s="1">
        <v>18</v>
      </c>
      <c r="C634" s="3">
        <v>21</v>
      </c>
      <c r="D634" t="s">
        <v>4</v>
      </c>
      <c r="E634">
        <v>3</v>
      </c>
      <c r="F634" s="27" t="s">
        <v>596</v>
      </c>
    </row>
    <row r="635" spans="1:6" x14ac:dyDescent="0.2">
      <c r="A635" s="1">
        <v>18</v>
      </c>
      <c r="B635" s="1">
        <v>18</v>
      </c>
      <c r="C635" s="3">
        <v>22</v>
      </c>
      <c r="D635" t="s">
        <v>4</v>
      </c>
      <c r="E635">
        <v>3</v>
      </c>
      <c r="F635" s="27" t="s">
        <v>596</v>
      </c>
    </row>
    <row r="636" spans="1:6" x14ac:dyDescent="0.2">
      <c r="A636" s="1">
        <v>18</v>
      </c>
      <c r="B636" s="1">
        <v>18</v>
      </c>
      <c r="C636" s="3">
        <v>23</v>
      </c>
      <c r="D636" t="s">
        <v>4</v>
      </c>
      <c r="E636">
        <v>4</v>
      </c>
      <c r="F636" s="27" t="s">
        <v>596</v>
      </c>
    </row>
    <row r="637" spans="1:6" x14ac:dyDescent="0.2">
      <c r="A637" s="1">
        <v>18</v>
      </c>
      <c r="B637" s="1">
        <v>18</v>
      </c>
      <c r="C637" s="3">
        <v>24</v>
      </c>
      <c r="D637" t="s">
        <v>4</v>
      </c>
      <c r="E637">
        <v>4</v>
      </c>
      <c r="F637" s="27" t="s">
        <v>596</v>
      </c>
    </row>
    <row r="638" spans="1:6" x14ac:dyDescent="0.2">
      <c r="A638" s="1">
        <v>18</v>
      </c>
      <c r="B638" s="1">
        <v>18</v>
      </c>
      <c r="C638" s="3">
        <v>25</v>
      </c>
      <c r="D638" t="s">
        <v>4</v>
      </c>
      <c r="E638">
        <v>3</v>
      </c>
      <c r="F638" s="27" t="s">
        <v>596</v>
      </c>
    </row>
    <row r="639" spans="1:6" x14ac:dyDescent="0.2">
      <c r="A639" s="1">
        <v>18</v>
      </c>
      <c r="B639" s="1">
        <v>18</v>
      </c>
      <c r="C639" s="3">
        <v>26</v>
      </c>
      <c r="D639" t="s">
        <v>4</v>
      </c>
      <c r="E639">
        <v>2</v>
      </c>
      <c r="F639" s="27" t="s">
        <v>596</v>
      </c>
    </row>
    <row r="640" spans="1:6" x14ac:dyDescent="0.2">
      <c r="A640" s="1">
        <v>18</v>
      </c>
      <c r="B640" s="1">
        <v>18</v>
      </c>
      <c r="C640" s="3">
        <v>27</v>
      </c>
      <c r="D640" t="s">
        <v>4</v>
      </c>
      <c r="E640">
        <v>3</v>
      </c>
      <c r="F640" s="27" t="s">
        <v>596</v>
      </c>
    </row>
    <row r="641" spans="1:6" x14ac:dyDescent="0.2">
      <c r="A641" s="1">
        <v>18</v>
      </c>
      <c r="B641" s="1">
        <v>18</v>
      </c>
      <c r="C641" s="3">
        <v>28</v>
      </c>
      <c r="D641" t="s">
        <v>4</v>
      </c>
      <c r="E641">
        <v>2</v>
      </c>
      <c r="F641" s="27" t="s">
        <v>596</v>
      </c>
    </row>
    <row r="642" spans="1:6" x14ac:dyDescent="0.2">
      <c r="A642" s="1">
        <v>18</v>
      </c>
      <c r="B642" s="1">
        <v>18</v>
      </c>
      <c r="C642" s="3">
        <v>29</v>
      </c>
      <c r="D642" t="s">
        <v>4</v>
      </c>
      <c r="E642">
        <v>3</v>
      </c>
      <c r="F642" s="27" t="s">
        <v>596</v>
      </c>
    </row>
    <row r="643" spans="1:6" x14ac:dyDescent="0.2">
      <c r="A643" s="1">
        <v>18</v>
      </c>
      <c r="B643" s="1">
        <v>18</v>
      </c>
      <c r="C643" s="3">
        <v>30</v>
      </c>
      <c r="D643" t="s">
        <v>4</v>
      </c>
      <c r="E643">
        <v>3</v>
      </c>
      <c r="F643" s="27" t="s">
        <v>596</v>
      </c>
    </row>
    <row r="644" spans="1:6" x14ac:dyDescent="0.2">
      <c r="A644" s="1">
        <v>18</v>
      </c>
      <c r="B644" s="1">
        <v>18</v>
      </c>
      <c r="C644" s="3">
        <v>31</v>
      </c>
      <c r="D644" t="s">
        <v>4</v>
      </c>
      <c r="E644">
        <v>2</v>
      </c>
      <c r="F644" s="27" t="s">
        <v>596</v>
      </c>
    </row>
    <row r="645" spans="1:6" x14ac:dyDescent="0.2">
      <c r="A645" s="1">
        <v>18</v>
      </c>
      <c r="B645" s="1">
        <v>18</v>
      </c>
      <c r="C645" s="3">
        <v>32</v>
      </c>
      <c r="D645" t="s">
        <v>4</v>
      </c>
      <c r="E645">
        <v>3</v>
      </c>
      <c r="F645" s="27" t="s">
        <v>596</v>
      </c>
    </row>
    <row r="646" spans="1:6" x14ac:dyDescent="0.2">
      <c r="A646" s="1">
        <v>18</v>
      </c>
      <c r="B646" s="1">
        <v>18</v>
      </c>
      <c r="C646" s="3">
        <v>33</v>
      </c>
      <c r="D646" t="s">
        <v>4</v>
      </c>
      <c r="E646">
        <v>2</v>
      </c>
      <c r="F646" s="27" t="s">
        <v>596</v>
      </c>
    </row>
    <row r="647" spans="1:6" x14ac:dyDescent="0.2">
      <c r="A647" s="1">
        <v>18</v>
      </c>
      <c r="B647" s="1">
        <v>18</v>
      </c>
      <c r="C647" s="3">
        <v>34</v>
      </c>
      <c r="D647" t="s">
        <v>4</v>
      </c>
      <c r="E647">
        <v>3</v>
      </c>
      <c r="F647" s="27" t="s">
        <v>596</v>
      </c>
    </row>
    <row r="648" spans="1:6" x14ac:dyDescent="0.2">
      <c r="A648" s="1">
        <v>18</v>
      </c>
      <c r="B648" s="1">
        <v>18</v>
      </c>
      <c r="C648" s="3">
        <v>35</v>
      </c>
      <c r="D648" t="s">
        <v>4</v>
      </c>
      <c r="E648">
        <v>2</v>
      </c>
      <c r="F648" s="27" t="s">
        <v>596</v>
      </c>
    </row>
    <row r="649" spans="1:6" x14ac:dyDescent="0.2">
      <c r="A649" s="1">
        <v>18</v>
      </c>
      <c r="B649" s="1">
        <v>18</v>
      </c>
      <c r="C649" s="3">
        <v>36</v>
      </c>
      <c r="D649" t="s">
        <v>4</v>
      </c>
      <c r="E649">
        <v>3</v>
      </c>
      <c r="F649" s="27" t="s">
        <v>596</v>
      </c>
    </row>
    <row r="650" spans="1:6" x14ac:dyDescent="0.2">
      <c r="A650" s="1">
        <v>19</v>
      </c>
      <c r="B650" s="1">
        <v>19</v>
      </c>
      <c r="C650" s="3">
        <v>1</v>
      </c>
      <c r="D650" t="s">
        <v>33</v>
      </c>
      <c r="E650">
        <v>2</v>
      </c>
      <c r="F650" s="27" t="s">
        <v>596</v>
      </c>
    </row>
    <row r="651" spans="1:6" x14ac:dyDescent="0.2">
      <c r="A651" s="1">
        <v>19</v>
      </c>
      <c r="B651" s="1">
        <v>19</v>
      </c>
      <c r="C651" s="3">
        <v>2</v>
      </c>
      <c r="D651" t="s">
        <v>33</v>
      </c>
      <c r="E651">
        <v>2</v>
      </c>
      <c r="F651" s="27" t="s">
        <v>596</v>
      </c>
    </row>
    <row r="652" spans="1:6" x14ac:dyDescent="0.2">
      <c r="A652" s="1">
        <v>19</v>
      </c>
      <c r="B652" s="1">
        <v>19</v>
      </c>
      <c r="C652" s="3">
        <v>3</v>
      </c>
      <c r="D652" t="s">
        <v>33</v>
      </c>
      <c r="E652">
        <v>2</v>
      </c>
      <c r="F652" s="27" t="s">
        <v>596</v>
      </c>
    </row>
    <row r="653" spans="1:6" x14ac:dyDescent="0.2">
      <c r="A653" s="1">
        <v>19</v>
      </c>
      <c r="B653" s="1">
        <v>19</v>
      </c>
      <c r="C653" s="3">
        <v>4</v>
      </c>
      <c r="D653" t="s">
        <v>33</v>
      </c>
      <c r="E653">
        <v>2</v>
      </c>
      <c r="F653" s="27" t="s">
        <v>596</v>
      </c>
    </row>
    <row r="654" spans="1:6" x14ac:dyDescent="0.2">
      <c r="A654" s="1">
        <v>19</v>
      </c>
      <c r="B654" s="1">
        <v>19</v>
      </c>
      <c r="C654" s="3">
        <v>5</v>
      </c>
      <c r="D654" t="s">
        <v>33</v>
      </c>
      <c r="E654">
        <v>2</v>
      </c>
      <c r="F654" s="27" t="s">
        <v>596</v>
      </c>
    </row>
    <row r="655" spans="1:6" x14ac:dyDescent="0.2">
      <c r="A655" s="1">
        <v>19</v>
      </c>
      <c r="B655" s="1">
        <v>19</v>
      </c>
      <c r="C655" s="3">
        <v>6</v>
      </c>
      <c r="D655" t="s">
        <v>33</v>
      </c>
      <c r="E655">
        <v>2</v>
      </c>
      <c r="F655" s="27" t="s">
        <v>596</v>
      </c>
    </row>
    <row r="656" spans="1:6" x14ac:dyDescent="0.2">
      <c r="A656" s="1">
        <v>19</v>
      </c>
      <c r="B656" s="1">
        <v>19</v>
      </c>
      <c r="C656" s="3">
        <v>7</v>
      </c>
      <c r="D656" t="s">
        <v>33</v>
      </c>
      <c r="E656">
        <v>3</v>
      </c>
      <c r="F656" s="27" t="s">
        <v>596</v>
      </c>
    </row>
    <row r="657" spans="1:6" x14ac:dyDescent="0.2">
      <c r="A657" s="1">
        <v>19</v>
      </c>
      <c r="B657" s="1">
        <v>19</v>
      </c>
      <c r="C657" s="3">
        <v>8</v>
      </c>
      <c r="D657" t="s">
        <v>33</v>
      </c>
      <c r="E657">
        <v>3</v>
      </c>
      <c r="F657" s="27" t="s">
        <v>596</v>
      </c>
    </row>
    <row r="658" spans="1:6" x14ac:dyDescent="0.2">
      <c r="A658" s="1">
        <v>19</v>
      </c>
      <c r="B658" s="1">
        <v>19</v>
      </c>
      <c r="C658" s="3">
        <v>9</v>
      </c>
      <c r="D658" t="s">
        <v>33</v>
      </c>
      <c r="E658">
        <v>2</v>
      </c>
      <c r="F658" s="27" t="s">
        <v>596</v>
      </c>
    </row>
    <row r="659" spans="1:6" x14ac:dyDescent="0.2">
      <c r="A659" s="1">
        <v>19</v>
      </c>
      <c r="B659" s="1">
        <v>19</v>
      </c>
      <c r="C659" s="3">
        <v>10</v>
      </c>
      <c r="D659" t="s">
        <v>33</v>
      </c>
      <c r="E659">
        <v>1</v>
      </c>
      <c r="F659" s="27" t="s">
        <v>596</v>
      </c>
    </row>
    <row r="660" spans="1:6" x14ac:dyDescent="0.2">
      <c r="A660" s="1">
        <v>19</v>
      </c>
      <c r="B660" s="1">
        <v>19</v>
      </c>
      <c r="C660" s="3">
        <v>11</v>
      </c>
      <c r="D660" t="s">
        <v>33</v>
      </c>
      <c r="E660">
        <v>4</v>
      </c>
      <c r="F660" s="27" t="s">
        <v>596</v>
      </c>
    </row>
    <row r="661" spans="1:6" x14ac:dyDescent="0.2">
      <c r="A661" s="1">
        <v>19</v>
      </c>
      <c r="B661" s="1">
        <v>19</v>
      </c>
      <c r="C661" s="3">
        <v>12</v>
      </c>
      <c r="D661" t="s">
        <v>33</v>
      </c>
      <c r="E661">
        <v>2</v>
      </c>
      <c r="F661" s="27" t="s">
        <v>596</v>
      </c>
    </row>
    <row r="662" spans="1:6" x14ac:dyDescent="0.2">
      <c r="A662" s="1">
        <v>19</v>
      </c>
      <c r="B662" s="1">
        <v>19</v>
      </c>
      <c r="C662" s="3">
        <v>13</v>
      </c>
      <c r="D662" t="s">
        <v>33</v>
      </c>
      <c r="E662">
        <v>3</v>
      </c>
      <c r="F662" s="27" t="s">
        <v>596</v>
      </c>
    </row>
    <row r="663" spans="1:6" x14ac:dyDescent="0.2">
      <c r="A663" s="1">
        <v>19</v>
      </c>
      <c r="B663" s="1">
        <v>19</v>
      </c>
      <c r="C663" s="3">
        <v>14</v>
      </c>
      <c r="D663" t="s">
        <v>33</v>
      </c>
      <c r="E663">
        <v>2</v>
      </c>
      <c r="F663" s="27" t="s">
        <v>596</v>
      </c>
    </row>
    <row r="664" spans="1:6" x14ac:dyDescent="0.2">
      <c r="A664" s="1">
        <v>19</v>
      </c>
      <c r="B664" s="1">
        <v>19</v>
      </c>
      <c r="C664" s="3">
        <v>15</v>
      </c>
      <c r="D664" t="s">
        <v>33</v>
      </c>
      <c r="E664">
        <v>1</v>
      </c>
      <c r="F664" s="27" t="s">
        <v>596</v>
      </c>
    </row>
    <row r="665" spans="1:6" x14ac:dyDescent="0.2">
      <c r="A665" s="1">
        <v>19</v>
      </c>
      <c r="B665" s="1">
        <v>19</v>
      </c>
      <c r="C665" s="3">
        <v>16</v>
      </c>
      <c r="D665" t="s">
        <v>33</v>
      </c>
      <c r="E665">
        <v>3</v>
      </c>
      <c r="F665" s="27" t="s">
        <v>596</v>
      </c>
    </row>
    <row r="666" spans="1:6" x14ac:dyDescent="0.2">
      <c r="A666" s="1">
        <v>19</v>
      </c>
      <c r="B666" s="1">
        <v>19</v>
      </c>
      <c r="C666" s="3">
        <v>17</v>
      </c>
      <c r="D666" t="s">
        <v>33</v>
      </c>
      <c r="E666">
        <v>3</v>
      </c>
      <c r="F666" s="27" t="s">
        <v>596</v>
      </c>
    </row>
    <row r="667" spans="1:6" x14ac:dyDescent="0.2">
      <c r="A667" s="1">
        <v>19</v>
      </c>
      <c r="B667" s="1">
        <v>19</v>
      </c>
      <c r="C667" s="3">
        <v>18</v>
      </c>
      <c r="D667" t="s">
        <v>33</v>
      </c>
      <c r="E667">
        <v>1</v>
      </c>
      <c r="F667" s="27" t="s">
        <v>596</v>
      </c>
    </row>
    <row r="668" spans="1:6" x14ac:dyDescent="0.2">
      <c r="A668" s="1">
        <v>19</v>
      </c>
      <c r="B668" s="1">
        <v>19</v>
      </c>
      <c r="C668" s="3">
        <v>19</v>
      </c>
      <c r="D668" t="s">
        <v>33</v>
      </c>
      <c r="E668">
        <v>2</v>
      </c>
      <c r="F668" s="27" t="s">
        <v>596</v>
      </c>
    </row>
    <row r="669" spans="1:6" x14ac:dyDescent="0.2">
      <c r="A669" s="1">
        <v>19</v>
      </c>
      <c r="B669" s="1">
        <v>19</v>
      </c>
      <c r="C669" s="3">
        <v>20</v>
      </c>
      <c r="D669" t="s">
        <v>33</v>
      </c>
      <c r="E669">
        <v>2</v>
      </c>
      <c r="F669" s="27" t="s">
        <v>596</v>
      </c>
    </row>
    <row r="670" spans="1:6" x14ac:dyDescent="0.2">
      <c r="A670" s="1">
        <v>19</v>
      </c>
      <c r="B670" s="1">
        <v>19</v>
      </c>
      <c r="C670" s="3">
        <v>21</v>
      </c>
      <c r="D670" t="s">
        <v>33</v>
      </c>
      <c r="E670">
        <v>2</v>
      </c>
      <c r="F670" s="27" t="s">
        <v>596</v>
      </c>
    </row>
    <row r="671" spans="1:6" x14ac:dyDescent="0.2">
      <c r="A671" s="1">
        <v>19</v>
      </c>
      <c r="B671" s="1">
        <v>19</v>
      </c>
      <c r="C671" s="3">
        <v>22</v>
      </c>
      <c r="D671" t="s">
        <v>33</v>
      </c>
      <c r="E671">
        <v>3</v>
      </c>
      <c r="F671" s="27" t="s">
        <v>596</v>
      </c>
    </row>
    <row r="672" spans="1:6" x14ac:dyDescent="0.2">
      <c r="A672" s="1">
        <v>19</v>
      </c>
      <c r="B672" s="1">
        <v>19</v>
      </c>
      <c r="C672" s="3">
        <v>23</v>
      </c>
      <c r="D672" t="s">
        <v>33</v>
      </c>
      <c r="E672">
        <v>2</v>
      </c>
      <c r="F672" s="27" t="s">
        <v>596</v>
      </c>
    </row>
    <row r="673" spans="1:6" x14ac:dyDescent="0.2">
      <c r="A673" s="1">
        <v>19</v>
      </c>
      <c r="B673" s="1">
        <v>19</v>
      </c>
      <c r="C673" s="3">
        <v>24</v>
      </c>
      <c r="D673" t="s">
        <v>33</v>
      </c>
      <c r="E673">
        <v>2</v>
      </c>
      <c r="F673" s="27" t="s">
        <v>596</v>
      </c>
    </row>
    <row r="674" spans="1:6" x14ac:dyDescent="0.2">
      <c r="A674" s="1">
        <v>19</v>
      </c>
      <c r="B674" s="1">
        <v>19</v>
      </c>
      <c r="C674" s="3">
        <v>25</v>
      </c>
      <c r="D674" t="s">
        <v>33</v>
      </c>
      <c r="E674">
        <v>2</v>
      </c>
      <c r="F674" s="27" t="s">
        <v>596</v>
      </c>
    </row>
    <row r="675" spans="1:6" x14ac:dyDescent="0.2">
      <c r="A675" s="1">
        <v>19</v>
      </c>
      <c r="B675" s="1">
        <v>19</v>
      </c>
      <c r="C675" s="3">
        <v>26</v>
      </c>
      <c r="D675" t="s">
        <v>33</v>
      </c>
      <c r="E675">
        <v>1</v>
      </c>
      <c r="F675" s="27" t="s">
        <v>596</v>
      </c>
    </row>
    <row r="676" spans="1:6" x14ac:dyDescent="0.2">
      <c r="A676" s="1">
        <v>19</v>
      </c>
      <c r="B676" s="1">
        <v>19</v>
      </c>
      <c r="C676" s="3">
        <v>27</v>
      </c>
      <c r="D676" t="s">
        <v>33</v>
      </c>
      <c r="E676">
        <v>2</v>
      </c>
      <c r="F676" s="27" t="s">
        <v>596</v>
      </c>
    </row>
    <row r="677" spans="1:6" x14ac:dyDescent="0.2">
      <c r="A677" s="1">
        <v>19</v>
      </c>
      <c r="B677" s="1">
        <v>19</v>
      </c>
      <c r="C677" s="3">
        <v>28</v>
      </c>
      <c r="D677" t="s">
        <v>33</v>
      </c>
      <c r="E677">
        <v>2</v>
      </c>
      <c r="F677" s="27" t="s">
        <v>596</v>
      </c>
    </row>
    <row r="678" spans="1:6" x14ac:dyDescent="0.2">
      <c r="A678" s="1">
        <v>19</v>
      </c>
      <c r="B678" s="1">
        <v>19</v>
      </c>
      <c r="C678" s="3">
        <v>29</v>
      </c>
      <c r="D678" t="s">
        <v>33</v>
      </c>
      <c r="E678">
        <v>3</v>
      </c>
      <c r="F678" s="27" t="s">
        <v>596</v>
      </c>
    </row>
    <row r="679" spans="1:6" x14ac:dyDescent="0.2">
      <c r="A679" s="1">
        <v>19</v>
      </c>
      <c r="B679" s="1">
        <v>19</v>
      </c>
      <c r="C679" s="3">
        <v>30</v>
      </c>
      <c r="D679" t="s">
        <v>33</v>
      </c>
      <c r="E679">
        <v>1</v>
      </c>
      <c r="F679" s="27" t="s">
        <v>596</v>
      </c>
    </row>
    <row r="680" spans="1:6" x14ac:dyDescent="0.2">
      <c r="A680" s="1">
        <v>19</v>
      </c>
      <c r="B680" s="1">
        <v>19</v>
      </c>
      <c r="C680" s="3">
        <v>31</v>
      </c>
      <c r="D680" t="s">
        <v>33</v>
      </c>
      <c r="E680">
        <v>1</v>
      </c>
      <c r="F680" s="27" t="s">
        <v>596</v>
      </c>
    </row>
    <row r="681" spans="1:6" x14ac:dyDescent="0.2">
      <c r="A681" s="1">
        <v>19</v>
      </c>
      <c r="B681" s="1">
        <v>19</v>
      </c>
      <c r="C681" s="3">
        <v>32</v>
      </c>
      <c r="D681" t="s">
        <v>33</v>
      </c>
      <c r="E681">
        <v>2</v>
      </c>
      <c r="F681" s="27" t="s">
        <v>596</v>
      </c>
    </row>
    <row r="682" spans="1:6" x14ac:dyDescent="0.2">
      <c r="A682" s="1">
        <v>19</v>
      </c>
      <c r="B682" s="1">
        <v>19</v>
      </c>
      <c r="C682" s="3">
        <v>33</v>
      </c>
      <c r="D682" t="s">
        <v>33</v>
      </c>
      <c r="E682">
        <v>1</v>
      </c>
      <c r="F682" s="27" t="s">
        <v>596</v>
      </c>
    </row>
    <row r="683" spans="1:6" x14ac:dyDescent="0.2">
      <c r="A683" s="1">
        <v>19</v>
      </c>
      <c r="B683" s="1">
        <v>19</v>
      </c>
      <c r="C683" s="3">
        <v>34</v>
      </c>
      <c r="D683" t="s">
        <v>33</v>
      </c>
      <c r="E683">
        <v>2</v>
      </c>
      <c r="F683" s="27" t="s">
        <v>596</v>
      </c>
    </row>
    <row r="684" spans="1:6" x14ac:dyDescent="0.2">
      <c r="A684" s="1">
        <v>19</v>
      </c>
      <c r="B684" s="1">
        <v>19</v>
      </c>
      <c r="C684" s="3">
        <v>35</v>
      </c>
      <c r="D684" t="s">
        <v>33</v>
      </c>
      <c r="E684">
        <v>2</v>
      </c>
      <c r="F684" s="27" t="s">
        <v>596</v>
      </c>
    </row>
    <row r="685" spans="1:6" x14ac:dyDescent="0.2">
      <c r="A685" s="1">
        <v>19</v>
      </c>
      <c r="B685" s="1">
        <v>19</v>
      </c>
      <c r="C685" s="3">
        <v>36</v>
      </c>
      <c r="D685" t="s">
        <v>33</v>
      </c>
      <c r="E685">
        <v>2</v>
      </c>
      <c r="F685" s="27" t="s">
        <v>596</v>
      </c>
    </row>
    <row r="686" spans="1:6" x14ac:dyDescent="0.2">
      <c r="A686" s="1">
        <v>20</v>
      </c>
      <c r="B686" s="1">
        <v>20</v>
      </c>
      <c r="C686" s="3">
        <v>1</v>
      </c>
      <c r="D686" t="s">
        <v>33</v>
      </c>
      <c r="E686">
        <v>2</v>
      </c>
      <c r="F686" s="27" t="s">
        <v>596</v>
      </c>
    </row>
    <row r="687" spans="1:6" x14ac:dyDescent="0.2">
      <c r="A687" s="1">
        <v>20</v>
      </c>
      <c r="B687" s="1">
        <v>20</v>
      </c>
      <c r="C687" s="3">
        <v>2</v>
      </c>
      <c r="D687" t="s">
        <v>33</v>
      </c>
      <c r="E687">
        <v>2</v>
      </c>
      <c r="F687" s="27" t="s">
        <v>596</v>
      </c>
    </row>
    <row r="688" spans="1:6" x14ac:dyDescent="0.2">
      <c r="A688" s="1">
        <v>20</v>
      </c>
      <c r="B688" s="1">
        <v>20</v>
      </c>
      <c r="C688" s="3">
        <v>3</v>
      </c>
      <c r="D688" t="s">
        <v>33</v>
      </c>
      <c r="E688">
        <v>3</v>
      </c>
      <c r="F688" s="27" t="s">
        <v>596</v>
      </c>
    </row>
    <row r="689" spans="1:6" x14ac:dyDescent="0.2">
      <c r="A689" s="1">
        <v>20</v>
      </c>
      <c r="B689" s="1">
        <v>20</v>
      </c>
      <c r="C689" s="3">
        <v>4</v>
      </c>
      <c r="D689" t="s">
        <v>33</v>
      </c>
      <c r="E689">
        <v>2</v>
      </c>
      <c r="F689" s="27" t="s">
        <v>596</v>
      </c>
    </row>
    <row r="690" spans="1:6" x14ac:dyDescent="0.2">
      <c r="A690" s="1">
        <v>20</v>
      </c>
      <c r="B690" s="1">
        <v>20</v>
      </c>
      <c r="C690" s="3">
        <v>5</v>
      </c>
      <c r="D690" t="s">
        <v>33</v>
      </c>
      <c r="E690">
        <v>2</v>
      </c>
      <c r="F690" s="27" t="s">
        <v>596</v>
      </c>
    </row>
    <row r="691" spans="1:6" x14ac:dyDescent="0.2">
      <c r="A691" s="1">
        <v>20</v>
      </c>
      <c r="B691" s="1">
        <v>20</v>
      </c>
      <c r="C691" s="3">
        <v>6</v>
      </c>
      <c r="D691" t="s">
        <v>33</v>
      </c>
      <c r="E691">
        <v>4</v>
      </c>
      <c r="F691" s="27" t="s">
        <v>596</v>
      </c>
    </row>
    <row r="692" spans="1:6" x14ac:dyDescent="0.2">
      <c r="A692" s="1">
        <v>20</v>
      </c>
      <c r="B692" s="1">
        <v>20</v>
      </c>
      <c r="C692" s="3">
        <v>7</v>
      </c>
      <c r="D692" t="s">
        <v>33</v>
      </c>
      <c r="E692">
        <v>3</v>
      </c>
      <c r="F692" s="27" t="s">
        <v>596</v>
      </c>
    </row>
    <row r="693" spans="1:6" x14ac:dyDescent="0.2">
      <c r="A693" s="1">
        <v>20</v>
      </c>
      <c r="B693" s="1">
        <v>20</v>
      </c>
      <c r="C693" s="3">
        <v>8</v>
      </c>
      <c r="D693" t="s">
        <v>33</v>
      </c>
      <c r="E693">
        <v>3</v>
      </c>
      <c r="F693" s="27" t="s">
        <v>596</v>
      </c>
    </row>
    <row r="694" spans="1:6" x14ac:dyDescent="0.2">
      <c r="A694" s="1">
        <v>20</v>
      </c>
      <c r="B694" s="1">
        <v>20</v>
      </c>
      <c r="C694" s="3">
        <v>9</v>
      </c>
      <c r="D694" t="s">
        <v>33</v>
      </c>
      <c r="E694">
        <v>3</v>
      </c>
      <c r="F694" s="27" t="s">
        <v>596</v>
      </c>
    </row>
    <row r="695" spans="1:6" x14ac:dyDescent="0.2">
      <c r="A695" s="1">
        <v>20</v>
      </c>
      <c r="B695" s="1">
        <v>20</v>
      </c>
      <c r="C695" s="3">
        <v>10</v>
      </c>
      <c r="D695" t="s">
        <v>33</v>
      </c>
      <c r="E695">
        <v>3</v>
      </c>
      <c r="F695" s="27" t="s">
        <v>596</v>
      </c>
    </row>
    <row r="696" spans="1:6" x14ac:dyDescent="0.2">
      <c r="A696" s="1">
        <v>20</v>
      </c>
      <c r="B696" s="1">
        <v>20</v>
      </c>
      <c r="C696" s="3">
        <v>11</v>
      </c>
      <c r="D696" t="s">
        <v>33</v>
      </c>
      <c r="E696">
        <v>3</v>
      </c>
      <c r="F696" s="27" t="s">
        <v>596</v>
      </c>
    </row>
    <row r="697" spans="1:6" x14ac:dyDescent="0.2">
      <c r="A697" s="1">
        <v>20</v>
      </c>
      <c r="B697" s="1">
        <v>20</v>
      </c>
      <c r="C697" s="3">
        <v>12</v>
      </c>
      <c r="D697" t="s">
        <v>33</v>
      </c>
      <c r="E697">
        <v>3</v>
      </c>
      <c r="F697" s="27" t="s">
        <v>596</v>
      </c>
    </row>
    <row r="698" spans="1:6" x14ac:dyDescent="0.2">
      <c r="A698" s="1">
        <v>20</v>
      </c>
      <c r="B698" s="1">
        <v>20</v>
      </c>
      <c r="C698" s="3">
        <v>13</v>
      </c>
      <c r="D698" t="s">
        <v>33</v>
      </c>
      <c r="E698">
        <v>2</v>
      </c>
      <c r="F698" s="27" t="s">
        <v>596</v>
      </c>
    </row>
    <row r="699" spans="1:6" x14ac:dyDescent="0.2">
      <c r="A699" s="1">
        <v>20</v>
      </c>
      <c r="B699" s="1">
        <v>20</v>
      </c>
      <c r="C699" s="3">
        <v>14</v>
      </c>
      <c r="D699" t="s">
        <v>33</v>
      </c>
      <c r="E699">
        <v>4</v>
      </c>
      <c r="F699" s="27" t="s">
        <v>596</v>
      </c>
    </row>
    <row r="700" spans="1:6" x14ac:dyDescent="0.2">
      <c r="A700" s="1">
        <v>20</v>
      </c>
      <c r="B700" s="1">
        <v>20</v>
      </c>
      <c r="C700" s="3">
        <v>15</v>
      </c>
      <c r="D700" t="s">
        <v>33</v>
      </c>
      <c r="E700">
        <v>2</v>
      </c>
      <c r="F700" s="27" t="s">
        <v>596</v>
      </c>
    </row>
    <row r="701" spans="1:6" x14ac:dyDescent="0.2">
      <c r="A701" s="1">
        <v>20</v>
      </c>
      <c r="B701" s="1">
        <v>20</v>
      </c>
      <c r="C701" s="3">
        <v>16</v>
      </c>
      <c r="D701" t="s">
        <v>33</v>
      </c>
      <c r="E701">
        <v>3</v>
      </c>
      <c r="F701" s="27" t="s">
        <v>596</v>
      </c>
    </row>
    <row r="702" spans="1:6" x14ac:dyDescent="0.2">
      <c r="A702" s="1">
        <v>20</v>
      </c>
      <c r="B702" s="1">
        <v>20</v>
      </c>
      <c r="C702" s="3">
        <v>17</v>
      </c>
      <c r="D702" t="s">
        <v>33</v>
      </c>
      <c r="E702">
        <v>3</v>
      </c>
      <c r="F702" s="27" t="s">
        <v>596</v>
      </c>
    </row>
    <row r="703" spans="1:6" x14ac:dyDescent="0.2">
      <c r="A703" s="1">
        <v>20</v>
      </c>
      <c r="B703" s="1">
        <v>20</v>
      </c>
      <c r="C703" s="3">
        <v>18</v>
      </c>
      <c r="D703" t="s">
        <v>33</v>
      </c>
      <c r="E703">
        <v>3</v>
      </c>
      <c r="F703" s="27" t="s">
        <v>596</v>
      </c>
    </row>
    <row r="704" spans="1:6" x14ac:dyDescent="0.2">
      <c r="A704" s="1">
        <v>20</v>
      </c>
      <c r="B704" s="1">
        <v>20</v>
      </c>
      <c r="C704" s="3">
        <v>19</v>
      </c>
      <c r="D704" t="s">
        <v>33</v>
      </c>
      <c r="E704">
        <v>3</v>
      </c>
      <c r="F704" s="27" t="s">
        <v>596</v>
      </c>
    </row>
    <row r="705" spans="1:6" x14ac:dyDescent="0.2">
      <c r="A705" s="1">
        <v>20</v>
      </c>
      <c r="B705" s="1">
        <v>20</v>
      </c>
      <c r="C705" s="3">
        <v>20</v>
      </c>
      <c r="D705" t="s">
        <v>33</v>
      </c>
      <c r="E705">
        <v>3</v>
      </c>
      <c r="F705" s="27" t="s">
        <v>596</v>
      </c>
    </row>
    <row r="706" spans="1:6" x14ac:dyDescent="0.2">
      <c r="A706" s="1">
        <v>20</v>
      </c>
      <c r="B706" s="1">
        <v>20</v>
      </c>
      <c r="C706" s="3">
        <v>21</v>
      </c>
      <c r="D706" t="s">
        <v>33</v>
      </c>
      <c r="E706">
        <v>3</v>
      </c>
      <c r="F706" s="27" t="s">
        <v>596</v>
      </c>
    </row>
    <row r="707" spans="1:6" x14ac:dyDescent="0.2">
      <c r="A707" s="1">
        <v>20</v>
      </c>
      <c r="B707" s="1">
        <v>20</v>
      </c>
      <c r="C707" s="3">
        <v>22</v>
      </c>
      <c r="D707" t="s">
        <v>33</v>
      </c>
      <c r="E707">
        <v>3</v>
      </c>
      <c r="F707" s="27" t="s">
        <v>596</v>
      </c>
    </row>
    <row r="708" spans="1:6" x14ac:dyDescent="0.2">
      <c r="A708" s="1">
        <v>20</v>
      </c>
      <c r="B708" s="1">
        <v>20</v>
      </c>
      <c r="C708" s="3">
        <v>23</v>
      </c>
      <c r="D708" t="s">
        <v>33</v>
      </c>
      <c r="E708">
        <v>3</v>
      </c>
      <c r="F708" s="27" t="s">
        <v>596</v>
      </c>
    </row>
    <row r="709" spans="1:6" x14ac:dyDescent="0.2">
      <c r="A709" s="1">
        <v>20</v>
      </c>
      <c r="B709" s="1">
        <v>20</v>
      </c>
      <c r="C709" s="3">
        <v>24</v>
      </c>
      <c r="D709" t="s">
        <v>33</v>
      </c>
      <c r="E709">
        <v>2</v>
      </c>
      <c r="F709" s="27" t="s">
        <v>596</v>
      </c>
    </row>
    <row r="710" spans="1:6" x14ac:dyDescent="0.2">
      <c r="A710" s="1">
        <v>20</v>
      </c>
      <c r="B710" s="1">
        <v>20</v>
      </c>
      <c r="C710" s="3">
        <v>25</v>
      </c>
      <c r="D710" t="s">
        <v>33</v>
      </c>
      <c r="E710">
        <v>3</v>
      </c>
      <c r="F710" s="27" t="s">
        <v>596</v>
      </c>
    </row>
    <row r="711" spans="1:6" x14ac:dyDescent="0.2">
      <c r="A711" s="1">
        <v>20</v>
      </c>
      <c r="B711" s="1">
        <v>20</v>
      </c>
      <c r="C711" s="3">
        <v>26</v>
      </c>
      <c r="D711" t="s">
        <v>33</v>
      </c>
      <c r="E711">
        <v>1</v>
      </c>
      <c r="F711" s="27" t="s">
        <v>596</v>
      </c>
    </row>
    <row r="712" spans="1:6" x14ac:dyDescent="0.2">
      <c r="A712" s="1">
        <v>20</v>
      </c>
      <c r="B712" s="1">
        <v>20</v>
      </c>
      <c r="C712" s="3">
        <v>27</v>
      </c>
      <c r="D712" t="s">
        <v>33</v>
      </c>
      <c r="E712">
        <v>3</v>
      </c>
      <c r="F712" s="27" t="s">
        <v>596</v>
      </c>
    </row>
    <row r="713" spans="1:6" x14ac:dyDescent="0.2">
      <c r="A713" s="1">
        <v>20</v>
      </c>
      <c r="B713" s="1">
        <v>20</v>
      </c>
      <c r="C713" s="3">
        <v>28</v>
      </c>
      <c r="D713" t="s">
        <v>33</v>
      </c>
      <c r="E713">
        <v>3</v>
      </c>
      <c r="F713" s="27" t="s">
        <v>596</v>
      </c>
    </row>
    <row r="714" spans="1:6" x14ac:dyDescent="0.2">
      <c r="A714" s="1">
        <v>20</v>
      </c>
      <c r="B714" s="1">
        <v>20</v>
      </c>
      <c r="C714" s="3">
        <v>29</v>
      </c>
      <c r="D714" t="s">
        <v>33</v>
      </c>
      <c r="E714">
        <v>4</v>
      </c>
      <c r="F714" s="27" t="s">
        <v>596</v>
      </c>
    </row>
    <row r="715" spans="1:6" x14ac:dyDescent="0.2">
      <c r="A715" s="1">
        <v>20</v>
      </c>
      <c r="B715" s="1">
        <v>20</v>
      </c>
      <c r="C715" s="3">
        <v>30</v>
      </c>
      <c r="D715" t="s">
        <v>33</v>
      </c>
      <c r="E715">
        <v>4</v>
      </c>
      <c r="F715" s="27" t="s">
        <v>596</v>
      </c>
    </row>
    <row r="716" spans="1:6" x14ac:dyDescent="0.2">
      <c r="A716" s="1">
        <v>20</v>
      </c>
      <c r="B716" s="1">
        <v>20</v>
      </c>
      <c r="C716" s="3">
        <v>31</v>
      </c>
      <c r="D716" t="s">
        <v>33</v>
      </c>
      <c r="E716">
        <v>2</v>
      </c>
      <c r="F716" s="27" t="s">
        <v>596</v>
      </c>
    </row>
    <row r="717" spans="1:6" x14ac:dyDescent="0.2">
      <c r="A717" s="1">
        <v>20</v>
      </c>
      <c r="B717" s="1">
        <v>20</v>
      </c>
      <c r="C717" s="3">
        <v>32</v>
      </c>
      <c r="D717" t="s">
        <v>33</v>
      </c>
      <c r="E717">
        <v>2</v>
      </c>
      <c r="F717" s="27" t="s">
        <v>596</v>
      </c>
    </row>
    <row r="718" spans="1:6" x14ac:dyDescent="0.2">
      <c r="A718" s="1">
        <v>20</v>
      </c>
      <c r="B718" s="1">
        <v>20</v>
      </c>
      <c r="C718" s="3">
        <v>33</v>
      </c>
      <c r="D718" t="s">
        <v>33</v>
      </c>
      <c r="E718">
        <v>2</v>
      </c>
      <c r="F718" s="27" t="s">
        <v>596</v>
      </c>
    </row>
    <row r="719" spans="1:6" x14ac:dyDescent="0.2">
      <c r="A719" s="1">
        <v>20</v>
      </c>
      <c r="B719" s="1">
        <v>20</v>
      </c>
      <c r="C719" s="3">
        <v>34</v>
      </c>
      <c r="D719" t="s">
        <v>33</v>
      </c>
      <c r="E719">
        <v>2</v>
      </c>
      <c r="F719" s="27" t="s">
        <v>596</v>
      </c>
    </row>
    <row r="720" spans="1:6" x14ac:dyDescent="0.2">
      <c r="A720" s="1">
        <v>20</v>
      </c>
      <c r="B720" s="1">
        <v>20</v>
      </c>
      <c r="C720" s="3">
        <v>35</v>
      </c>
      <c r="D720" t="s">
        <v>33</v>
      </c>
      <c r="E720">
        <v>3</v>
      </c>
      <c r="F720" s="27" t="s">
        <v>596</v>
      </c>
    </row>
    <row r="721" spans="1:6" x14ac:dyDescent="0.2">
      <c r="A721" s="1">
        <v>20</v>
      </c>
      <c r="B721" s="1">
        <v>20</v>
      </c>
      <c r="C721" s="3">
        <v>36</v>
      </c>
      <c r="D721" t="s">
        <v>33</v>
      </c>
      <c r="E721">
        <v>3</v>
      </c>
      <c r="F721" s="27" t="s">
        <v>596</v>
      </c>
    </row>
    <row r="722" spans="1:6" x14ac:dyDescent="0.2">
      <c r="A722" s="1">
        <v>21</v>
      </c>
      <c r="B722" s="1">
        <v>21</v>
      </c>
      <c r="C722" s="3">
        <v>1</v>
      </c>
      <c r="D722" t="s">
        <v>40</v>
      </c>
      <c r="E722">
        <v>2</v>
      </c>
      <c r="F722" s="27" t="s">
        <v>596</v>
      </c>
    </row>
    <row r="723" spans="1:6" x14ac:dyDescent="0.2">
      <c r="A723" s="1">
        <v>21</v>
      </c>
      <c r="B723" s="1">
        <v>21</v>
      </c>
      <c r="C723" s="3">
        <v>2</v>
      </c>
      <c r="D723" t="s">
        <v>40</v>
      </c>
      <c r="E723">
        <v>2</v>
      </c>
      <c r="F723" s="27" t="s">
        <v>596</v>
      </c>
    </row>
    <row r="724" spans="1:6" x14ac:dyDescent="0.2">
      <c r="A724" s="1">
        <v>21</v>
      </c>
      <c r="B724" s="1">
        <v>21</v>
      </c>
      <c r="C724" s="3">
        <v>3</v>
      </c>
      <c r="D724" t="s">
        <v>40</v>
      </c>
      <c r="E724">
        <v>3</v>
      </c>
      <c r="F724" s="27" t="s">
        <v>596</v>
      </c>
    </row>
    <row r="725" spans="1:6" x14ac:dyDescent="0.2">
      <c r="A725" s="1">
        <v>21</v>
      </c>
      <c r="B725" s="1">
        <v>21</v>
      </c>
      <c r="C725" s="3">
        <v>4</v>
      </c>
      <c r="D725" t="s">
        <v>40</v>
      </c>
      <c r="E725">
        <v>3</v>
      </c>
      <c r="F725" s="27" t="s">
        <v>596</v>
      </c>
    </row>
    <row r="726" spans="1:6" x14ac:dyDescent="0.2">
      <c r="A726" s="1">
        <v>21</v>
      </c>
      <c r="B726" s="1">
        <v>21</v>
      </c>
      <c r="C726" s="3">
        <v>5</v>
      </c>
      <c r="D726" t="s">
        <v>40</v>
      </c>
      <c r="E726">
        <v>3</v>
      </c>
      <c r="F726" s="27" t="s">
        <v>596</v>
      </c>
    </row>
    <row r="727" spans="1:6" x14ac:dyDescent="0.2">
      <c r="A727" s="1">
        <v>21</v>
      </c>
      <c r="B727" s="1">
        <v>21</v>
      </c>
      <c r="C727" s="3">
        <v>6</v>
      </c>
      <c r="D727" t="s">
        <v>40</v>
      </c>
      <c r="E727">
        <v>4</v>
      </c>
      <c r="F727" s="27" t="s">
        <v>596</v>
      </c>
    </row>
    <row r="728" spans="1:6" x14ac:dyDescent="0.2">
      <c r="A728" s="1">
        <v>21</v>
      </c>
      <c r="B728" s="1">
        <v>21</v>
      </c>
      <c r="C728" s="3">
        <v>7</v>
      </c>
      <c r="D728" t="s">
        <v>40</v>
      </c>
      <c r="E728">
        <v>2</v>
      </c>
      <c r="F728" s="27" t="s">
        <v>596</v>
      </c>
    </row>
    <row r="729" spans="1:6" x14ac:dyDescent="0.2">
      <c r="A729" s="1">
        <v>21</v>
      </c>
      <c r="B729" s="1">
        <v>21</v>
      </c>
      <c r="C729" s="3">
        <v>8</v>
      </c>
      <c r="D729" t="s">
        <v>40</v>
      </c>
      <c r="E729">
        <v>3</v>
      </c>
      <c r="F729" s="27" t="s">
        <v>596</v>
      </c>
    </row>
    <row r="730" spans="1:6" x14ac:dyDescent="0.2">
      <c r="A730" s="1">
        <v>21</v>
      </c>
      <c r="B730" s="1">
        <v>21</v>
      </c>
      <c r="C730" s="3">
        <v>9</v>
      </c>
      <c r="D730" t="s">
        <v>40</v>
      </c>
      <c r="E730">
        <v>2</v>
      </c>
      <c r="F730" s="27" t="s">
        <v>596</v>
      </c>
    </row>
    <row r="731" spans="1:6" x14ac:dyDescent="0.2">
      <c r="A731" s="1">
        <v>21</v>
      </c>
      <c r="B731" s="1">
        <v>21</v>
      </c>
      <c r="C731" s="3">
        <v>10</v>
      </c>
      <c r="D731" t="s">
        <v>40</v>
      </c>
      <c r="E731">
        <v>4</v>
      </c>
      <c r="F731" s="27" t="s">
        <v>596</v>
      </c>
    </row>
    <row r="732" spans="1:6" x14ac:dyDescent="0.2">
      <c r="A732" s="1">
        <v>21</v>
      </c>
      <c r="B732" s="1">
        <v>21</v>
      </c>
      <c r="C732" s="3">
        <v>11</v>
      </c>
      <c r="D732" t="s">
        <v>40</v>
      </c>
      <c r="E732">
        <v>2</v>
      </c>
      <c r="F732" s="27" t="s">
        <v>596</v>
      </c>
    </row>
    <row r="733" spans="1:6" x14ac:dyDescent="0.2">
      <c r="A733" s="1">
        <v>21</v>
      </c>
      <c r="B733" s="1">
        <v>21</v>
      </c>
      <c r="C733" s="3">
        <v>12</v>
      </c>
      <c r="D733" t="s">
        <v>40</v>
      </c>
      <c r="E733">
        <v>2</v>
      </c>
      <c r="F733" s="27" t="s">
        <v>596</v>
      </c>
    </row>
    <row r="734" spans="1:6" x14ac:dyDescent="0.2">
      <c r="A734" s="1">
        <v>21</v>
      </c>
      <c r="B734" s="1">
        <v>21</v>
      </c>
      <c r="C734" s="3">
        <v>13</v>
      </c>
      <c r="D734" t="s">
        <v>40</v>
      </c>
      <c r="E734">
        <v>3</v>
      </c>
      <c r="F734" s="27" t="s">
        <v>596</v>
      </c>
    </row>
    <row r="735" spans="1:6" x14ac:dyDescent="0.2">
      <c r="A735" s="1">
        <v>21</v>
      </c>
      <c r="B735" s="1">
        <v>21</v>
      </c>
      <c r="C735" s="3">
        <v>14</v>
      </c>
      <c r="D735" t="s">
        <v>40</v>
      </c>
      <c r="E735">
        <v>4</v>
      </c>
      <c r="F735" s="27" t="s">
        <v>596</v>
      </c>
    </row>
    <row r="736" spans="1:6" x14ac:dyDescent="0.2">
      <c r="A736" s="1">
        <v>21</v>
      </c>
      <c r="B736" s="1">
        <v>21</v>
      </c>
      <c r="C736" s="3">
        <v>15</v>
      </c>
      <c r="D736" t="s">
        <v>40</v>
      </c>
      <c r="E736">
        <v>3</v>
      </c>
      <c r="F736" s="27" t="s">
        <v>596</v>
      </c>
    </row>
    <row r="737" spans="1:6" x14ac:dyDescent="0.2">
      <c r="A737" s="1">
        <v>21</v>
      </c>
      <c r="B737" s="1">
        <v>21</v>
      </c>
      <c r="C737" s="3">
        <v>16</v>
      </c>
      <c r="D737" t="s">
        <v>40</v>
      </c>
      <c r="E737">
        <v>2</v>
      </c>
      <c r="F737" s="27" t="s">
        <v>596</v>
      </c>
    </row>
    <row r="738" spans="1:6" x14ac:dyDescent="0.2">
      <c r="A738" s="1">
        <v>21</v>
      </c>
      <c r="B738" s="1">
        <v>21</v>
      </c>
      <c r="C738" s="3">
        <v>17</v>
      </c>
      <c r="D738" t="s">
        <v>40</v>
      </c>
      <c r="E738">
        <v>3</v>
      </c>
      <c r="F738" s="27" t="s">
        <v>596</v>
      </c>
    </row>
    <row r="739" spans="1:6" x14ac:dyDescent="0.2">
      <c r="A739" s="1">
        <v>21</v>
      </c>
      <c r="B739" s="1">
        <v>21</v>
      </c>
      <c r="C739" s="3">
        <v>18</v>
      </c>
      <c r="D739" t="s">
        <v>40</v>
      </c>
      <c r="E739">
        <v>4</v>
      </c>
      <c r="F739" s="27" t="s">
        <v>596</v>
      </c>
    </row>
    <row r="740" spans="1:6" x14ac:dyDescent="0.2">
      <c r="A740" s="1">
        <v>21</v>
      </c>
      <c r="B740" s="1">
        <v>21</v>
      </c>
      <c r="C740" s="3">
        <v>19</v>
      </c>
      <c r="D740" t="s">
        <v>40</v>
      </c>
      <c r="E740">
        <v>4</v>
      </c>
      <c r="F740" s="27" t="s">
        <v>596</v>
      </c>
    </row>
    <row r="741" spans="1:6" x14ac:dyDescent="0.2">
      <c r="A741" s="1">
        <v>21</v>
      </c>
      <c r="B741" s="1">
        <v>21</v>
      </c>
      <c r="C741" s="3">
        <v>20</v>
      </c>
      <c r="D741" t="s">
        <v>40</v>
      </c>
      <c r="E741">
        <v>3</v>
      </c>
      <c r="F741" s="27" t="s">
        <v>596</v>
      </c>
    </row>
    <row r="742" spans="1:6" x14ac:dyDescent="0.2">
      <c r="A742" s="1">
        <v>21</v>
      </c>
      <c r="B742" s="1">
        <v>21</v>
      </c>
      <c r="C742" s="3">
        <v>21</v>
      </c>
      <c r="D742" t="s">
        <v>40</v>
      </c>
      <c r="E742">
        <v>3</v>
      </c>
      <c r="F742" s="27" t="s">
        <v>596</v>
      </c>
    </row>
    <row r="743" spans="1:6" x14ac:dyDescent="0.2">
      <c r="A743" s="1">
        <v>21</v>
      </c>
      <c r="B743" s="1">
        <v>21</v>
      </c>
      <c r="C743" s="3">
        <v>22</v>
      </c>
      <c r="D743" t="s">
        <v>40</v>
      </c>
      <c r="E743">
        <v>3</v>
      </c>
      <c r="F743" s="27" t="s">
        <v>596</v>
      </c>
    </row>
    <row r="744" spans="1:6" x14ac:dyDescent="0.2">
      <c r="A744" s="1">
        <v>21</v>
      </c>
      <c r="B744" s="1">
        <v>21</v>
      </c>
      <c r="C744" s="3">
        <v>23</v>
      </c>
      <c r="D744" t="s">
        <v>40</v>
      </c>
      <c r="E744">
        <v>2</v>
      </c>
      <c r="F744" s="27" t="s">
        <v>596</v>
      </c>
    </row>
    <row r="745" spans="1:6" x14ac:dyDescent="0.2">
      <c r="A745" s="1">
        <v>21</v>
      </c>
      <c r="B745" s="1">
        <v>21</v>
      </c>
      <c r="C745" s="3">
        <v>24</v>
      </c>
      <c r="D745" t="s">
        <v>40</v>
      </c>
      <c r="E745">
        <v>2</v>
      </c>
      <c r="F745" s="27" t="s">
        <v>596</v>
      </c>
    </row>
    <row r="746" spans="1:6" x14ac:dyDescent="0.2">
      <c r="A746" s="1">
        <v>21</v>
      </c>
      <c r="B746" s="1">
        <v>21</v>
      </c>
      <c r="C746" s="3">
        <v>25</v>
      </c>
      <c r="D746" t="s">
        <v>40</v>
      </c>
      <c r="E746">
        <v>3</v>
      </c>
      <c r="F746" s="27" t="s">
        <v>596</v>
      </c>
    </row>
    <row r="747" spans="1:6" x14ac:dyDescent="0.2">
      <c r="A747" s="1">
        <v>21</v>
      </c>
      <c r="B747" s="1">
        <v>21</v>
      </c>
      <c r="C747" s="3">
        <v>26</v>
      </c>
      <c r="D747" t="s">
        <v>40</v>
      </c>
      <c r="E747">
        <v>2</v>
      </c>
      <c r="F747" s="27" t="s">
        <v>596</v>
      </c>
    </row>
    <row r="748" spans="1:6" x14ac:dyDescent="0.2">
      <c r="A748" s="1">
        <v>21</v>
      </c>
      <c r="B748" s="1">
        <v>21</v>
      </c>
      <c r="C748" s="3">
        <v>27</v>
      </c>
      <c r="D748" t="s">
        <v>40</v>
      </c>
      <c r="E748">
        <v>3</v>
      </c>
      <c r="F748" s="27" t="s">
        <v>596</v>
      </c>
    </row>
    <row r="749" spans="1:6" x14ac:dyDescent="0.2">
      <c r="A749" s="1">
        <v>21</v>
      </c>
      <c r="B749" s="1">
        <v>21</v>
      </c>
      <c r="C749" s="3">
        <v>28</v>
      </c>
      <c r="D749" t="s">
        <v>40</v>
      </c>
      <c r="E749">
        <v>2</v>
      </c>
      <c r="F749" s="27" t="s">
        <v>596</v>
      </c>
    </row>
    <row r="750" spans="1:6" x14ac:dyDescent="0.2">
      <c r="A750" s="1">
        <v>21</v>
      </c>
      <c r="B750" s="1">
        <v>21</v>
      </c>
      <c r="C750" s="3">
        <v>29</v>
      </c>
      <c r="D750" t="s">
        <v>40</v>
      </c>
      <c r="E750">
        <v>3</v>
      </c>
      <c r="F750" s="27" t="s">
        <v>596</v>
      </c>
    </row>
    <row r="751" spans="1:6" x14ac:dyDescent="0.2">
      <c r="A751" s="1">
        <v>21</v>
      </c>
      <c r="B751" s="1">
        <v>21</v>
      </c>
      <c r="C751" s="3">
        <v>30</v>
      </c>
      <c r="D751" t="s">
        <v>40</v>
      </c>
      <c r="E751">
        <v>3</v>
      </c>
      <c r="F751" s="27" t="s">
        <v>596</v>
      </c>
    </row>
    <row r="752" spans="1:6" x14ac:dyDescent="0.2">
      <c r="A752" s="1">
        <v>21</v>
      </c>
      <c r="B752" s="1">
        <v>21</v>
      </c>
      <c r="C752" s="3">
        <v>31</v>
      </c>
      <c r="D752" t="s">
        <v>40</v>
      </c>
      <c r="E752">
        <v>3</v>
      </c>
      <c r="F752" s="27" t="s">
        <v>596</v>
      </c>
    </row>
    <row r="753" spans="1:6" x14ac:dyDescent="0.2">
      <c r="A753" s="1">
        <v>21</v>
      </c>
      <c r="B753" s="1">
        <v>21</v>
      </c>
      <c r="C753" s="3">
        <v>32</v>
      </c>
      <c r="D753" t="s">
        <v>40</v>
      </c>
      <c r="E753">
        <v>3</v>
      </c>
      <c r="F753" s="27" t="s">
        <v>596</v>
      </c>
    </row>
    <row r="754" spans="1:6" x14ac:dyDescent="0.2">
      <c r="A754" s="1">
        <v>21</v>
      </c>
      <c r="B754" s="1">
        <v>21</v>
      </c>
      <c r="C754" s="3">
        <v>33</v>
      </c>
      <c r="D754" t="s">
        <v>40</v>
      </c>
      <c r="E754">
        <v>2</v>
      </c>
      <c r="F754" s="27" t="s">
        <v>596</v>
      </c>
    </row>
    <row r="755" spans="1:6" x14ac:dyDescent="0.2">
      <c r="A755" s="1">
        <v>21</v>
      </c>
      <c r="B755" s="1">
        <v>21</v>
      </c>
      <c r="C755" s="3">
        <v>34</v>
      </c>
      <c r="D755" t="s">
        <v>40</v>
      </c>
      <c r="E755">
        <v>2</v>
      </c>
      <c r="F755" s="27" t="s">
        <v>596</v>
      </c>
    </row>
    <row r="756" spans="1:6" x14ac:dyDescent="0.2">
      <c r="A756" s="1">
        <v>21</v>
      </c>
      <c r="B756" s="1">
        <v>21</v>
      </c>
      <c r="C756" s="3">
        <v>35</v>
      </c>
      <c r="D756" t="s">
        <v>40</v>
      </c>
      <c r="E756">
        <v>2</v>
      </c>
      <c r="F756" s="27" t="s">
        <v>596</v>
      </c>
    </row>
    <row r="757" spans="1:6" x14ac:dyDescent="0.2">
      <c r="A757" s="1">
        <v>21</v>
      </c>
      <c r="B757" s="1">
        <v>21</v>
      </c>
      <c r="C757" s="3">
        <v>36</v>
      </c>
      <c r="D757" t="s">
        <v>40</v>
      </c>
      <c r="E757">
        <v>2</v>
      </c>
      <c r="F757" s="27" t="s">
        <v>596</v>
      </c>
    </row>
    <row r="758" spans="1:6" x14ac:dyDescent="0.2">
      <c r="A758" s="1">
        <v>22</v>
      </c>
      <c r="B758" s="1">
        <v>22</v>
      </c>
      <c r="C758" s="3">
        <v>1</v>
      </c>
      <c r="D758" t="s">
        <v>40</v>
      </c>
      <c r="E758">
        <v>2</v>
      </c>
      <c r="F758" s="27" t="s">
        <v>596</v>
      </c>
    </row>
    <row r="759" spans="1:6" x14ac:dyDescent="0.2">
      <c r="A759" s="1">
        <v>22</v>
      </c>
      <c r="B759" s="1">
        <v>22</v>
      </c>
      <c r="C759" s="3">
        <v>2</v>
      </c>
      <c r="D759" t="s">
        <v>40</v>
      </c>
      <c r="E759">
        <v>2</v>
      </c>
      <c r="F759" s="27" t="s">
        <v>596</v>
      </c>
    </row>
    <row r="760" spans="1:6" x14ac:dyDescent="0.2">
      <c r="A760" s="1">
        <v>22</v>
      </c>
      <c r="B760" s="1">
        <v>22</v>
      </c>
      <c r="C760" s="3">
        <v>3</v>
      </c>
      <c r="D760" t="s">
        <v>40</v>
      </c>
      <c r="E760">
        <v>3</v>
      </c>
      <c r="F760" s="27" t="s">
        <v>596</v>
      </c>
    </row>
    <row r="761" spans="1:6" x14ac:dyDescent="0.2">
      <c r="A761" s="1">
        <v>22</v>
      </c>
      <c r="B761" s="1">
        <v>22</v>
      </c>
      <c r="C761" s="3">
        <v>4</v>
      </c>
      <c r="D761" t="s">
        <v>40</v>
      </c>
      <c r="E761">
        <v>3</v>
      </c>
      <c r="F761" s="27" t="s">
        <v>596</v>
      </c>
    </row>
    <row r="762" spans="1:6" x14ac:dyDescent="0.2">
      <c r="A762" s="1">
        <v>22</v>
      </c>
      <c r="B762" s="1">
        <v>22</v>
      </c>
      <c r="C762" s="3">
        <v>5</v>
      </c>
      <c r="D762" t="s">
        <v>40</v>
      </c>
      <c r="E762">
        <v>3</v>
      </c>
      <c r="F762" s="27" t="s">
        <v>596</v>
      </c>
    </row>
    <row r="763" spans="1:6" x14ac:dyDescent="0.2">
      <c r="A763" s="1">
        <v>22</v>
      </c>
      <c r="B763" s="1">
        <v>22</v>
      </c>
      <c r="C763" s="3">
        <v>6</v>
      </c>
      <c r="D763" t="s">
        <v>40</v>
      </c>
      <c r="E763">
        <v>4</v>
      </c>
      <c r="F763" s="27" t="s">
        <v>596</v>
      </c>
    </row>
    <row r="764" spans="1:6" x14ac:dyDescent="0.2">
      <c r="A764" s="1">
        <v>22</v>
      </c>
      <c r="B764" s="1">
        <v>22</v>
      </c>
      <c r="C764" s="3">
        <v>7</v>
      </c>
      <c r="D764" t="s">
        <v>40</v>
      </c>
      <c r="E764">
        <v>3</v>
      </c>
      <c r="F764" s="27" t="s">
        <v>596</v>
      </c>
    </row>
    <row r="765" spans="1:6" x14ac:dyDescent="0.2">
      <c r="A765" s="1">
        <v>22</v>
      </c>
      <c r="B765" s="1">
        <v>22</v>
      </c>
      <c r="C765" s="3">
        <v>8</v>
      </c>
      <c r="D765" t="s">
        <v>40</v>
      </c>
      <c r="E765">
        <v>3</v>
      </c>
      <c r="F765" s="27" t="s">
        <v>596</v>
      </c>
    </row>
    <row r="766" spans="1:6" x14ac:dyDescent="0.2">
      <c r="A766" s="1">
        <v>22</v>
      </c>
      <c r="B766" s="1">
        <v>22</v>
      </c>
      <c r="C766" s="3">
        <v>9</v>
      </c>
      <c r="D766" t="s">
        <v>40</v>
      </c>
      <c r="E766">
        <v>2</v>
      </c>
      <c r="F766" s="27" t="s">
        <v>596</v>
      </c>
    </row>
    <row r="767" spans="1:6" x14ac:dyDescent="0.2">
      <c r="A767" s="1">
        <v>22</v>
      </c>
      <c r="B767" s="1">
        <v>22</v>
      </c>
      <c r="C767" s="3">
        <v>10</v>
      </c>
      <c r="D767" t="s">
        <v>40</v>
      </c>
      <c r="E767">
        <v>4</v>
      </c>
      <c r="F767" s="27" t="s">
        <v>596</v>
      </c>
    </row>
    <row r="768" spans="1:6" x14ac:dyDescent="0.2">
      <c r="A768" s="1">
        <v>22</v>
      </c>
      <c r="B768" s="1">
        <v>22</v>
      </c>
      <c r="C768" s="3">
        <v>11</v>
      </c>
      <c r="D768" t="s">
        <v>40</v>
      </c>
      <c r="E768">
        <v>2</v>
      </c>
      <c r="F768" s="27" t="s">
        <v>596</v>
      </c>
    </row>
    <row r="769" spans="1:6" x14ac:dyDescent="0.2">
      <c r="A769" s="1">
        <v>22</v>
      </c>
      <c r="B769" s="1">
        <v>22</v>
      </c>
      <c r="C769" s="3">
        <v>12</v>
      </c>
      <c r="D769" t="s">
        <v>40</v>
      </c>
      <c r="E769">
        <v>2</v>
      </c>
      <c r="F769" s="27" t="s">
        <v>596</v>
      </c>
    </row>
    <row r="770" spans="1:6" x14ac:dyDescent="0.2">
      <c r="A770" s="1">
        <v>22</v>
      </c>
      <c r="B770" s="1">
        <v>22</v>
      </c>
      <c r="C770" s="3">
        <v>13</v>
      </c>
      <c r="D770" t="s">
        <v>40</v>
      </c>
      <c r="E770">
        <v>3</v>
      </c>
      <c r="F770" s="27" t="s">
        <v>596</v>
      </c>
    </row>
    <row r="771" spans="1:6" x14ac:dyDescent="0.2">
      <c r="A771" s="1">
        <v>22</v>
      </c>
      <c r="B771" s="1">
        <v>22</v>
      </c>
      <c r="C771" s="3">
        <v>14</v>
      </c>
      <c r="D771" t="s">
        <v>40</v>
      </c>
      <c r="E771">
        <v>3</v>
      </c>
      <c r="F771" s="27" t="s">
        <v>596</v>
      </c>
    </row>
    <row r="772" spans="1:6" x14ac:dyDescent="0.2">
      <c r="A772" s="1">
        <v>22</v>
      </c>
      <c r="B772" s="1">
        <v>22</v>
      </c>
      <c r="C772" s="3">
        <v>15</v>
      </c>
      <c r="D772" t="s">
        <v>40</v>
      </c>
      <c r="E772">
        <v>3</v>
      </c>
      <c r="F772" s="27" t="s">
        <v>596</v>
      </c>
    </row>
    <row r="773" spans="1:6" x14ac:dyDescent="0.2">
      <c r="A773" s="1">
        <v>22</v>
      </c>
      <c r="B773" s="1">
        <v>22</v>
      </c>
      <c r="C773" s="3">
        <v>16</v>
      </c>
      <c r="D773" t="s">
        <v>40</v>
      </c>
      <c r="E773">
        <v>2</v>
      </c>
      <c r="F773" s="27" t="s">
        <v>596</v>
      </c>
    </row>
    <row r="774" spans="1:6" x14ac:dyDescent="0.2">
      <c r="A774" s="1">
        <v>22</v>
      </c>
      <c r="B774" s="1">
        <v>22</v>
      </c>
      <c r="C774" s="3">
        <v>17</v>
      </c>
      <c r="D774" t="s">
        <v>40</v>
      </c>
      <c r="E774">
        <v>3</v>
      </c>
      <c r="F774" s="27" t="s">
        <v>596</v>
      </c>
    </row>
    <row r="775" spans="1:6" x14ac:dyDescent="0.2">
      <c r="A775" s="1">
        <v>22</v>
      </c>
      <c r="B775" s="1">
        <v>22</v>
      </c>
      <c r="C775" s="3">
        <v>18</v>
      </c>
      <c r="D775" t="s">
        <v>40</v>
      </c>
      <c r="E775">
        <v>4</v>
      </c>
      <c r="F775" s="27" t="s">
        <v>596</v>
      </c>
    </row>
    <row r="776" spans="1:6" x14ac:dyDescent="0.2">
      <c r="A776" s="1">
        <v>22</v>
      </c>
      <c r="B776" s="1">
        <v>22</v>
      </c>
      <c r="C776" s="3">
        <v>19</v>
      </c>
      <c r="D776" t="s">
        <v>40</v>
      </c>
      <c r="E776">
        <v>4</v>
      </c>
      <c r="F776" s="27" t="s">
        <v>596</v>
      </c>
    </row>
    <row r="777" spans="1:6" x14ac:dyDescent="0.2">
      <c r="A777" s="1">
        <v>22</v>
      </c>
      <c r="B777" s="1">
        <v>22</v>
      </c>
      <c r="C777" s="3">
        <v>20</v>
      </c>
      <c r="D777" t="s">
        <v>40</v>
      </c>
      <c r="E777">
        <v>3</v>
      </c>
      <c r="F777" s="27" t="s">
        <v>596</v>
      </c>
    </row>
    <row r="778" spans="1:6" x14ac:dyDescent="0.2">
      <c r="A778" s="1">
        <v>22</v>
      </c>
      <c r="B778" s="1">
        <v>22</v>
      </c>
      <c r="C778" s="3">
        <v>21</v>
      </c>
      <c r="D778" t="s">
        <v>40</v>
      </c>
      <c r="E778">
        <v>3</v>
      </c>
      <c r="F778" s="27" t="s">
        <v>596</v>
      </c>
    </row>
    <row r="779" spans="1:6" x14ac:dyDescent="0.2">
      <c r="A779" s="1">
        <v>22</v>
      </c>
      <c r="B779" s="1">
        <v>22</v>
      </c>
      <c r="C779" s="3">
        <v>22</v>
      </c>
      <c r="D779" t="s">
        <v>40</v>
      </c>
      <c r="E779">
        <v>3</v>
      </c>
      <c r="F779" s="27" t="s">
        <v>596</v>
      </c>
    </row>
    <row r="780" spans="1:6" x14ac:dyDescent="0.2">
      <c r="A780" s="1">
        <v>22</v>
      </c>
      <c r="B780" s="1">
        <v>22</v>
      </c>
      <c r="C780" s="3">
        <v>23</v>
      </c>
      <c r="D780" t="s">
        <v>40</v>
      </c>
      <c r="E780">
        <v>4</v>
      </c>
      <c r="F780" s="27" t="s">
        <v>596</v>
      </c>
    </row>
    <row r="781" spans="1:6" x14ac:dyDescent="0.2">
      <c r="A781" s="1">
        <v>22</v>
      </c>
      <c r="B781" s="1">
        <v>22</v>
      </c>
      <c r="C781" s="3">
        <v>24</v>
      </c>
      <c r="D781" t="s">
        <v>40</v>
      </c>
      <c r="E781">
        <v>2</v>
      </c>
      <c r="F781" s="27" t="s">
        <v>596</v>
      </c>
    </row>
    <row r="782" spans="1:6" x14ac:dyDescent="0.2">
      <c r="A782" s="1">
        <v>22</v>
      </c>
      <c r="B782" s="1">
        <v>22</v>
      </c>
      <c r="C782" s="3">
        <v>25</v>
      </c>
      <c r="D782" t="s">
        <v>40</v>
      </c>
      <c r="E782">
        <v>3</v>
      </c>
      <c r="F782" s="27" t="s">
        <v>596</v>
      </c>
    </row>
    <row r="783" spans="1:6" x14ac:dyDescent="0.2">
      <c r="A783" s="1">
        <v>22</v>
      </c>
      <c r="B783" s="1">
        <v>22</v>
      </c>
      <c r="C783" s="3">
        <v>26</v>
      </c>
      <c r="D783" t="s">
        <v>40</v>
      </c>
      <c r="E783">
        <v>2</v>
      </c>
      <c r="F783" s="27" t="s">
        <v>596</v>
      </c>
    </row>
    <row r="784" spans="1:6" x14ac:dyDescent="0.2">
      <c r="A784" s="1">
        <v>22</v>
      </c>
      <c r="B784" s="1">
        <v>22</v>
      </c>
      <c r="C784" s="3">
        <v>27</v>
      </c>
      <c r="D784" t="s">
        <v>40</v>
      </c>
      <c r="E784">
        <v>3</v>
      </c>
      <c r="F784" s="27" t="s">
        <v>596</v>
      </c>
    </row>
    <row r="785" spans="1:6" x14ac:dyDescent="0.2">
      <c r="A785" s="1">
        <v>22</v>
      </c>
      <c r="B785" s="1">
        <v>22</v>
      </c>
      <c r="C785" s="3">
        <v>28</v>
      </c>
      <c r="D785" t="s">
        <v>40</v>
      </c>
      <c r="E785">
        <v>2</v>
      </c>
      <c r="F785" s="27" t="s">
        <v>596</v>
      </c>
    </row>
    <row r="786" spans="1:6" x14ac:dyDescent="0.2">
      <c r="A786" s="1">
        <v>22</v>
      </c>
      <c r="B786" s="1">
        <v>22</v>
      </c>
      <c r="C786" s="3">
        <v>29</v>
      </c>
      <c r="D786" t="s">
        <v>40</v>
      </c>
      <c r="E786">
        <v>3</v>
      </c>
      <c r="F786" s="27" t="s">
        <v>596</v>
      </c>
    </row>
    <row r="787" spans="1:6" x14ac:dyDescent="0.2">
      <c r="A787" s="1">
        <v>22</v>
      </c>
      <c r="B787" s="1">
        <v>22</v>
      </c>
      <c r="C787" s="3">
        <v>30</v>
      </c>
      <c r="D787" t="s">
        <v>40</v>
      </c>
      <c r="E787">
        <v>3</v>
      </c>
      <c r="F787" s="27" t="s">
        <v>596</v>
      </c>
    </row>
    <row r="788" spans="1:6" x14ac:dyDescent="0.2">
      <c r="A788" s="1">
        <v>22</v>
      </c>
      <c r="B788" s="1">
        <v>22</v>
      </c>
      <c r="C788" s="3">
        <v>31</v>
      </c>
      <c r="D788" t="s">
        <v>40</v>
      </c>
      <c r="E788">
        <v>3</v>
      </c>
      <c r="F788" s="27" t="s">
        <v>596</v>
      </c>
    </row>
    <row r="789" spans="1:6" x14ac:dyDescent="0.2">
      <c r="A789" s="1">
        <v>22</v>
      </c>
      <c r="B789" s="1">
        <v>22</v>
      </c>
      <c r="C789" s="3">
        <v>32</v>
      </c>
      <c r="D789" t="s">
        <v>40</v>
      </c>
      <c r="E789">
        <v>3</v>
      </c>
      <c r="F789" s="27" t="s">
        <v>596</v>
      </c>
    </row>
    <row r="790" spans="1:6" x14ac:dyDescent="0.2">
      <c r="A790" s="1">
        <v>22</v>
      </c>
      <c r="B790" s="1">
        <v>22</v>
      </c>
      <c r="C790" s="3">
        <v>33</v>
      </c>
      <c r="D790" t="s">
        <v>40</v>
      </c>
      <c r="E790">
        <v>2</v>
      </c>
      <c r="F790" s="27" t="s">
        <v>596</v>
      </c>
    </row>
    <row r="791" spans="1:6" x14ac:dyDescent="0.2">
      <c r="A791" s="1">
        <v>22</v>
      </c>
      <c r="B791" s="1">
        <v>22</v>
      </c>
      <c r="C791" s="3">
        <v>34</v>
      </c>
      <c r="D791" t="s">
        <v>40</v>
      </c>
      <c r="E791">
        <v>2</v>
      </c>
      <c r="F791" s="27" t="s">
        <v>596</v>
      </c>
    </row>
    <row r="792" spans="1:6" x14ac:dyDescent="0.2">
      <c r="A792" s="1">
        <v>22</v>
      </c>
      <c r="B792" s="1">
        <v>22</v>
      </c>
      <c r="C792" s="3">
        <v>35</v>
      </c>
      <c r="D792" t="s">
        <v>40</v>
      </c>
      <c r="E792">
        <v>2</v>
      </c>
      <c r="F792" s="27" t="s">
        <v>596</v>
      </c>
    </row>
    <row r="793" spans="1:6" x14ac:dyDescent="0.2">
      <c r="A793" s="1">
        <v>22</v>
      </c>
      <c r="B793" s="1">
        <v>22</v>
      </c>
      <c r="C793" s="3">
        <v>36</v>
      </c>
      <c r="D793" t="s">
        <v>40</v>
      </c>
      <c r="E793">
        <v>2</v>
      </c>
      <c r="F793" s="27" t="s">
        <v>596</v>
      </c>
    </row>
    <row r="794" spans="1:6" x14ac:dyDescent="0.2">
      <c r="A794" s="1">
        <v>23</v>
      </c>
      <c r="B794" s="1">
        <v>23</v>
      </c>
      <c r="C794" s="3">
        <v>1</v>
      </c>
      <c r="D794" t="s">
        <v>33</v>
      </c>
      <c r="E794">
        <v>3</v>
      </c>
      <c r="F794" s="27" t="s">
        <v>596</v>
      </c>
    </row>
    <row r="795" spans="1:6" x14ac:dyDescent="0.2">
      <c r="A795" s="1">
        <v>23</v>
      </c>
      <c r="B795" s="1">
        <v>23</v>
      </c>
      <c r="C795" s="3">
        <v>2</v>
      </c>
      <c r="D795" t="s">
        <v>33</v>
      </c>
      <c r="E795">
        <v>3</v>
      </c>
      <c r="F795" s="27" t="s">
        <v>596</v>
      </c>
    </row>
    <row r="796" spans="1:6" x14ac:dyDescent="0.2">
      <c r="A796" s="1">
        <v>23</v>
      </c>
      <c r="B796" s="1">
        <v>23</v>
      </c>
      <c r="C796" s="3">
        <v>3</v>
      </c>
      <c r="D796" t="s">
        <v>33</v>
      </c>
      <c r="E796">
        <v>2</v>
      </c>
      <c r="F796" s="27" t="s">
        <v>596</v>
      </c>
    </row>
    <row r="797" spans="1:6" x14ac:dyDescent="0.2">
      <c r="A797" s="1">
        <v>23</v>
      </c>
      <c r="B797" s="1">
        <v>23</v>
      </c>
      <c r="C797" s="3">
        <v>4</v>
      </c>
      <c r="D797" t="s">
        <v>33</v>
      </c>
      <c r="E797">
        <v>2</v>
      </c>
      <c r="F797" s="27" t="s">
        <v>596</v>
      </c>
    </row>
    <row r="798" spans="1:6" x14ac:dyDescent="0.2">
      <c r="A798" s="1">
        <v>23</v>
      </c>
      <c r="B798" s="1">
        <v>23</v>
      </c>
      <c r="C798" s="3">
        <v>5</v>
      </c>
      <c r="D798" t="s">
        <v>33</v>
      </c>
      <c r="E798">
        <v>3</v>
      </c>
      <c r="F798" s="27" t="s">
        <v>596</v>
      </c>
    </row>
    <row r="799" spans="1:6" x14ac:dyDescent="0.2">
      <c r="A799" s="1">
        <v>23</v>
      </c>
      <c r="B799" s="1">
        <v>23</v>
      </c>
      <c r="C799" s="3">
        <v>6</v>
      </c>
      <c r="D799" t="s">
        <v>33</v>
      </c>
      <c r="E799">
        <v>2</v>
      </c>
      <c r="F799" s="27" t="s">
        <v>596</v>
      </c>
    </row>
    <row r="800" spans="1:6" x14ac:dyDescent="0.2">
      <c r="A800" s="1">
        <v>23</v>
      </c>
      <c r="B800" s="1">
        <v>23</v>
      </c>
      <c r="C800" s="3">
        <v>7</v>
      </c>
      <c r="D800" t="s">
        <v>33</v>
      </c>
      <c r="E800">
        <v>2</v>
      </c>
      <c r="F800" s="27" t="s">
        <v>596</v>
      </c>
    </row>
    <row r="801" spans="1:6" x14ac:dyDescent="0.2">
      <c r="A801" s="1">
        <v>23</v>
      </c>
      <c r="B801" s="1">
        <v>23</v>
      </c>
      <c r="C801" s="3">
        <v>8</v>
      </c>
      <c r="D801" t="s">
        <v>33</v>
      </c>
      <c r="E801">
        <v>2</v>
      </c>
      <c r="F801" s="27" t="s">
        <v>596</v>
      </c>
    </row>
    <row r="802" spans="1:6" x14ac:dyDescent="0.2">
      <c r="A802" s="1">
        <v>23</v>
      </c>
      <c r="B802" s="1">
        <v>23</v>
      </c>
      <c r="C802" s="3">
        <v>9</v>
      </c>
      <c r="D802" t="s">
        <v>33</v>
      </c>
      <c r="E802">
        <v>2</v>
      </c>
      <c r="F802" s="27" t="s">
        <v>596</v>
      </c>
    </row>
    <row r="803" spans="1:6" x14ac:dyDescent="0.2">
      <c r="A803" s="1">
        <v>23</v>
      </c>
      <c r="B803" s="1">
        <v>23</v>
      </c>
      <c r="C803" s="3">
        <v>10</v>
      </c>
      <c r="D803" t="s">
        <v>33</v>
      </c>
      <c r="E803">
        <v>2</v>
      </c>
      <c r="F803" s="27" t="s">
        <v>596</v>
      </c>
    </row>
    <row r="804" spans="1:6" x14ac:dyDescent="0.2">
      <c r="A804" s="1">
        <v>23</v>
      </c>
      <c r="B804" s="1">
        <v>23</v>
      </c>
      <c r="C804" s="3">
        <v>11</v>
      </c>
      <c r="D804" t="s">
        <v>33</v>
      </c>
      <c r="E804">
        <v>1</v>
      </c>
      <c r="F804" s="27" t="s">
        <v>596</v>
      </c>
    </row>
    <row r="805" spans="1:6" x14ac:dyDescent="0.2">
      <c r="A805" s="1">
        <v>23</v>
      </c>
      <c r="B805" s="1">
        <v>23</v>
      </c>
      <c r="C805" s="3">
        <v>12</v>
      </c>
      <c r="D805" t="s">
        <v>33</v>
      </c>
      <c r="E805">
        <v>1</v>
      </c>
      <c r="F805" s="27" t="s">
        <v>596</v>
      </c>
    </row>
    <row r="806" spans="1:6" x14ac:dyDescent="0.2">
      <c r="A806" s="1">
        <v>23</v>
      </c>
      <c r="B806" s="1">
        <v>23</v>
      </c>
      <c r="C806" s="3">
        <v>13</v>
      </c>
      <c r="D806" t="s">
        <v>33</v>
      </c>
      <c r="E806">
        <v>2</v>
      </c>
      <c r="F806" s="27" t="s">
        <v>596</v>
      </c>
    </row>
    <row r="807" spans="1:6" x14ac:dyDescent="0.2">
      <c r="A807" s="1">
        <v>23</v>
      </c>
      <c r="B807" s="1">
        <v>23</v>
      </c>
      <c r="C807" s="3">
        <v>14</v>
      </c>
      <c r="D807" t="s">
        <v>33</v>
      </c>
      <c r="E807">
        <v>3</v>
      </c>
      <c r="F807" s="27" t="s">
        <v>596</v>
      </c>
    </row>
    <row r="808" spans="1:6" x14ac:dyDescent="0.2">
      <c r="A808" s="1">
        <v>23</v>
      </c>
      <c r="B808" s="1">
        <v>23</v>
      </c>
      <c r="C808" s="3">
        <v>15</v>
      </c>
      <c r="D808" t="s">
        <v>33</v>
      </c>
      <c r="E808">
        <v>4</v>
      </c>
      <c r="F808" s="27" t="s">
        <v>596</v>
      </c>
    </row>
    <row r="809" spans="1:6" x14ac:dyDescent="0.2">
      <c r="A809" s="1">
        <v>23</v>
      </c>
      <c r="B809" s="1">
        <v>23</v>
      </c>
      <c r="C809" s="3">
        <v>16</v>
      </c>
      <c r="D809" t="s">
        <v>33</v>
      </c>
      <c r="E809">
        <v>2</v>
      </c>
      <c r="F809" s="27" t="s">
        <v>596</v>
      </c>
    </row>
    <row r="810" spans="1:6" x14ac:dyDescent="0.2">
      <c r="A810" s="1">
        <v>23</v>
      </c>
      <c r="B810" s="1">
        <v>23</v>
      </c>
      <c r="C810" s="3">
        <v>17</v>
      </c>
      <c r="D810" t="s">
        <v>33</v>
      </c>
      <c r="E810">
        <v>2</v>
      </c>
      <c r="F810" s="27" t="s">
        <v>596</v>
      </c>
    </row>
    <row r="811" spans="1:6" x14ac:dyDescent="0.2">
      <c r="A811" s="1">
        <v>23</v>
      </c>
      <c r="B811" s="1">
        <v>23</v>
      </c>
      <c r="C811" s="3">
        <v>18</v>
      </c>
      <c r="D811" t="s">
        <v>33</v>
      </c>
      <c r="E811">
        <v>4</v>
      </c>
      <c r="F811" s="27" t="s">
        <v>596</v>
      </c>
    </row>
    <row r="812" spans="1:6" x14ac:dyDescent="0.2">
      <c r="A812" s="1">
        <v>23</v>
      </c>
      <c r="B812" s="1">
        <v>23</v>
      </c>
      <c r="C812" s="3">
        <v>19</v>
      </c>
      <c r="D812" t="s">
        <v>33</v>
      </c>
      <c r="E812">
        <v>2</v>
      </c>
      <c r="F812" s="27" t="s">
        <v>596</v>
      </c>
    </row>
    <row r="813" spans="1:6" x14ac:dyDescent="0.2">
      <c r="A813" s="1">
        <v>23</v>
      </c>
      <c r="B813" s="1">
        <v>23</v>
      </c>
      <c r="C813" s="3">
        <v>20</v>
      </c>
      <c r="D813" t="s">
        <v>33</v>
      </c>
      <c r="E813">
        <v>2</v>
      </c>
      <c r="F813" s="27" t="s">
        <v>596</v>
      </c>
    </row>
    <row r="814" spans="1:6" x14ac:dyDescent="0.2">
      <c r="A814" s="1">
        <v>23</v>
      </c>
      <c r="B814" s="1">
        <v>23</v>
      </c>
      <c r="C814" s="3">
        <v>21</v>
      </c>
      <c r="D814" t="s">
        <v>33</v>
      </c>
      <c r="E814">
        <v>3</v>
      </c>
      <c r="F814" s="27" t="s">
        <v>596</v>
      </c>
    </row>
    <row r="815" spans="1:6" x14ac:dyDescent="0.2">
      <c r="A815" s="1">
        <v>23</v>
      </c>
      <c r="B815" s="1">
        <v>23</v>
      </c>
      <c r="C815" s="3">
        <v>22</v>
      </c>
      <c r="D815" t="s">
        <v>33</v>
      </c>
      <c r="E815">
        <v>3</v>
      </c>
      <c r="F815" s="27" t="s">
        <v>596</v>
      </c>
    </row>
    <row r="816" spans="1:6" x14ac:dyDescent="0.2">
      <c r="A816" s="1">
        <v>23</v>
      </c>
      <c r="B816" s="1">
        <v>23</v>
      </c>
      <c r="C816" s="3">
        <v>23</v>
      </c>
      <c r="D816" t="s">
        <v>33</v>
      </c>
      <c r="E816">
        <v>3</v>
      </c>
      <c r="F816" s="27" t="s">
        <v>596</v>
      </c>
    </row>
    <row r="817" spans="1:6" x14ac:dyDescent="0.2">
      <c r="A817" s="1">
        <v>23</v>
      </c>
      <c r="B817" s="1">
        <v>23</v>
      </c>
      <c r="C817" s="3">
        <v>24</v>
      </c>
      <c r="D817" t="s">
        <v>33</v>
      </c>
      <c r="E817">
        <v>3</v>
      </c>
      <c r="F817" s="27" t="s">
        <v>596</v>
      </c>
    </row>
    <row r="818" spans="1:6" x14ac:dyDescent="0.2">
      <c r="A818" s="1">
        <v>23</v>
      </c>
      <c r="B818" s="1">
        <v>23</v>
      </c>
      <c r="C818" s="3">
        <v>25</v>
      </c>
      <c r="D818" t="s">
        <v>33</v>
      </c>
      <c r="E818">
        <v>3</v>
      </c>
      <c r="F818" s="27" t="s">
        <v>596</v>
      </c>
    </row>
    <row r="819" spans="1:6" x14ac:dyDescent="0.2">
      <c r="A819" s="1">
        <v>23</v>
      </c>
      <c r="B819" s="1">
        <v>23</v>
      </c>
      <c r="C819" s="3">
        <v>26</v>
      </c>
      <c r="D819" t="s">
        <v>33</v>
      </c>
      <c r="E819">
        <v>2</v>
      </c>
      <c r="F819" s="27" t="s">
        <v>596</v>
      </c>
    </row>
    <row r="820" spans="1:6" x14ac:dyDescent="0.2">
      <c r="A820" s="1">
        <v>23</v>
      </c>
      <c r="B820" s="1">
        <v>23</v>
      </c>
      <c r="C820" s="3">
        <v>27</v>
      </c>
      <c r="D820" t="s">
        <v>33</v>
      </c>
      <c r="E820">
        <v>1</v>
      </c>
      <c r="F820" s="27" t="s">
        <v>596</v>
      </c>
    </row>
    <row r="821" spans="1:6" x14ac:dyDescent="0.2">
      <c r="A821" s="1">
        <v>23</v>
      </c>
      <c r="B821" s="1">
        <v>23</v>
      </c>
      <c r="C821" s="3">
        <v>28</v>
      </c>
      <c r="D821" t="s">
        <v>33</v>
      </c>
      <c r="E821">
        <v>2</v>
      </c>
      <c r="F821" s="27" t="s">
        <v>596</v>
      </c>
    </row>
    <row r="822" spans="1:6" x14ac:dyDescent="0.2">
      <c r="A822" s="1">
        <v>23</v>
      </c>
      <c r="B822" s="1">
        <v>23</v>
      </c>
      <c r="C822" s="3">
        <v>29</v>
      </c>
      <c r="D822" t="s">
        <v>33</v>
      </c>
      <c r="E822">
        <v>2</v>
      </c>
      <c r="F822" s="27" t="s">
        <v>596</v>
      </c>
    </row>
    <row r="823" spans="1:6" x14ac:dyDescent="0.2">
      <c r="A823" s="1">
        <v>23</v>
      </c>
      <c r="B823" s="1">
        <v>23</v>
      </c>
      <c r="C823" s="3">
        <v>30</v>
      </c>
      <c r="D823" t="s">
        <v>33</v>
      </c>
      <c r="E823">
        <v>2</v>
      </c>
      <c r="F823" s="27" t="s">
        <v>596</v>
      </c>
    </row>
    <row r="824" spans="1:6" x14ac:dyDescent="0.2">
      <c r="A824" s="1">
        <v>23</v>
      </c>
      <c r="B824" s="1">
        <v>23</v>
      </c>
      <c r="C824" s="3">
        <v>31</v>
      </c>
      <c r="D824" t="s">
        <v>33</v>
      </c>
      <c r="E824">
        <v>2</v>
      </c>
      <c r="F824" s="27" t="s">
        <v>596</v>
      </c>
    </row>
    <row r="825" spans="1:6" x14ac:dyDescent="0.2">
      <c r="A825" s="1">
        <v>23</v>
      </c>
      <c r="B825" s="1">
        <v>23</v>
      </c>
      <c r="C825" s="3">
        <v>32</v>
      </c>
      <c r="D825" t="s">
        <v>33</v>
      </c>
      <c r="E825">
        <v>3</v>
      </c>
      <c r="F825" s="27" t="s">
        <v>596</v>
      </c>
    </row>
    <row r="826" spans="1:6" x14ac:dyDescent="0.2">
      <c r="A826" s="1">
        <v>23</v>
      </c>
      <c r="B826" s="1">
        <v>23</v>
      </c>
      <c r="C826" s="3">
        <v>33</v>
      </c>
      <c r="D826" t="s">
        <v>33</v>
      </c>
      <c r="E826">
        <v>2</v>
      </c>
      <c r="F826" s="27" t="s">
        <v>596</v>
      </c>
    </row>
    <row r="827" spans="1:6" x14ac:dyDescent="0.2">
      <c r="A827" s="1">
        <v>23</v>
      </c>
      <c r="B827" s="1">
        <v>23</v>
      </c>
      <c r="C827" s="3">
        <v>34</v>
      </c>
      <c r="D827" t="s">
        <v>33</v>
      </c>
      <c r="E827">
        <v>2</v>
      </c>
      <c r="F827" s="27" t="s">
        <v>596</v>
      </c>
    </row>
    <row r="828" spans="1:6" x14ac:dyDescent="0.2">
      <c r="A828" s="1">
        <v>23</v>
      </c>
      <c r="B828" s="1">
        <v>23</v>
      </c>
      <c r="C828" s="3">
        <v>35</v>
      </c>
      <c r="D828" t="s">
        <v>33</v>
      </c>
      <c r="E828">
        <v>3</v>
      </c>
      <c r="F828" s="27" t="s">
        <v>596</v>
      </c>
    </row>
    <row r="829" spans="1:6" x14ac:dyDescent="0.2">
      <c r="A829" s="1">
        <v>23</v>
      </c>
      <c r="B829" s="1">
        <v>23</v>
      </c>
      <c r="C829" s="3">
        <v>36</v>
      </c>
      <c r="D829" t="s">
        <v>33</v>
      </c>
      <c r="E829">
        <v>2</v>
      </c>
      <c r="F829" s="27" t="s">
        <v>596</v>
      </c>
    </row>
    <row r="830" spans="1:6" x14ac:dyDescent="0.2">
      <c r="A830" s="1">
        <v>24</v>
      </c>
      <c r="B830" s="1">
        <v>24</v>
      </c>
      <c r="C830" s="3">
        <v>1</v>
      </c>
      <c r="D830" t="s">
        <v>45</v>
      </c>
      <c r="E830">
        <v>2</v>
      </c>
      <c r="F830" s="27" t="s">
        <v>596</v>
      </c>
    </row>
    <row r="831" spans="1:6" x14ac:dyDescent="0.2">
      <c r="A831" s="1">
        <v>24</v>
      </c>
      <c r="B831" s="1">
        <v>24</v>
      </c>
      <c r="C831" s="3">
        <v>2</v>
      </c>
      <c r="D831" t="s">
        <v>45</v>
      </c>
      <c r="E831">
        <v>2</v>
      </c>
      <c r="F831" s="27" t="s">
        <v>596</v>
      </c>
    </row>
    <row r="832" spans="1:6" x14ac:dyDescent="0.2">
      <c r="A832" s="1">
        <v>24</v>
      </c>
      <c r="B832" s="1">
        <v>24</v>
      </c>
      <c r="C832" s="3">
        <v>3</v>
      </c>
      <c r="D832" t="s">
        <v>45</v>
      </c>
      <c r="E832">
        <v>3</v>
      </c>
      <c r="F832" s="27" t="s">
        <v>596</v>
      </c>
    </row>
    <row r="833" spans="1:6" x14ac:dyDescent="0.2">
      <c r="A833" s="1">
        <v>24</v>
      </c>
      <c r="B833" s="1">
        <v>24</v>
      </c>
      <c r="C833" s="3">
        <v>4</v>
      </c>
      <c r="D833" t="s">
        <v>45</v>
      </c>
      <c r="E833">
        <v>3</v>
      </c>
      <c r="F833" s="27" t="s">
        <v>596</v>
      </c>
    </row>
    <row r="834" spans="1:6" x14ac:dyDescent="0.2">
      <c r="A834" s="1">
        <v>24</v>
      </c>
      <c r="B834" s="1">
        <v>24</v>
      </c>
      <c r="C834" s="3">
        <v>5</v>
      </c>
      <c r="D834" t="s">
        <v>45</v>
      </c>
      <c r="E834">
        <v>2</v>
      </c>
      <c r="F834" s="27" t="s">
        <v>596</v>
      </c>
    </row>
    <row r="835" spans="1:6" x14ac:dyDescent="0.2">
      <c r="A835" s="1">
        <v>24</v>
      </c>
      <c r="B835" s="1">
        <v>24</v>
      </c>
      <c r="C835" s="3">
        <v>6</v>
      </c>
      <c r="D835" t="s">
        <v>45</v>
      </c>
      <c r="E835">
        <v>4</v>
      </c>
      <c r="F835" s="27" t="s">
        <v>596</v>
      </c>
    </row>
    <row r="836" spans="1:6" x14ac:dyDescent="0.2">
      <c r="A836" s="1">
        <v>24</v>
      </c>
      <c r="B836" s="1">
        <v>24</v>
      </c>
      <c r="C836" s="3">
        <v>7</v>
      </c>
      <c r="D836" t="s">
        <v>45</v>
      </c>
      <c r="E836">
        <v>2</v>
      </c>
      <c r="F836" s="27" t="s">
        <v>596</v>
      </c>
    </row>
    <row r="837" spans="1:6" x14ac:dyDescent="0.2">
      <c r="A837" s="1">
        <v>24</v>
      </c>
      <c r="B837" s="1">
        <v>24</v>
      </c>
      <c r="C837" s="3">
        <v>8</v>
      </c>
      <c r="D837" t="s">
        <v>45</v>
      </c>
      <c r="E837">
        <v>2</v>
      </c>
      <c r="F837" s="27" t="s">
        <v>596</v>
      </c>
    </row>
    <row r="838" spans="1:6" x14ac:dyDescent="0.2">
      <c r="A838" s="1">
        <v>24</v>
      </c>
      <c r="B838" s="1">
        <v>24</v>
      </c>
      <c r="C838" s="3">
        <v>9</v>
      </c>
      <c r="D838" t="s">
        <v>45</v>
      </c>
      <c r="E838">
        <v>3</v>
      </c>
      <c r="F838" s="27" t="s">
        <v>596</v>
      </c>
    </row>
    <row r="839" spans="1:6" x14ac:dyDescent="0.2">
      <c r="A839" s="1">
        <v>24</v>
      </c>
      <c r="B839" s="1">
        <v>24</v>
      </c>
      <c r="C839" s="3">
        <v>10</v>
      </c>
      <c r="D839" t="s">
        <v>45</v>
      </c>
      <c r="E839">
        <v>4</v>
      </c>
      <c r="F839" s="27" t="s">
        <v>596</v>
      </c>
    </row>
    <row r="840" spans="1:6" x14ac:dyDescent="0.2">
      <c r="A840" s="1">
        <v>24</v>
      </c>
      <c r="B840" s="1">
        <v>24</v>
      </c>
      <c r="C840" s="3">
        <v>11</v>
      </c>
      <c r="D840" t="s">
        <v>45</v>
      </c>
      <c r="E840">
        <v>1</v>
      </c>
      <c r="F840" s="27" t="s">
        <v>596</v>
      </c>
    </row>
    <row r="841" spans="1:6" x14ac:dyDescent="0.2">
      <c r="A841" s="1">
        <v>24</v>
      </c>
      <c r="B841" s="1">
        <v>24</v>
      </c>
      <c r="C841" s="3">
        <v>12</v>
      </c>
      <c r="D841" t="s">
        <v>45</v>
      </c>
      <c r="E841">
        <v>1</v>
      </c>
      <c r="F841" s="27" t="s">
        <v>596</v>
      </c>
    </row>
    <row r="842" spans="1:6" x14ac:dyDescent="0.2">
      <c r="A842" s="1">
        <v>24</v>
      </c>
      <c r="B842" s="1">
        <v>24</v>
      </c>
      <c r="C842" s="3">
        <v>13</v>
      </c>
      <c r="D842" t="s">
        <v>45</v>
      </c>
      <c r="E842">
        <v>2</v>
      </c>
      <c r="F842" s="27" t="s">
        <v>596</v>
      </c>
    </row>
    <row r="843" spans="1:6" x14ac:dyDescent="0.2">
      <c r="A843" s="1">
        <v>24</v>
      </c>
      <c r="B843" s="1">
        <v>24</v>
      </c>
      <c r="C843" s="3">
        <v>14</v>
      </c>
      <c r="D843" t="s">
        <v>45</v>
      </c>
      <c r="E843">
        <v>2</v>
      </c>
      <c r="F843" s="27" t="s">
        <v>596</v>
      </c>
    </row>
    <row r="844" spans="1:6" x14ac:dyDescent="0.2">
      <c r="A844" s="1">
        <v>24</v>
      </c>
      <c r="B844" s="1">
        <v>24</v>
      </c>
      <c r="C844" s="3">
        <v>15</v>
      </c>
      <c r="D844" t="s">
        <v>45</v>
      </c>
      <c r="E844">
        <v>3</v>
      </c>
      <c r="F844" s="27" t="s">
        <v>596</v>
      </c>
    </row>
    <row r="845" spans="1:6" x14ac:dyDescent="0.2">
      <c r="A845" s="1">
        <v>24</v>
      </c>
      <c r="B845" s="1">
        <v>24</v>
      </c>
      <c r="C845" s="3">
        <v>16</v>
      </c>
      <c r="D845" t="s">
        <v>45</v>
      </c>
      <c r="E845">
        <v>3</v>
      </c>
      <c r="F845" s="27" t="s">
        <v>596</v>
      </c>
    </row>
    <row r="846" spans="1:6" x14ac:dyDescent="0.2">
      <c r="A846" s="1">
        <v>24</v>
      </c>
      <c r="B846" s="1">
        <v>24</v>
      </c>
      <c r="C846" s="3">
        <v>17</v>
      </c>
      <c r="D846" t="s">
        <v>45</v>
      </c>
      <c r="E846">
        <v>3</v>
      </c>
      <c r="F846" s="27" t="s">
        <v>596</v>
      </c>
    </row>
    <row r="847" spans="1:6" x14ac:dyDescent="0.2">
      <c r="A847" s="1">
        <v>24</v>
      </c>
      <c r="B847" s="1">
        <v>24</v>
      </c>
      <c r="C847" s="3">
        <v>18</v>
      </c>
      <c r="D847" t="s">
        <v>45</v>
      </c>
      <c r="E847">
        <v>2</v>
      </c>
      <c r="F847" s="27" t="s">
        <v>596</v>
      </c>
    </row>
    <row r="848" spans="1:6" x14ac:dyDescent="0.2">
      <c r="A848" s="1">
        <v>24</v>
      </c>
      <c r="B848" s="1">
        <v>24</v>
      </c>
      <c r="C848" s="3">
        <v>19</v>
      </c>
      <c r="D848" t="s">
        <v>45</v>
      </c>
      <c r="E848">
        <v>2</v>
      </c>
      <c r="F848" s="27" t="s">
        <v>596</v>
      </c>
    </row>
    <row r="849" spans="1:6" x14ac:dyDescent="0.2">
      <c r="A849" s="1">
        <v>24</v>
      </c>
      <c r="B849" s="1">
        <v>24</v>
      </c>
      <c r="C849" s="3">
        <v>20</v>
      </c>
      <c r="D849" t="s">
        <v>45</v>
      </c>
      <c r="E849">
        <v>2</v>
      </c>
      <c r="F849" s="27" t="s">
        <v>596</v>
      </c>
    </row>
    <row r="850" spans="1:6" x14ac:dyDescent="0.2">
      <c r="A850" s="1">
        <v>24</v>
      </c>
      <c r="B850" s="1">
        <v>24</v>
      </c>
      <c r="C850" s="3">
        <v>21</v>
      </c>
      <c r="D850" t="s">
        <v>45</v>
      </c>
      <c r="E850">
        <v>2</v>
      </c>
      <c r="F850" s="27" t="s">
        <v>596</v>
      </c>
    </row>
    <row r="851" spans="1:6" x14ac:dyDescent="0.2">
      <c r="A851" s="1">
        <v>24</v>
      </c>
      <c r="B851" s="1">
        <v>24</v>
      </c>
      <c r="C851" s="3">
        <v>22</v>
      </c>
      <c r="D851" t="s">
        <v>45</v>
      </c>
      <c r="E851">
        <v>3</v>
      </c>
      <c r="F851" s="27" t="s">
        <v>596</v>
      </c>
    </row>
    <row r="852" spans="1:6" x14ac:dyDescent="0.2">
      <c r="A852" s="1">
        <v>24</v>
      </c>
      <c r="B852" s="1">
        <v>24</v>
      </c>
      <c r="C852" s="3">
        <v>23</v>
      </c>
      <c r="D852" t="s">
        <v>45</v>
      </c>
      <c r="E852">
        <v>3</v>
      </c>
      <c r="F852" s="27" t="s">
        <v>596</v>
      </c>
    </row>
    <row r="853" spans="1:6" x14ac:dyDescent="0.2">
      <c r="A853" s="1">
        <v>24</v>
      </c>
      <c r="B853" s="1">
        <v>24</v>
      </c>
      <c r="C853" s="3">
        <v>24</v>
      </c>
      <c r="D853" t="s">
        <v>45</v>
      </c>
      <c r="E853">
        <v>2</v>
      </c>
      <c r="F853" s="27" t="s">
        <v>596</v>
      </c>
    </row>
    <row r="854" spans="1:6" x14ac:dyDescent="0.2">
      <c r="A854" s="1">
        <v>24</v>
      </c>
      <c r="B854" s="1">
        <v>24</v>
      </c>
      <c r="C854" s="3">
        <v>25</v>
      </c>
      <c r="D854" t="s">
        <v>45</v>
      </c>
      <c r="E854">
        <v>2</v>
      </c>
      <c r="F854" s="27" t="s">
        <v>596</v>
      </c>
    </row>
    <row r="855" spans="1:6" x14ac:dyDescent="0.2">
      <c r="A855" s="1">
        <v>24</v>
      </c>
      <c r="B855" s="1">
        <v>24</v>
      </c>
      <c r="C855" s="3">
        <v>26</v>
      </c>
      <c r="D855" t="s">
        <v>45</v>
      </c>
      <c r="E855">
        <v>2</v>
      </c>
      <c r="F855" s="27" t="s">
        <v>596</v>
      </c>
    </row>
    <row r="856" spans="1:6" x14ac:dyDescent="0.2">
      <c r="A856" s="1">
        <v>24</v>
      </c>
      <c r="B856" s="1">
        <v>24</v>
      </c>
      <c r="C856" s="3">
        <v>27</v>
      </c>
      <c r="D856" t="s">
        <v>45</v>
      </c>
      <c r="E856">
        <v>3</v>
      </c>
      <c r="F856" s="27" t="s">
        <v>596</v>
      </c>
    </row>
    <row r="857" spans="1:6" x14ac:dyDescent="0.2">
      <c r="A857" s="1">
        <v>24</v>
      </c>
      <c r="B857" s="1">
        <v>24</v>
      </c>
      <c r="C857" s="3">
        <v>28</v>
      </c>
      <c r="D857" t="s">
        <v>45</v>
      </c>
      <c r="E857">
        <v>3</v>
      </c>
      <c r="F857" s="27" t="s">
        <v>596</v>
      </c>
    </row>
    <row r="858" spans="1:6" x14ac:dyDescent="0.2">
      <c r="A858" s="1">
        <v>24</v>
      </c>
      <c r="B858" s="1">
        <v>24</v>
      </c>
      <c r="C858" s="3">
        <v>29</v>
      </c>
      <c r="D858" t="s">
        <v>45</v>
      </c>
      <c r="E858">
        <v>3</v>
      </c>
      <c r="F858" s="27" t="s">
        <v>596</v>
      </c>
    </row>
    <row r="859" spans="1:6" x14ac:dyDescent="0.2">
      <c r="A859" s="1">
        <v>24</v>
      </c>
      <c r="B859" s="1">
        <v>24</v>
      </c>
      <c r="C859" s="3">
        <v>30</v>
      </c>
      <c r="D859" t="s">
        <v>45</v>
      </c>
      <c r="E859">
        <v>3</v>
      </c>
      <c r="F859" s="27" t="s">
        <v>596</v>
      </c>
    </row>
    <row r="860" spans="1:6" x14ac:dyDescent="0.2">
      <c r="A860" s="1">
        <v>24</v>
      </c>
      <c r="B860" s="1">
        <v>24</v>
      </c>
      <c r="C860" s="3">
        <v>31</v>
      </c>
      <c r="D860" t="s">
        <v>45</v>
      </c>
      <c r="E860">
        <v>3</v>
      </c>
      <c r="F860" s="27" t="s">
        <v>596</v>
      </c>
    </row>
    <row r="861" spans="1:6" x14ac:dyDescent="0.2">
      <c r="A861" s="1">
        <v>24</v>
      </c>
      <c r="B861" s="1">
        <v>24</v>
      </c>
      <c r="C861" s="3">
        <v>32</v>
      </c>
      <c r="D861" t="s">
        <v>45</v>
      </c>
      <c r="E861">
        <v>3</v>
      </c>
      <c r="F861" s="27" t="s">
        <v>596</v>
      </c>
    </row>
    <row r="862" spans="1:6" x14ac:dyDescent="0.2">
      <c r="A862" s="1">
        <v>24</v>
      </c>
      <c r="B862" s="1">
        <v>24</v>
      </c>
      <c r="C862" s="3">
        <v>33</v>
      </c>
      <c r="D862" t="s">
        <v>45</v>
      </c>
      <c r="E862">
        <v>3</v>
      </c>
      <c r="F862" s="27" t="s">
        <v>596</v>
      </c>
    </row>
    <row r="863" spans="1:6" x14ac:dyDescent="0.2">
      <c r="A863" s="1">
        <v>24</v>
      </c>
      <c r="B863" s="1">
        <v>24</v>
      </c>
      <c r="C863" s="3">
        <v>34</v>
      </c>
      <c r="D863" t="s">
        <v>45</v>
      </c>
      <c r="E863">
        <v>1</v>
      </c>
      <c r="F863" s="27" t="s">
        <v>596</v>
      </c>
    </row>
    <row r="864" spans="1:6" x14ac:dyDescent="0.2">
      <c r="A864" s="1">
        <v>24</v>
      </c>
      <c r="B864" s="1">
        <v>24</v>
      </c>
      <c r="C864" s="3">
        <v>35</v>
      </c>
      <c r="D864" t="s">
        <v>45</v>
      </c>
      <c r="E864">
        <v>2</v>
      </c>
      <c r="F864" s="27" t="s">
        <v>596</v>
      </c>
    </row>
    <row r="865" spans="1:6" x14ac:dyDescent="0.2">
      <c r="A865" s="1">
        <v>24</v>
      </c>
      <c r="B865" s="1">
        <v>24</v>
      </c>
      <c r="C865" s="3">
        <v>36</v>
      </c>
      <c r="D865" t="s">
        <v>45</v>
      </c>
      <c r="E865">
        <v>3</v>
      </c>
      <c r="F865" s="27" t="s">
        <v>596</v>
      </c>
    </row>
    <row r="866" spans="1:6" x14ac:dyDescent="0.2">
      <c r="A866" s="1">
        <v>25</v>
      </c>
      <c r="B866" s="1">
        <v>25</v>
      </c>
      <c r="C866" s="3">
        <v>1</v>
      </c>
      <c r="D866" t="s">
        <v>9</v>
      </c>
      <c r="E866">
        <v>4</v>
      </c>
      <c r="F866" s="27" t="s">
        <v>596</v>
      </c>
    </row>
    <row r="867" spans="1:6" x14ac:dyDescent="0.2">
      <c r="A867" s="1">
        <v>25</v>
      </c>
      <c r="B867" s="1">
        <v>25</v>
      </c>
      <c r="C867" s="3">
        <v>2</v>
      </c>
      <c r="D867" t="s">
        <v>9</v>
      </c>
      <c r="E867">
        <v>4</v>
      </c>
      <c r="F867" s="27" t="s">
        <v>596</v>
      </c>
    </row>
    <row r="868" spans="1:6" x14ac:dyDescent="0.2">
      <c r="A868" s="1">
        <v>25</v>
      </c>
      <c r="B868" s="1">
        <v>25</v>
      </c>
      <c r="C868" s="3">
        <v>3</v>
      </c>
      <c r="D868" t="s">
        <v>9</v>
      </c>
      <c r="E868">
        <v>3</v>
      </c>
      <c r="F868" s="27" t="s">
        <v>596</v>
      </c>
    </row>
    <row r="869" spans="1:6" x14ac:dyDescent="0.2">
      <c r="A869" s="1">
        <v>25</v>
      </c>
      <c r="B869" s="1">
        <v>25</v>
      </c>
      <c r="C869" s="3">
        <v>4</v>
      </c>
      <c r="D869" t="s">
        <v>9</v>
      </c>
      <c r="E869">
        <v>3</v>
      </c>
      <c r="F869" s="27" t="s">
        <v>596</v>
      </c>
    </row>
    <row r="870" spans="1:6" x14ac:dyDescent="0.2">
      <c r="A870" s="1">
        <v>25</v>
      </c>
      <c r="B870" s="1">
        <v>25</v>
      </c>
      <c r="C870" s="3">
        <v>5</v>
      </c>
      <c r="D870" t="s">
        <v>9</v>
      </c>
      <c r="E870">
        <v>2</v>
      </c>
      <c r="F870" s="27" t="s">
        <v>596</v>
      </c>
    </row>
    <row r="871" spans="1:6" x14ac:dyDescent="0.2">
      <c r="A871" s="1">
        <v>25</v>
      </c>
      <c r="B871" s="1">
        <v>25</v>
      </c>
      <c r="C871" s="3">
        <v>6</v>
      </c>
      <c r="D871" t="s">
        <v>9</v>
      </c>
      <c r="E871">
        <v>4</v>
      </c>
      <c r="F871" s="27" t="s">
        <v>596</v>
      </c>
    </row>
    <row r="872" spans="1:6" x14ac:dyDescent="0.2">
      <c r="A872" s="1">
        <v>25</v>
      </c>
      <c r="B872" s="1">
        <v>25</v>
      </c>
      <c r="C872" s="3">
        <v>7</v>
      </c>
      <c r="D872" t="s">
        <v>9</v>
      </c>
      <c r="E872">
        <v>4</v>
      </c>
      <c r="F872" s="27" t="s">
        <v>596</v>
      </c>
    </row>
    <row r="873" spans="1:6" x14ac:dyDescent="0.2">
      <c r="A873" s="1">
        <v>25</v>
      </c>
      <c r="B873" s="1">
        <v>25</v>
      </c>
      <c r="C873" s="3">
        <v>8</v>
      </c>
      <c r="D873" t="s">
        <v>9</v>
      </c>
      <c r="E873">
        <v>2</v>
      </c>
      <c r="F873" s="27" t="s">
        <v>596</v>
      </c>
    </row>
    <row r="874" spans="1:6" x14ac:dyDescent="0.2">
      <c r="A874" s="1">
        <v>25</v>
      </c>
      <c r="B874" s="1">
        <v>25</v>
      </c>
      <c r="C874" s="3">
        <v>9</v>
      </c>
      <c r="D874" t="s">
        <v>9</v>
      </c>
      <c r="E874">
        <v>3</v>
      </c>
      <c r="F874" s="27" t="s">
        <v>596</v>
      </c>
    </row>
    <row r="875" spans="1:6" x14ac:dyDescent="0.2">
      <c r="A875" s="1">
        <v>25</v>
      </c>
      <c r="B875" s="1">
        <v>25</v>
      </c>
      <c r="C875" s="3">
        <v>10</v>
      </c>
      <c r="D875" t="s">
        <v>9</v>
      </c>
      <c r="E875">
        <v>1</v>
      </c>
      <c r="F875" s="27" t="s">
        <v>596</v>
      </c>
    </row>
    <row r="876" spans="1:6" x14ac:dyDescent="0.2">
      <c r="A876" s="1">
        <v>25</v>
      </c>
      <c r="B876" s="1">
        <v>25</v>
      </c>
      <c r="C876" s="3">
        <v>11</v>
      </c>
      <c r="D876" t="s">
        <v>9</v>
      </c>
      <c r="E876">
        <v>2</v>
      </c>
      <c r="F876" s="27" t="s">
        <v>596</v>
      </c>
    </row>
    <row r="877" spans="1:6" x14ac:dyDescent="0.2">
      <c r="A877" s="1">
        <v>25</v>
      </c>
      <c r="B877" s="1">
        <v>25</v>
      </c>
      <c r="C877" s="3">
        <v>12</v>
      </c>
      <c r="D877" t="s">
        <v>9</v>
      </c>
      <c r="E877">
        <v>1</v>
      </c>
      <c r="F877" s="27" t="s">
        <v>596</v>
      </c>
    </row>
    <row r="878" spans="1:6" x14ac:dyDescent="0.2">
      <c r="A878" s="1">
        <v>25</v>
      </c>
      <c r="B878" s="1">
        <v>25</v>
      </c>
      <c r="C878" s="3">
        <v>13</v>
      </c>
      <c r="D878" t="s">
        <v>9</v>
      </c>
      <c r="E878">
        <v>3</v>
      </c>
      <c r="F878" s="27" t="s">
        <v>596</v>
      </c>
    </row>
    <row r="879" spans="1:6" x14ac:dyDescent="0.2">
      <c r="A879" s="1">
        <v>25</v>
      </c>
      <c r="B879" s="1">
        <v>25</v>
      </c>
      <c r="C879" s="3">
        <v>14</v>
      </c>
      <c r="D879" t="s">
        <v>9</v>
      </c>
      <c r="E879">
        <v>4</v>
      </c>
      <c r="F879" s="27" t="s">
        <v>596</v>
      </c>
    </row>
    <row r="880" spans="1:6" x14ac:dyDescent="0.2">
      <c r="A880" s="1">
        <v>25</v>
      </c>
      <c r="B880" s="1">
        <v>25</v>
      </c>
      <c r="C880" s="3">
        <v>15</v>
      </c>
      <c r="D880" t="s">
        <v>9</v>
      </c>
      <c r="E880">
        <v>3</v>
      </c>
      <c r="F880" s="27" t="s">
        <v>596</v>
      </c>
    </row>
    <row r="881" spans="1:6" x14ac:dyDescent="0.2">
      <c r="A881" s="1">
        <v>25</v>
      </c>
      <c r="B881" s="1">
        <v>25</v>
      </c>
      <c r="C881" s="3">
        <v>16</v>
      </c>
      <c r="D881" t="s">
        <v>9</v>
      </c>
      <c r="E881">
        <v>3</v>
      </c>
      <c r="F881" s="27" t="s">
        <v>596</v>
      </c>
    </row>
    <row r="882" spans="1:6" x14ac:dyDescent="0.2">
      <c r="A882" s="1">
        <v>25</v>
      </c>
      <c r="B882" s="1">
        <v>25</v>
      </c>
      <c r="C882" s="3">
        <v>17</v>
      </c>
      <c r="D882" t="s">
        <v>9</v>
      </c>
      <c r="E882">
        <v>3</v>
      </c>
      <c r="F882" s="27" t="s">
        <v>596</v>
      </c>
    </row>
    <row r="883" spans="1:6" x14ac:dyDescent="0.2">
      <c r="A883" s="1">
        <v>25</v>
      </c>
      <c r="B883" s="1">
        <v>25</v>
      </c>
      <c r="C883" s="3">
        <v>18</v>
      </c>
      <c r="D883" t="s">
        <v>9</v>
      </c>
      <c r="E883">
        <v>3</v>
      </c>
      <c r="F883" s="27" t="s">
        <v>596</v>
      </c>
    </row>
    <row r="884" spans="1:6" x14ac:dyDescent="0.2">
      <c r="A884" s="1">
        <v>25</v>
      </c>
      <c r="B884" s="1">
        <v>25</v>
      </c>
      <c r="C884" s="3">
        <v>19</v>
      </c>
      <c r="D884" t="s">
        <v>9</v>
      </c>
      <c r="E884">
        <v>4</v>
      </c>
      <c r="F884" s="27" t="s">
        <v>596</v>
      </c>
    </row>
    <row r="885" spans="1:6" x14ac:dyDescent="0.2">
      <c r="A885" s="1">
        <v>25</v>
      </c>
      <c r="B885" s="1">
        <v>25</v>
      </c>
      <c r="C885" s="3">
        <v>20</v>
      </c>
      <c r="D885" t="s">
        <v>9</v>
      </c>
      <c r="E885">
        <v>2</v>
      </c>
      <c r="F885" s="27" t="s">
        <v>596</v>
      </c>
    </row>
    <row r="886" spans="1:6" x14ac:dyDescent="0.2">
      <c r="A886" s="1">
        <v>25</v>
      </c>
      <c r="B886" s="1">
        <v>25</v>
      </c>
      <c r="C886" s="3">
        <v>21</v>
      </c>
      <c r="D886" t="s">
        <v>9</v>
      </c>
      <c r="E886">
        <v>2</v>
      </c>
      <c r="F886" s="27" t="s">
        <v>596</v>
      </c>
    </row>
    <row r="887" spans="1:6" x14ac:dyDescent="0.2">
      <c r="A887" s="1">
        <v>25</v>
      </c>
      <c r="B887" s="1">
        <v>25</v>
      </c>
      <c r="C887" s="3">
        <v>22</v>
      </c>
      <c r="D887" t="s">
        <v>9</v>
      </c>
      <c r="E887">
        <v>2</v>
      </c>
      <c r="F887" s="27" t="s">
        <v>596</v>
      </c>
    </row>
    <row r="888" spans="1:6" x14ac:dyDescent="0.2">
      <c r="A888" s="1">
        <v>25</v>
      </c>
      <c r="B888" s="1">
        <v>25</v>
      </c>
      <c r="C888" s="3">
        <v>23</v>
      </c>
      <c r="D888" t="s">
        <v>9</v>
      </c>
      <c r="E888">
        <v>3</v>
      </c>
      <c r="F888" s="27" t="s">
        <v>596</v>
      </c>
    </row>
    <row r="889" spans="1:6" x14ac:dyDescent="0.2">
      <c r="A889" s="1">
        <v>25</v>
      </c>
      <c r="B889" s="1">
        <v>25</v>
      </c>
      <c r="C889" s="3">
        <v>24</v>
      </c>
      <c r="D889" t="s">
        <v>9</v>
      </c>
      <c r="E889">
        <v>3</v>
      </c>
      <c r="F889" s="27" t="s">
        <v>596</v>
      </c>
    </row>
    <row r="890" spans="1:6" x14ac:dyDescent="0.2">
      <c r="A890" s="1">
        <v>25</v>
      </c>
      <c r="B890" s="1">
        <v>25</v>
      </c>
      <c r="C890" s="3">
        <v>25</v>
      </c>
      <c r="D890" t="s">
        <v>9</v>
      </c>
      <c r="E890">
        <v>3</v>
      </c>
      <c r="F890" s="27" t="s">
        <v>596</v>
      </c>
    </row>
    <row r="891" spans="1:6" x14ac:dyDescent="0.2">
      <c r="A891" s="1">
        <v>25</v>
      </c>
      <c r="B891" s="1">
        <v>25</v>
      </c>
      <c r="C891" s="3">
        <v>26</v>
      </c>
      <c r="D891" t="s">
        <v>9</v>
      </c>
      <c r="E891">
        <v>2</v>
      </c>
      <c r="F891" s="27" t="s">
        <v>596</v>
      </c>
    </row>
    <row r="892" spans="1:6" x14ac:dyDescent="0.2">
      <c r="A892" s="1">
        <v>25</v>
      </c>
      <c r="B892" s="1">
        <v>25</v>
      </c>
      <c r="C892" s="3">
        <v>27</v>
      </c>
      <c r="D892" t="s">
        <v>9</v>
      </c>
      <c r="E892">
        <v>4</v>
      </c>
      <c r="F892" s="27" t="s">
        <v>596</v>
      </c>
    </row>
    <row r="893" spans="1:6" x14ac:dyDescent="0.2">
      <c r="A893" s="1">
        <v>25</v>
      </c>
      <c r="B893" s="1">
        <v>25</v>
      </c>
      <c r="C893" s="3">
        <v>28</v>
      </c>
      <c r="D893" t="s">
        <v>9</v>
      </c>
      <c r="E893">
        <v>3</v>
      </c>
      <c r="F893" s="27" t="s">
        <v>596</v>
      </c>
    </row>
    <row r="894" spans="1:6" x14ac:dyDescent="0.2">
      <c r="A894" s="1">
        <v>25</v>
      </c>
      <c r="B894" s="1">
        <v>25</v>
      </c>
      <c r="C894" s="3">
        <v>29</v>
      </c>
      <c r="D894" t="s">
        <v>9</v>
      </c>
      <c r="E894">
        <v>3</v>
      </c>
      <c r="F894" s="27" t="s">
        <v>596</v>
      </c>
    </row>
    <row r="895" spans="1:6" x14ac:dyDescent="0.2">
      <c r="A895" s="1">
        <v>25</v>
      </c>
      <c r="B895" s="1">
        <v>25</v>
      </c>
      <c r="C895" s="3">
        <v>30</v>
      </c>
      <c r="D895" t="s">
        <v>9</v>
      </c>
      <c r="E895">
        <v>4</v>
      </c>
      <c r="F895" s="27" t="s">
        <v>596</v>
      </c>
    </row>
    <row r="896" spans="1:6" x14ac:dyDescent="0.2">
      <c r="A896" s="1">
        <v>25</v>
      </c>
      <c r="B896" s="1">
        <v>25</v>
      </c>
      <c r="C896" s="3">
        <v>31</v>
      </c>
      <c r="D896" t="s">
        <v>9</v>
      </c>
      <c r="E896">
        <v>3</v>
      </c>
      <c r="F896" s="27" t="s">
        <v>596</v>
      </c>
    </row>
    <row r="897" spans="1:6" x14ac:dyDescent="0.2">
      <c r="A897" s="1">
        <v>25</v>
      </c>
      <c r="B897" s="1">
        <v>25</v>
      </c>
      <c r="C897" s="3">
        <v>32</v>
      </c>
      <c r="D897" t="s">
        <v>9</v>
      </c>
      <c r="E897">
        <v>3</v>
      </c>
      <c r="F897" s="27" t="s">
        <v>596</v>
      </c>
    </row>
    <row r="898" spans="1:6" x14ac:dyDescent="0.2">
      <c r="A898" s="1">
        <v>25</v>
      </c>
      <c r="B898" s="1">
        <v>25</v>
      </c>
      <c r="C898" s="3">
        <v>33</v>
      </c>
      <c r="D898" t="s">
        <v>9</v>
      </c>
      <c r="E898">
        <v>2</v>
      </c>
      <c r="F898" s="27" t="s">
        <v>596</v>
      </c>
    </row>
    <row r="899" spans="1:6" x14ac:dyDescent="0.2">
      <c r="A899" s="1">
        <v>25</v>
      </c>
      <c r="B899" s="1">
        <v>25</v>
      </c>
      <c r="C899" s="3">
        <v>34</v>
      </c>
      <c r="D899" t="s">
        <v>9</v>
      </c>
      <c r="E899">
        <v>3</v>
      </c>
      <c r="F899" s="27" t="s">
        <v>596</v>
      </c>
    </row>
    <row r="900" spans="1:6" x14ac:dyDescent="0.2">
      <c r="A900" s="1">
        <v>25</v>
      </c>
      <c r="B900" s="1">
        <v>25</v>
      </c>
      <c r="C900" s="3">
        <v>35</v>
      </c>
      <c r="D900" t="s">
        <v>9</v>
      </c>
      <c r="E900">
        <v>1</v>
      </c>
      <c r="F900" s="27" t="s">
        <v>596</v>
      </c>
    </row>
    <row r="901" spans="1:6" x14ac:dyDescent="0.2">
      <c r="A901" s="1">
        <v>25</v>
      </c>
      <c r="B901" s="1">
        <v>25</v>
      </c>
      <c r="C901" s="3">
        <v>36</v>
      </c>
      <c r="D901" t="s">
        <v>9</v>
      </c>
      <c r="E901">
        <v>2</v>
      </c>
      <c r="F901" s="27" t="s">
        <v>596</v>
      </c>
    </row>
    <row r="902" spans="1:6" x14ac:dyDescent="0.2">
      <c r="A902" s="1">
        <v>26</v>
      </c>
      <c r="B902" s="1">
        <v>26</v>
      </c>
      <c r="C902" s="3">
        <v>1</v>
      </c>
      <c r="D902" t="s">
        <v>9</v>
      </c>
      <c r="E902">
        <v>2</v>
      </c>
      <c r="F902" s="27" t="s">
        <v>596</v>
      </c>
    </row>
    <row r="903" spans="1:6" x14ac:dyDescent="0.2">
      <c r="A903" s="1">
        <v>26</v>
      </c>
      <c r="B903" s="1">
        <v>26</v>
      </c>
      <c r="C903" s="3">
        <v>2</v>
      </c>
      <c r="D903" t="s">
        <v>9</v>
      </c>
      <c r="E903">
        <v>2</v>
      </c>
      <c r="F903" s="27" t="s">
        <v>596</v>
      </c>
    </row>
    <row r="904" spans="1:6" x14ac:dyDescent="0.2">
      <c r="A904" s="1">
        <v>26</v>
      </c>
      <c r="B904" s="1">
        <v>26</v>
      </c>
      <c r="C904" s="3">
        <v>3</v>
      </c>
      <c r="D904" t="s">
        <v>9</v>
      </c>
      <c r="E904">
        <v>3</v>
      </c>
      <c r="F904" s="27" t="s">
        <v>596</v>
      </c>
    </row>
    <row r="905" spans="1:6" x14ac:dyDescent="0.2">
      <c r="A905" s="1">
        <v>26</v>
      </c>
      <c r="B905" s="1">
        <v>26</v>
      </c>
      <c r="C905" s="3">
        <v>4</v>
      </c>
      <c r="D905" t="s">
        <v>9</v>
      </c>
      <c r="E905">
        <v>2</v>
      </c>
      <c r="F905" s="27" t="s">
        <v>596</v>
      </c>
    </row>
    <row r="906" spans="1:6" x14ac:dyDescent="0.2">
      <c r="A906" s="1">
        <v>26</v>
      </c>
      <c r="B906" s="1">
        <v>26</v>
      </c>
      <c r="C906" s="3">
        <v>5</v>
      </c>
      <c r="D906" t="s">
        <v>9</v>
      </c>
      <c r="E906">
        <v>2</v>
      </c>
      <c r="F906" s="27" t="s">
        <v>596</v>
      </c>
    </row>
    <row r="907" spans="1:6" x14ac:dyDescent="0.2">
      <c r="A907" s="1">
        <v>26</v>
      </c>
      <c r="B907" s="1">
        <v>26</v>
      </c>
      <c r="C907" s="3">
        <v>6</v>
      </c>
      <c r="D907" t="s">
        <v>9</v>
      </c>
      <c r="E907">
        <v>2</v>
      </c>
      <c r="F907" s="27" t="s">
        <v>596</v>
      </c>
    </row>
    <row r="908" spans="1:6" x14ac:dyDescent="0.2">
      <c r="A908" s="1">
        <v>26</v>
      </c>
      <c r="B908" s="1">
        <v>26</v>
      </c>
      <c r="C908" s="3">
        <v>7</v>
      </c>
      <c r="D908" t="s">
        <v>9</v>
      </c>
      <c r="E908">
        <v>4</v>
      </c>
      <c r="F908" s="27" t="s">
        <v>596</v>
      </c>
    </row>
    <row r="909" spans="1:6" x14ac:dyDescent="0.2">
      <c r="A909" s="1">
        <v>26</v>
      </c>
      <c r="B909" s="1">
        <v>26</v>
      </c>
      <c r="C909" s="3">
        <v>8</v>
      </c>
      <c r="D909" t="s">
        <v>9</v>
      </c>
      <c r="E909">
        <v>2</v>
      </c>
      <c r="F909" s="27" t="s">
        <v>596</v>
      </c>
    </row>
    <row r="910" spans="1:6" x14ac:dyDescent="0.2">
      <c r="A910" s="1">
        <v>26</v>
      </c>
      <c r="B910" s="1">
        <v>26</v>
      </c>
      <c r="C910" s="3">
        <v>9</v>
      </c>
      <c r="D910" t="s">
        <v>9</v>
      </c>
      <c r="E910">
        <v>2</v>
      </c>
      <c r="F910" s="27" t="s">
        <v>596</v>
      </c>
    </row>
    <row r="911" spans="1:6" x14ac:dyDescent="0.2">
      <c r="A911" s="1">
        <v>26</v>
      </c>
      <c r="B911" s="1">
        <v>26</v>
      </c>
      <c r="C911" s="3">
        <v>10</v>
      </c>
      <c r="D911" t="s">
        <v>9</v>
      </c>
      <c r="E911">
        <v>2</v>
      </c>
      <c r="F911" s="27" t="s">
        <v>596</v>
      </c>
    </row>
    <row r="912" spans="1:6" x14ac:dyDescent="0.2">
      <c r="A912" s="1">
        <v>26</v>
      </c>
      <c r="B912" s="1">
        <v>26</v>
      </c>
      <c r="C912" s="3">
        <v>11</v>
      </c>
      <c r="D912" t="s">
        <v>9</v>
      </c>
      <c r="E912">
        <v>2</v>
      </c>
      <c r="F912" s="27" t="s">
        <v>596</v>
      </c>
    </row>
    <row r="913" spans="1:6" x14ac:dyDescent="0.2">
      <c r="A913" s="1">
        <v>26</v>
      </c>
      <c r="B913" s="1">
        <v>26</v>
      </c>
      <c r="C913" s="3">
        <v>12</v>
      </c>
      <c r="D913" t="s">
        <v>9</v>
      </c>
      <c r="E913">
        <v>1</v>
      </c>
      <c r="F913" s="27" t="s">
        <v>596</v>
      </c>
    </row>
    <row r="914" spans="1:6" x14ac:dyDescent="0.2">
      <c r="A914" s="1">
        <v>26</v>
      </c>
      <c r="B914" s="1">
        <v>26</v>
      </c>
      <c r="C914" s="3">
        <v>13</v>
      </c>
      <c r="D914" t="s">
        <v>9</v>
      </c>
      <c r="E914">
        <v>2</v>
      </c>
      <c r="F914" s="27" t="s">
        <v>596</v>
      </c>
    </row>
    <row r="915" spans="1:6" x14ac:dyDescent="0.2">
      <c r="A915" s="1">
        <v>26</v>
      </c>
      <c r="B915" s="1">
        <v>26</v>
      </c>
      <c r="C915" s="3">
        <v>14</v>
      </c>
      <c r="D915" t="s">
        <v>9</v>
      </c>
      <c r="E915">
        <v>3</v>
      </c>
      <c r="F915" s="27" t="s">
        <v>596</v>
      </c>
    </row>
    <row r="916" spans="1:6" x14ac:dyDescent="0.2">
      <c r="A916" s="1">
        <v>26</v>
      </c>
      <c r="B916" s="1">
        <v>26</v>
      </c>
      <c r="C916" s="3">
        <v>15</v>
      </c>
      <c r="D916" t="s">
        <v>9</v>
      </c>
      <c r="E916">
        <v>2</v>
      </c>
      <c r="F916" s="27" t="s">
        <v>596</v>
      </c>
    </row>
    <row r="917" spans="1:6" x14ac:dyDescent="0.2">
      <c r="A917" s="1">
        <v>26</v>
      </c>
      <c r="B917" s="1">
        <v>26</v>
      </c>
      <c r="C917" s="3">
        <v>16</v>
      </c>
      <c r="D917" t="s">
        <v>9</v>
      </c>
      <c r="E917">
        <v>3</v>
      </c>
      <c r="F917" s="27" t="s">
        <v>596</v>
      </c>
    </row>
    <row r="918" spans="1:6" x14ac:dyDescent="0.2">
      <c r="A918" s="1">
        <v>26</v>
      </c>
      <c r="B918" s="1">
        <v>26</v>
      </c>
      <c r="C918" s="3">
        <v>17</v>
      </c>
      <c r="D918" t="s">
        <v>9</v>
      </c>
      <c r="E918">
        <v>4</v>
      </c>
      <c r="F918" s="27" t="s">
        <v>596</v>
      </c>
    </row>
    <row r="919" spans="1:6" x14ac:dyDescent="0.2">
      <c r="A919" s="1">
        <v>26</v>
      </c>
      <c r="B919" s="1">
        <v>26</v>
      </c>
      <c r="C919" s="3">
        <v>18</v>
      </c>
      <c r="D919" t="s">
        <v>9</v>
      </c>
      <c r="E919">
        <v>2</v>
      </c>
      <c r="F919" s="27" t="s">
        <v>596</v>
      </c>
    </row>
    <row r="920" spans="1:6" x14ac:dyDescent="0.2">
      <c r="A920" s="1">
        <v>26</v>
      </c>
      <c r="B920" s="1">
        <v>26</v>
      </c>
      <c r="C920" s="3">
        <v>19</v>
      </c>
      <c r="D920" t="s">
        <v>9</v>
      </c>
      <c r="E920">
        <v>3</v>
      </c>
      <c r="F920" s="27" t="s">
        <v>596</v>
      </c>
    </row>
    <row r="921" spans="1:6" x14ac:dyDescent="0.2">
      <c r="A921" s="1">
        <v>26</v>
      </c>
      <c r="B921" s="1">
        <v>26</v>
      </c>
      <c r="C921" s="3">
        <v>20</v>
      </c>
      <c r="D921" t="s">
        <v>9</v>
      </c>
      <c r="E921">
        <v>3</v>
      </c>
      <c r="F921" s="27" t="s">
        <v>596</v>
      </c>
    </row>
    <row r="922" spans="1:6" x14ac:dyDescent="0.2">
      <c r="A922" s="1">
        <v>26</v>
      </c>
      <c r="B922" s="1">
        <v>26</v>
      </c>
      <c r="C922" s="3">
        <v>21</v>
      </c>
      <c r="D922" t="s">
        <v>9</v>
      </c>
      <c r="E922">
        <v>3</v>
      </c>
      <c r="F922" s="27" t="s">
        <v>596</v>
      </c>
    </row>
    <row r="923" spans="1:6" x14ac:dyDescent="0.2">
      <c r="A923" s="1">
        <v>26</v>
      </c>
      <c r="B923" s="1">
        <v>26</v>
      </c>
      <c r="C923" s="3">
        <v>22</v>
      </c>
      <c r="D923" t="s">
        <v>9</v>
      </c>
      <c r="E923">
        <v>2</v>
      </c>
      <c r="F923" s="27" t="s">
        <v>596</v>
      </c>
    </row>
    <row r="924" spans="1:6" x14ac:dyDescent="0.2">
      <c r="A924" s="1">
        <v>26</v>
      </c>
      <c r="B924" s="1">
        <v>26</v>
      </c>
      <c r="C924" s="3">
        <v>23</v>
      </c>
      <c r="D924" t="s">
        <v>9</v>
      </c>
      <c r="E924">
        <v>2</v>
      </c>
      <c r="F924" s="27" t="s">
        <v>596</v>
      </c>
    </row>
    <row r="925" spans="1:6" x14ac:dyDescent="0.2">
      <c r="A925" s="1">
        <v>26</v>
      </c>
      <c r="B925" s="1">
        <v>26</v>
      </c>
      <c r="C925" s="3">
        <v>24</v>
      </c>
      <c r="D925" t="s">
        <v>9</v>
      </c>
      <c r="E925">
        <v>2</v>
      </c>
      <c r="F925" s="27" t="s">
        <v>596</v>
      </c>
    </row>
    <row r="926" spans="1:6" x14ac:dyDescent="0.2">
      <c r="A926" s="1">
        <v>26</v>
      </c>
      <c r="B926" s="1">
        <v>26</v>
      </c>
      <c r="C926" s="3">
        <v>25</v>
      </c>
      <c r="D926" t="s">
        <v>9</v>
      </c>
      <c r="E926">
        <v>3</v>
      </c>
      <c r="F926" s="27" t="s">
        <v>596</v>
      </c>
    </row>
    <row r="927" spans="1:6" x14ac:dyDescent="0.2">
      <c r="A927" s="1">
        <v>26</v>
      </c>
      <c r="B927" s="1">
        <v>26</v>
      </c>
      <c r="C927" s="3">
        <v>26</v>
      </c>
      <c r="D927" t="s">
        <v>9</v>
      </c>
      <c r="E927">
        <v>2</v>
      </c>
      <c r="F927" s="27" t="s">
        <v>596</v>
      </c>
    </row>
    <row r="928" spans="1:6" x14ac:dyDescent="0.2">
      <c r="A928" s="1">
        <v>26</v>
      </c>
      <c r="B928" s="1">
        <v>26</v>
      </c>
      <c r="C928" s="3">
        <v>27</v>
      </c>
      <c r="D928" t="s">
        <v>9</v>
      </c>
      <c r="E928">
        <v>2</v>
      </c>
      <c r="F928" s="27" t="s">
        <v>596</v>
      </c>
    </row>
    <row r="929" spans="1:6" x14ac:dyDescent="0.2">
      <c r="A929" s="1">
        <v>26</v>
      </c>
      <c r="B929" s="1">
        <v>26</v>
      </c>
      <c r="C929" s="3">
        <v>28</v>
      </c>
      <c r="D929" t="s">
        <v>9</v>
      </c>
      <c r="E929">
        <v>1</v>
      </c>
      <c r="F929" s="27" t="s">
        <v>596</v>
      </c>
    </row>
    <row r="930" spans="1:6" x14ac:dyDescent="0.2">
      <c r="A930" s="1">
        <v>26</v>
      </c>
      <c r="B930" s="1">
        <v>26</v>
      </c>
      <c r="C930" s="3">
        <v>29</v>
      </c>
      <c r="D930" t="s">
        <v>9</v>
      </c>
      <c r="E930">
        <v>3</v>
      </c>
      <c r="F930" s="27" t="s">
        <v>596</v>
      </c>
    </row>
    <row r="931" spans="1:6" x14ac:dyDescent="0.2">
      <c r="A931" s="1">
        <v>26</v>
      </c>
      <c r="B931" s="1">
        <v>26</v>
      </c>
      <c r="C931" s="3">
        <v>30</v>
      </c>
      <c r="D931" t="s">
        <v>9</v>
      </c>
      <c r="E931">
        <v>2</v>
      </c>
      <c r="F931" s="27" t="s">
        <v>596</v>
      </c>
    </row>
    <row r="932" spans="1:6" x14ac:dyDescent="0.2">
      <c r="A932" s="1">
        <v>26</v>
      </c>
      <c r="B932" s="1">
        <v>26</v>
      </c>
      <c r="C932" s="3">
        <v>31</v>
      </c>
      <c r="D932" t="s">
        <v>9</v>
      </c>
      <c r="E932">
        <v>2</v>
      </c>
      <c r="F932" s="27" t="s">
        <v>596</v>
      </c>
    </row>
    <row r="933" spans="1:6" x14ac:dyDescent="0.2">
      <c r="A933" s="1">
        <v>26</v>
      </c>
      <c r="B933" s="1">
        <v>26</v>
      </c>
      <c r="C933" s="3">
        <v>32</v>
      </c>
      <c r="D933" t="s">
        <v>9</v>
      </c>
      <c r="E933">
        <v>3</v>
      </c>
      <c r="F933" s="27" t="s">
        <v>596</v>
      </c>
    </row>
    <row r="934" spans="1:6" x14ac:dyDescent="0.2">
      <c r="A934" s="1">
        <v>26</v>
      </c>
      <c r="B934" s="1">
        <v>26</v>
      </c>
      <c r="C934" s="3">
        <v>33</v>
      </c>
      <c r="D934" t="s">
        <v>9</v>
      </c>
      <c r="E934">
        <v>2</v>
      </c>
      <c r="F934" s="27" t="s">
        <v>596</v>
      </c>
    </row>
    <row r="935" spans="1:6" x14ac:dyDescent="0.2">
      <c r="A935" s="1">
        <v>26</v>
      </c>
      <c r="B935" s="1">
        <v>26</v>
      </c>
      <c r="C935" s="3">
        <v>34</v>
      </c>
      <c r="D935" t="s">
        <v>9</v>
      </c>
      <c r="E935">
        <v>2</v>
      </c>
      <c r="F935" s="27" t="s">
        <v>596</v>
      </c>
    </row>
    <row r="936" spans="1:6" x14ac:dyDescent="0.2">
      <c r="A936" s="1">
        <v>26</v>
      </c>
      <c r="B936" s="1">
        <v>26</v>
      </c>
      <c r="C936" s="3">
        <v>35</v>
      </c>
      <c r="D936" t="s">
        <v>9</v>
      </c>
      <c r="E936">
        <v>2</v>
      </c>
      <c r="F936" s="27" t="s">
        <v>596</v>
      </c>
    </row>
    <row r="937" spans="1:6" x14ac:dyDescent="0.2">
      <c r="A937" s="1">
        <v>26</v>
      </c>
      <c r="B937" s="1">
        <v>26</v>
      </c>
      <c r="C937" s="3">
        <v>36</v>
      </c>
      <c r="D937" t="s">
        <v>9</v>
      </c>
      <c r="E937">
        <v>2</v>
      </c>
      <c r="F937" s="27" t="s">
        <v>596</v>
      </c>
    </row>
    <row r="938" spans="1:6" x14ac:dyDescent="0.2">
      <c r="A938" s="1">
        <v>27</v>
      </c>
      <c r="B938" s="1">
        <v>27</v>
      </c>
      <c r="C938" s="3">
        <v>1</v>
      </c>
      <c r="D938" t="s">
        <v>9</v>
      </c>
      <c r="E938">
        <v>2</v>
      </c>
      <c r="F938" s="27" t="s">
        <v>596</v>
      </c>
    </row>
    <row r="939" spans="1:6" x14ac:dyDescent="0.2">
      <c r="A939" s="1">
        <v>27</v>
      </c>
      <c r="B939" s="1">
        <v>27</v>
      </c>
      <c r="C939" s="3">
        <v>2</v>
      </c>
      <c r="D939" t="s">
        <v>9</v>
      </c>
      <c r="E939">
        <v>2</v>
      </c>
      <c r="F939" s="27" t="s">
        <v>596</v>
      </c>
    </row>
    <row r="940" spans="1:6" x14ac:dyDescent="0.2">
      <c r="A940" s="1">
        <v>27</v>
      </c>
      <c r="B940" s="1">
        <v>27</v>
      </c>
      <c r="C940" s="3">
        <v>3</v>
      </c>
      <c r="D940" t="s">
        <v>9</v>
      </c>
      <c r="E940">
        <v>2</v>
      </c>
      <c r="F940" s="27" t="s">
        <v>596</v>
      </c>
    </row>
    <row r="941" spans="1:6" x14ac:dyDescent="0.2">
      <c r="A941" s="1">
        <v>27</v>
      </c>
      <c r="B941" s="1">
        <v>27</v>
      </c>
      <c r="C941" s="3">
        <v>4</v>
      </c>
      <c r="D941" t="s">
        <v>9</v>
      </c>
      <c r="E941">
        <v>2</v>
      </c>
      <c r="F941" s="27" t="s">
        <v>596</v>
      </c>
    </row>
    <row r="942" spans="1:6" x14ac:dyDescent="0.2">
      <c r="A942" s="1">
        <v>27</v>
      </c>
      <c r="B942" s="1">
        <v>27</v>
      </c>
      <c r="C942" s="3">
        <v>5</v>
      </c>
      <c r="D942" t="s">
        <v>9</v>
      </c>
      <c r="E942">
        <v>2</v>
      </c>
      <c r="F942" s="27" t="s">
        <v>596</v>
      </c>
    </row>
    <row r="943" spans="1:6" x14ac:dyDescent="0.2">
      <c r="A943" s="1">
        <v>27</v>
      </c>
      <c r="B943" s="1">
        <v>27</v>
      </c>
      <c r="C943" s="3">
        <v>6</v>
      </c>
      <c r="D943" t="s">
        <v>9</v>
      </c>
      <c r="E943">
        <v>4</v>
      </c>
      <c r="F943" s="27" t="s">
        <v>596</v>
      </c>
    </row>
    <row r="944" spans="1:6" x14ac:dyDescent="0.2">
      <c r="A944" s="1">
        <v>27</v>
      </c>
      <c r="B944" s="1">
        <v>27</v>
      </c>
      <c r="C944" s="3">
        <v>7</v>
      </c>
      <c r="D944" t="s">
        <v>9</v>
      </c>
      <c r="E944">
        <v>2</v>
      </c>
      <c r="F944" s="27" t="s">
        <v>596</v>
      </c>
    </row>
    <row r="945" spans="1:6" x14ac:dyDescent="0.2">
      <c r="A945" s="1">
        <v>27</v>
      </c>
      <c r="B945" s="1">
        <v>27</v>
      </c>
      <c r="C945" s="3">
        <v>8</v>
      </c>
      <c r="D945" t="s">
        <v>9</v>
      </c>
      <c r="E945">
        <v>2</v>
      </c>
      <c r="F945" s="27" t="s">
        <v>596</v>
      </c>
    </row>
    <row r="946" spans="1:6" x14ac:dyDescent="0.2">
      <c r="A946" s="1">
        <v>27</v>
      </c>
      <c r="B946" s="1">
        <v>27</v>
      </c>
      <c r="C946" s="3">
        <v>9</v>
      </c>
      <c r="D946" t="s">
        <v>9</v>
      </c>
      <c r="E946">
        <v>2</v>
      </c>
      <c r="F946" s="27" t="s">
        <v>596</v>
      </c>
    </row>
    <row r="947" spans="1:6" x14ac:dyDescent="0.2">
      <c r="A947" s="1">
        <v>27</v>
      </c>
      <c r="B947" s="1">
        <v>27</v>
      </c>
      <c r="C947" s="3">
        <v>10</v>
      </c>
      <c r="D947" t="s">
        <v>9</v>
      </c>
      <c r="E947">
        <v>2</v>
      </c>
      <c r="F947" s="27" t="s">
        <v>596</v>
      </c>
    </row>
    <row r="948" spans="1:6" x14ac:dyDescent="0.2">
      <c r="A948" s="1">
        <v>27</v>
      </c>
      <c r="B948" s="1">
        <v>27</v>
      </c>
      <c r="C948" s="3">
        <v>11</v>
      </c>
      <c r="D948" t="s">
        <v>9</v>
      </c>
      <c r="E948">
        <v>2</v>
      </c>
      <c r="F948" s="27" t="s">
        <v>596</v>
      </c>
    </row>
    <row r="949" spans="1:6" x14ac:dyDescent="0.2">
      <c r="A949" s="1">
        <v>27</v>
      </c>
      <c r="B949" s="1">
        <v>27</v>
      </c>
      <c r="C949" s="3">
        <v>12</v>
      </c>
      <c r="D949" t="s">
        <v>9</v>
      </c>
      <c r="E949">
        <v>3</v>
      </c>
      <c r="F949" s="27" t="s">
        <v>596</v>
      </c>
    </row>
    <row r="950" spans="1:6" x14ac:dyDescent="0.2">
      <c r="A950" s="1">
        <v>27</v>
      </c>
      <c r="B950" s="1">
        <v>27</v>
      </c>
      <c r="C950" s="3">
        <v>13</v>
      </c>
      <c r="D950" t="s">
        <v>9</v>
      </c>
      <c r="E950">
        <v>2</v>
      </c>
      <c r="F950" s="27" t="s">
        <v>596</v>
      </c>
    </row>
    <row r="951" spans="1:6" x14ac:dyDescent="0.2">
      <c r="A951" s="1">
        <v>27</v>
      </c>
      <c r="B951" s="1">
        <v>27</v>
      </c>
      <c r="C951" s="3">
        <v>14</v>
      </c>
      <c r="D951" t="s">
        <v>9</v>
      </c>
      <c r="E951">
        <v>4</v>
      </c>
      <c r="F951" s="27" t="s">
        <v>596</v>
      </c>
    </row>
    <row r="952" spans="1:6" x14ac:dyDescent="0.2">
      <c r="A952" s="1">
        <v>27</v>
      </c>
      <c r="B952" s="1">
        <v>27</v>
      </c>
      <c r="C952" s="3">
        <v>15</v>
      </c>
      <c r="D952" t="s">
        <v>9</v>
      </c>
      <c r="E952">
        <v>2</v>
      </c>
      <c r="F952" s="27" t="s">
        <v>596</v>
      </c>
    </row>
    <row r="953" spans="1:6" x14ac:dyDescent="0.2">
      <c r="A953" s="1">
        <v>27</v>
      </c>
      <c r="B953" s="1">
        <v>27</v>
      </c>
      <c r="C953" s="3">
        <v>16</v>
      </c>
      <c r="D953" t="s">
        <v>9</v>
      </c>
      <c r="E953">
        <v>2</v>
      </c>
      <c r="F953" s="27" t="s">
        <v>596</v>
      </c>
    </row>
    <row r="954" spans="1:6" x14ac:dyDescent="0.2">
      <c r="A954" s="1">
        <v>27</v>
      </c>
      <c r="B954" s="1">
        <v>27</v>
      </c>
      <c r="C954" s="3">
        <v>17</v>
      </c>
      <c r="D954" t="s">
        <v>9</v>
      </c>
      <c r="E954">
        <v>2</v>
      </c>
      <c r="F954" s="27" t="s">
        <v>596</v>
      </c>
    </row>
    <row r="955" spans="1:6" x14ac:dyDescent="0.2">
      <c r="A955" s="1">
        <v>27</v>
      </c>
      <c r="B955" s="1">
        <v>27</v>
      </c>
      <c r="C955" s="3">
        <v>18</v>
      </c>
      <c r="D955" t="s">
        <v>9</v>
      </c>
      <c r="E955">
        <v>1</v>
      </c>
      <c r="F955" s="27" t="s">
        <v>596</v>
      </c>
    </row>
    <row r="956" spans="1:6" x14ac:dyDescent="0.2">
      <c r="A956" s="1">
        <v>27</v>
      </c>
      <c r="B956" s="1">
        <v>27</v>
      </c>
      <c r="C956" s="3">
        <v>19</v>
      </c>
      <c r="D956" t="s">
        <v>9</v>
      </c>
      <c r="E956">
        <v>2</v>
      </c>
      <c r="F956" s="27" t="s">
        <v>596</v>
      </c>
    </row>
    <row r="957" spans="1:6" x14ac:dyDescent="0.2">
      <c r="A957" s="1">
        <v>27</v>
      </c>
      <c r="B957" s="1">
        <v>27</v>
      </c>
      <c r="C957" s="3">
        <v>20</v>
      </c>
      <c r="D957" t="s">
        <v>9</v>
      </c>
      <c r="E957">
        <v>3</v>
      </c>
      <c r="F957" s="27" t="s">
        <v>596</v>
      </c>
    </row>
    <row r="958" spans="1:6" x14ac:dyDescent="0.2">
      <c r="A958" s="1">
        <v>27</v>
      </c>
      <c r="B958" s="1">
        <v>27</v>
      </c>
      <c r="C958" s="3">
        <v>21</v>
      </c>
      <c r="D958" t="s">
        <v>9</v>
      </c>
      <c r="E958">
        <v>3</v>
      </c>
      <c r="F958" s="27" t="s">
        <v>596</v>
      </c>
    </row>
    <row r="959" spans="1:6" x14ac:dyDescent="0.2">
      <c r="A959" s="1">
        <v>27</v>
      </c>
      <c r="B959" s="1">
        <v>27</v>
      </c>
      <c r="C959" s="3">
        <v>22</v>
      </c>
      <c r="D959" t="s">
        <v>9</v>
      </c>
      <c r="E959">
        <v>2</v>
      </c>
      <c r="F959" s="27" t="s">
        <v>596</v>
      </c>
    </row>
    <row r="960" spans="1:6" x14ac:dyDescent="0.2">
      <c r="A960" s="1">
        <v>27</v>
      </c>
      <c r="B960" s="1">
        <v>27</v>
      </c>
      <c r="C960" s="3">
        <v>23</v>
      </c>
      <c r="D960" t="s">
        <v>9</v>
      </c>
      <c r="E960">
        <v>3</v>
      </c>
      <c r="F960" s="27" t="s">
        <v>596</v>
      </c>
    </row>
    <row r="961" spans="1:6" x14ac:dyDescent="0.2">
      <c r="A961" s="1">
        <v>27</v>
      </c>
      <c r="B961" s="1">
        <v>27</v>
      </c>
      <c r="C961" s="3">
        <v>24</v>
      </c>
      <c r="D961" t="s">
        <v>9</v>
      </c>
      <c r="E961">
        <v>3</v>
      </c>
      <c r="F961" s="27" t="s">
        <v>596</v>
      </c>
    </row>
    <row r="962" spans="1:6" x14ac:dyDescent="0.2">
      <c r="A962" s="1">
        <v>27</v>
      </c>
      <c r="B962" s="1">
        <v>27</v>
      </c>
      <c r="C962" s="3">
        <v>25</v>
      </c>
      <c r="D962" t="s">
        <v>9</v>
      </c>
      <c r="E962">
        <v>2</v>
      </c>
      <c r="F962" s="27" t="s">
        <v>596</v>
      </c>
    </row>
    <row r="963" spans="1:6" x14ac:dyDescent="0.2">
      <c r="A963" s="1">
        <v>27</v>
      </c>
      <c r="B963" s="1">
        <v>27</v>
      </c>
      <c r="C963" s="3">
        <v>26</v>
      </c>
      <c r="D963" t="s">
        <v>9</v>
      </c>
      <c r="E963">
        <v>2</v>
      </c>
      <c r="F963" s="27" t="s">
        <v>596</v>
      </c>
    </row>
    <row r="964" spans="1:6" x14ac:dyDescent="0.2">
      <c r="A964" s="1">
        <v>27</v>
      </c>
      <c r="B964" s="1">
        <v>27</v>
      </c>
      <c r="C964" s="3">
        <v>27</v>
      </c>
      <c r="D964" t="s">
        <v>9</v>
      </c>
      <c r="E964">
        <v>2</v>
      </c>
      <c r="F964" s="27" t="s">
        <v>596</v>
      </c>
    </row>
    <row r="965" spans="1:6" x14ac:dyDescent="0.2">
      <c r="A965" s="1">
        <v>27</v>
      </c>
      <c r="B965" s="1">
        <v>27</v>
      </c>
      <c r="C965" s="3">
        <v>28</v>
      </c>
      <c r="D965" t="s">
        <v>9</v>
      </c>
      <c r="E965">
        <v>2</v>
      </c>
      <c r="F965" s="27" t="s">
        <v>596</v>
      </c>
    </row>
    <row r="966" spans="1:6" x14ac:dyDescent="0.2">
      <c r="A966" s="1">
        <v>27</v>
      </c>
      <c r="B966" s="1">
        <v>27</v>
      </c>
      <c r="C966" s="3">
        <v>29</v>
      </c>
      <c r="D966" t="s">
        <v>9</v>
      </c>
      <c r="E966">
        <v>3</v>
      </c>
      <c r="F966" s="27" t="s">
        <v>596</v>
      </c>
    </row>
    <row r="967" spans="1:6" x14ac:dyDescent="0.2">
      <c r="A967" s="1">
        <v>27</v>
      </c>
      <c r="B967" s="1">
        <v>27</v>
      </c>
      <c r="C967" s="3">
        <v>30</v>
      </c>
      <c r="D967" t="s">
        <v>9</v>
      </c>
      <c r="E967">
        <v>3</v>
      </c>
      <c r="F967" s="27" t="s">
        <v>596</v>
      </c>
    </row>
    <row r="968" spans="1:6" x14ac:dyDescent="0.2">
      <c r="A968" s="1">
        <v>27</v>
      </c>
      <c r="B968" s="1">
        <v>27</v>
      </c>
      <c r="C968" s="3">
        <v>31</v>
      </c>
      <c r="D968" t="s">
        <v>9</v>
      </c>
      <c r="E968">
        <v>2</v>
      </c>
      <c r="F968" s="27" t="s">
        <v>596</v>
      </c>
    </row>
    <row r="969" spans="1:6" x14ac:dyDescent="0.2">
      <c r="A969" s="1">
        <v>27</v>
      </c>
      <c r="B969" s="1">
        <v>27</v>
      </c>
      <c r="C969" s="3">
        <v>32</v>
      </c>
      <c r="D969" t="s">
        <v>9</v>
      </c>
      <c r="E969">
        <v>2</v>
      </c>
      <c r="F969" s="27" t="s">
        <v>596</v>
      </c>
    </row>
    <row r="970" spans="1:6" x14ac:dyDescent="0.2">
      <c r="A970" s="1">
        <v>27</v>
      </c>
      <c r="B970" s="1">
        <v>27</v>
      </c>
      <c r="C970" s="3">
        <v>33</v>
      </c>
      <c r="D970" t="s">
        <v>9</v>
      </c>
      <c r="E970">
        <v>2</v>
      </c>
      <c r="F970" s="27" t="s">
        <v>596</v>
      </c>
    </row>
    <row r="971" spans="1:6" x14ac:dyDescent="0.2">
      <c r="A971" s="1">
        <v>27</v>
      </c>
      <c r="B971" s="1">
        <v>27</v>
      </c>
      <c r="C971" s="3">
        <v>34</v>
      </c>
      <c r="D971" t="s">
        <v>9</v>
      </c>
      <c r="E971">
        <v>2</v>
      </c>
      <c r="F971" s="27" t="s">
        <v>596</v>
      </c>
    </row>
    <row r="972" spans="1:6" x14ac:dyDescent="0.2">
      <c r="A972" s="1">
        <v>27</v>
      </c>
      <c r="B972" s="1">
        <v>27</v>
      </c>
      <c r="C972" s="3">
        <v>35</v>
      </c>
      <c r="D972" t="s">
        <v>9</v>
      </c>
      <c r="E972">
        <v>2</v>
      </c>
      <c r="F972" s="27" t="s">
        <v>596</v>
      </c>
    </row>
    <row r="973" spans="1:6" x14ac:dyDescent="0.2">
      <c r="A973" s="1">
        <v>27</v>
      </c>
      <c r="B973" s="1">
        <v>27</v>
      </c>
      <c r="C973" s="3">
        <v>36</v>
      </c>
      <c r="D973" t="s">
        <v>9</v>
      </c>
      <c r="E973">
        <v>2</v>
      </c>
      <c r="F973" s="27" t="s">
        <v>596</v>
      </c>
    </row>
    <row r="974" spans="1:6" x14ac:dyDescent="0.2">
      <c r="A974" s="1">
        <v>28</v>
      </c>
      <c r="B974" s="1">
        <v>28</v>
      </c>
      <c r="C974" s="3">
        <v>1</v>
      </c>
      <c r="D974" t="s">
        <v>17</v>
      </c>
      <c r="E974">
        <v>2</v>
      </c>
      <c r="F974" s="27" t="s">
        <v>596</v>
      </c>
    </row>
    <row r="975" spans="1:6" x14ac:dyDescent="0.2">
      <c r="A975" s="1">
        <v>28</v>
      </c>
      <c r="B975" s="1">
        <v>28</v>
      </c>
      <c r="C975" s="3">
        <v>2</v>
      </c>
      <c r="D975" t="s">
        <v>17</v>
      </c>
      <c r="E975">
        <v>3</v>
      </c>
      <c r="F975" s="27" t="s">
        <v>596</v>
      </c>
    </row>
    <row r="976" spans="1:6" x14ac:dyDescent="0.2">
      <c r="A976" s="1">
        <v>28</v>
      </c>
      <c r="B976" s="1">
        <v>28</v>
      </c>
      <c r="C976" s="3">
        <v>3</v>
      </c>
      <c r="D976" t="s">
        <v>17</v>
      </c>
      <c r="E976">
        <v>1</v>
      </c>
      <c r="F976" s="27" t="s">
        <v>596</v>
      </c>
    </row>
    <row r="977" spans="1:6" x14ac:dyDescent="0.2">
      <c r="A977" s="1">
        <v>28</v>
      </c>
      <c r="B977" s="1">
        <v>28</v>
      </c>
      <c r="C977" s="3">
        <v>4</v>
      </c>
      <c r="D977" t="s">
        <v>17</v>
      </c>
      <c r="E977">
        <v>3</v>
      </c>
      <c r="F977" s="27" t="s">
        <v>596</v>
      </c>
    </row>
    <row r="978" spans="1:6" x14ac:dyDescent="0.2">
      <c r="A978" s="1">
        <v>28</v>
      </c>
      <c r="B978" s="1">
        <v>28</v>
      </c>
      <c r="C978" s="3">
        <v>5</v>
      </c>
      <c r="D978" t="s">
        <v>17</v>
      </c>
      <c r="E978">
        <v>2</v>
      </c>
      <c r="F978" s="27" t="s">
        <v>596</v>
      </c>
    </row>
    <row r="979" spans="1:6" x14ac:dyDescent="0.2">
      <c r="A979" s="1">
        <v>28</v>
      </c>
      <c r="B979" s="1">
        <v>28</v>
      </c>
      <c r="C979" s="3">
        <v>6</v>
      </c>
      <c r="D979" t="s">
        <v>17</v>
      </c>
      <c r="E979">
        <v>4</v>
      </c>
      <c r="F979" s="27" t="s">
        <v>596</v>
      </c>
    </row>
    <row r="980" spans="1:6" x14ac:dyDescent="0.2">
      <c r="A980" s="1">
        <v>28</v>
      </c>
      <c r="B980" s="1">
        <v>28</v>
      </c>
      <c r="C980" s="3">
        <v>7</v>
      </c>
      <c r="D980" t="s">
        <v>17</v>
      </c>
      <c r="E980">
        <v>2</v>
      </c>
      <c r="F980" s="27" t="s">
        <v>596</v>
      </c>
    </row>
    <row r="981" spans="1:6" x14ac:dyDescent="0.2">
      <c r="A981" s="1">
        <v>28</v>
      </c>
      <c r="B981" s="1">
        <v>28</v>
      </c>
      <c r="C981" s="3">
        <v>8</v>
      </c>
      <c r="D981" t="s">
        <v>17</v>
      </c>
      <c r="E981">
        <v>2</v>
      </c>
      <c r="F981" s="27" t="s">
        <v>596</v>
      </c>
    </row>
    <row r="982" spans="1:6" x14ac:dyDescent="0.2">
      <c r="A982" s="1">
        <v>28</v>
      </c>
      <c r="B982" s="1">
        <v>28</v>
      </c>
      <c r="C982" s="3">
        <v>9</v>
      </c>
      <c r="D982" t="s">
        <v>17</v>
      </c>
      <c r="E982">
        <v>2</v>
      </c>
      <c r="F982" s="27" t="s">
        <v>596</v>
      </c>
    </row>
    <row r="983" spans="1:6" x14ac:dyDescent="0.2">
      <c r="A983" s="1">
        <v>28</v>
      </c>
      <c r="B983" s="1">
        <v>28</v>
      </c>
      <c r="C983" s="3">
        <v>10</v>
      </c>
      <c r="D983" t="s">
        <v>17</v>
      </c>
      <c r="E983">
        <v>2</v>
      </c>
      <c r="F983" s="27" t="s">
        <v>596</v>
      </c>
    </row>
    <row r="984" spans="1:6" x14ac:dyDescent="0.2">
      <c r="A984" s="1">
        <v>28</v>
      </c>
      <c r="B984" s="1">
        <v>28</v>
      </c>
      <c r="C984" s="3">
        <v>11</v>
      </c>
      <c r="D984" t="s">
        <v>17</v>
      </c>
      <c r="E984">
        <v>1</v>
      </c>
      <c r="F984" s="27" t="s">
        <v>596</v>
      </c>
    </row>
    <row r="985" spans="1:6" x14ac:dyDescent="0.2">
      <c r="A985" s="1">
        <v>28</v>
      </c>
      <c r="B985" s="1">
        <v>28</v>
      </c>
      <c r="C985" s="3">
        <v>12</v>
      </c>
      <c r="D985" t="s">
        <v>17</v>
      </c>
      <c r="E985">
        <v>1</v>
      </c>
      <c r="F985" s="27" t="s">
        <v>596</v>
      </c>
    </row>
    <row r="986" spans="1:6" x14ac:dyDescent="0.2">
      <c r="A986" s="1">
        <v>28</v>
      </c>
      <c r="B986" s="1">
        <v>28</v>
      </c>
      <c r="C986" s="3">
        <v>13</v>
      </c>
      <c r="D986" t="s">
        <v>17</v>
      </c>
      <c r="E986">
        <v>2</v>
      </c>
      <c r="F986" s="27" t="s">
        <v>596</v>
      </c>
    </row>
    <row r="987" spans="1:6" x14ac:dyDescent="0.2">
      <c r="A987" s="1">
        <v>28</v>
      </c>
      <c r="B987" s="1">
        <v>28</v>
      </c>
      <c r="C987" s="3">
        <v>14</v>
      </c>
      <c r="D987" t="s">
        <v>17</v>
      </c>
      <c r="E987">
        <v>3</v>
      </c>
      <c r="F987" s="27" t="s">
        <v>596</v>
      </c>
    </row>
    <row r="988" spans="1:6" x14ac:dyDescent="0.2">
      <c r="A988" s="1">
        <v>28</v>
      </c>
      <c r="B988" s="1">
        <v>28</v>
      </c>
      <c r="C988" s="3">
        <v>15</v>
      </c>
      <c r="D988" t="s">
        <v>17</v>
      </c>
      <c r="E988">
        <v>3</v>
      </c>
      <c r="F988" s="27" t="s">
        <v>596</v>
      </c>
    </row>
    <row r="989" spans="1:6" x14ac:dyDescent="0.2">
      <c r="A989" s="1">
        <v>28</v>
      </c>
      <c r="B989" s="1">
        <v>28</v>
      </c>
      <c r="C989" s="3">
        <v>16</v>
      </c>
      <c r="D989" t="s">
        <v>17</v>
      </c>
      <c r="E989">
        <v>2</v>
      </c>
      <c r="F989" s="27" t="s">
        <v>596</v>
      </c>
    </row>
    <row r="990" spans="1:6" x14ac:dyDescent="0.2">
      <c r="A990" s="1">
        <v>28</v>
      </c>
      <c r="B990" s="1">
        <v>28</v>
      </c>
      <c r="C990" s="3">
        <v>17</v>
      </c>
      <c r="D990" t="s">
        <v>17</v>
      </c>
      <c r="E990">
        <v>4</v>
      </c>
      <c r="F990" s="27" t="s">
        <v>596</v>
      </c>
    </row>
    <row r="991" spans="1:6" x14ac:dyDescent="0.2">
      <c r="A991" s="1">
        <v>28</v>
      </c>
      <c r="B991" s="1">
        <v>28</v>
      </c>
      <c r="C991" s="3">
        <v>18</v>
      </c>
      <c r="D991" t="s">
        <v>17</v>
      </c>
      <c r="E991">
        <v>4</v>
      </c>
      <c r="F991" s="27" t="s">
        <v>596</v>
      </c>
    </row>
    <row r="992" spans="1:6" x14ac:dyDescent="0.2">
      <c r="A992" s="1">
        <v>28</v>
      </c>
      <c r="B992" s="1">
        <v>28</v>
      </c>
      <c r="C992" s="3">
        <v>19</v>
      </c>
      <c r="D992" t="s">
        <v>17</v>
      </c>
      <c r="E992">
        <v>3</v>
      </c>
      <c r="F992" s="27" t="s">
        <v>596</v>
      </c>
    </row>
    <row r="993" spans="1:6" x14ac:dyDescent="0.2">
      <c r="A993" s="1">
        <v>28</v>
      </c>
      <c r="B993" s="1">
        <v>28</v>
      </c>
      <c r="C993" s="3">
        <v>20</v>
      </c>
      <c r="D993" t="s">
        <v>17</v>
      </c>
      <c r="E993">
        <v>2</v>
      </c>
      <c r="F993" s="27" t="s">
        <v>596</v>
      </c>
    </row>
    <row r="994" spans="1:6" x14ac:dyDescent="0.2">
      <c r="A994" s="1">
        <v>28</v>
      </c>
      <c r="B994" s="1">
        <v>28</v>
      </c>
      <c r="C994" s="3">
        <v>21</v>
      </c>
      <c r="D994" t="s">
        <v>17</v>
      </c>
      <c r="E994">
        <v>2</v>
      </c>
      <c r="F994" s="27" t="s">
        <v>596</v>
      </c>
    </row>
    <row r="995" spans="1:6" x14ac:dyDescent="0.2">
      <c r="A995" s="1">
        <v>28</v>
      </c>
      <c r="B995" s="1">
        <v>28</v>
      </c>
      <c r="C995" s="3">
        <v>22</v>
      </c>
      <c r="D995" t="s">
        <v>17</v>
      </c>
      <c r="E995">
        <v>2</v>
      </c>
      <c r="F995" s="27" t="s">
        <v>596</v>
      </c>
    </row>
    <row r="996" spans="1:6" x14ac:dyDescent="0.2">
      <c r="A996" s="1">
        <v>28</v>
      </c>
      <c r="B996" s="1">
        <v>28</v>
      </c>
      <c r="C996" s="3">
        <v>23</v>
      </c>
      <c r="D996" t="s">
        <v>17</v>
      </c>
      <c r="E996">
        <v>1</v>
      </c>
      <c r="F996" s="27" t="s">
        <v>596</v>
      </c>
    </row>
    <row r="997" spans="1:6" x14ac:dyDescent="0.2">
      <c r="A997" s="1">
        <v>28</v>
      </c>
      <c r="B997" s="1">
        <v>28</v>
      </c>
      <c r="C997" s="3">
        <v>24</v>
      </c>
      <c r="D997" t="s">
        <v>17</v>
      </c>
      <c r="E997">
        <v>3</v>
      </c>
      <c r="F997" s="27" t="s">
        <v>596</v>
      </c>
    </row>
    <row r="998" spans="1:6" x14ac:dyDescent="0.2">
      <c r="A998" s="1">
        <v>28</v>
      </c>
      <c r="B998" s="1">
        <v>28</v>
      </c>
      <c r="C998" s="3">
        <v>25</v>
      </c>
      <c r="D998" t="s">
        <v>17</v>
      </c>
      <c r="E998">
        <v>2</v>
      </c>
      <c r="F998" s="27" t="s">
        <v>596</v>
      </c>
    </row>
    <row r="999" spans="1:6" x14ac:dyDescent="0.2">
      <c r="A999" s="1">
        <v>28</v>
      </c>
      <c r="B999" s="1">
        <v>28</v>
      </c>
      <c r="C999" s="3">
        <v>26</v>
      </c>
      <c r="D999" t="s">
        <v>17</v>
      </c>
      <c r="E999">
        <v>1</v>
      </c>
      <c r="F999" s="27" t="s">
        <v>596</v>
      </c>
    </row>
    <row r="1000" spans="1:6" x14ac:dyDescent="0.2">
      <c r="A1000" s="1">
        <v>28</v>
      </c>
      <c r="B1000" s="1">
        <v>28</v>
      </c>
      <c r="C1000" s="3">
        <v>27</v>
      </c>
      <c r="D1000" t="s">
        <v>17</v>
      </c>
      <c r="E1000">
        <v>1</v>
      </c>
      <c r="F1000" s="27" t="s">
        <v>596</v>
      </c>
    </row>
    <row r="1001" spans="1:6" x14ac:dyDescent="0.2">
      <c r="A1001" s="1">
        <v>28</v>
      </c>
      <c r="B1001" s="1">
        <v>28</v>
      </c>
      <c r="C1001" s="3">
        <v>28</v>
      </c>
      <c r="D1001" t="s">
        <v>17</v>
      </c>
      <c r="E1001">
        <v>3</v>
      </c>
      <c r="F1001" s="27" t="s">
        <v>596</v>
      </c>
    </row>
    <row r="1002" spans="1:6" x14ac:dyDescent="0.2">
      <c r="A1002" s="1">
        <v>28</v>
      </c>
      <c r="B1002" s="1">
        <v>28</v>
      </c>
      <c r="C1002" s="3">
        <v>29</v>
      </c>
      <c r="D1002" t="s">
        <v>17</v>
      </c>
      <c r="E1002">
        <v>4</v>
      </c>
      <c r="F1002" s="27" t="s">
        <v>596</v>
      </c>
    </row>
    <row r="1003" spans="1:6" x14ac:dyDescent="0.2">
      <c r="A1003" s="1">
        <v>28</v>
      </c>
      <c r="B1003" s="1">
        <v>28</v>
      </c>
      <c r="C1003" s="3">
        <v>30</v>
      </c>
      <c r="D1003" t="s">
        <v>17</v>
      </c>
      <c r="E1003">
        <v>4</v>
      </c>
      <c r="F1003" s="27" t="s">
        <v>596</v>
      </c>
    </row>
    <row r="1004" spans="1:6" x14ac:dyDescent="0.2">
      <c r="A1004" s="1">
        <v>28</v>
      </c>
      <c r="B1004" s="1">
        <v>28</v>
      </c>
      <c r="C1004" s="3">
        <v>31</v>
      </c>
      <c r="D1004" t="s">
        <v>17</v>
      </c>
      <c r="E1004">
        <v>2</v>
      </c>
      <c r="F1004" s="27" t="s">
        <v>596</v>
      </c>
    </row>
    <row r="1005" spans="1:6" x14ac:dyDescent="0.2">
      <c r="A1005" s="1">
        <v>28</v>
      </c>
      <c r="B1005" s="1">
        <v>28</v>
      </c>
      <c r="C1005" s="3">
        <v>32</v>
      </c>
      <c r="D1005" t="s">
        <v>17</v>
      </c>
      <c r="E1005">
        <v>2</v>
      </c>
      <c r="F1005" s="27" t="s">
        <v>596</v>
      </c>
    </row>
    <row r="1006" spans="1:6" x14ac:dyDescent="0.2">
      <c r="A1006" s="1">
        <v>28</v>
      </c>
      <c r="B1006" s="1">
        <v>28</v>
      </c>
      <c r="C1006" s="3">
        <v>33</v>
      </c>
      <c r="D1006" t="s">
        <v>17</v>
      </c>
      <c r="E1006">
        <v>2</v>
      </c>
      <c r="F1006" s="27" t="s">
        <v>596</v>
      </c>
    </row>
    <row r="1007" spans="1:6" x14ac:dyDescent="0.2">
      <c r="A1007" s="1">
        <v>28</v>
      </c>
      <c r="B1007" s="1">
        <v>28</v>
      </c>
      <c r="C1007" s="3">
        <v>34</v>
      </c>
      <c r="D1007" t="s">
        <v>17</v>
      </c>
      <c r="E1007">
        <v>2</v>
      </c>
      <c r="F1007" s="27" t="s">
        <v>596</v>
      </c>
    </row>
    <row r="1008" spans="1:6" x14ac:dyDescent="0.2">
      <c r="A1008" s="1">
        <v>28</v>
      </c>
      <c r="B1008" s="1">
        <v>28</v>
      </c>
      <c r="C1008" s="3">
        <v>35</v>
      </c>
      <c r="D1008" t="s">
        <v>17</v>
      </c>
      <c r="E1008">
        <v>2</v>
      </c>
      <c r="F1008" s="27" t="s">
        <v>596</v>
      </c>
    </row>
    <row r="1009" spans="1:6" x14ac:dyDescent="0.2">
      <c r="A1009" s="1">
        <v>28</v>
      </c>
      <c r="B1009" s="1">
        <v>28</v>
      </c>
      <c r="C1009" s="3">
        <v>36</v>
      </c>
      <c r="D1009" t="s">
        <v>17</v>
      </c>
      <c r="E1009">
        <v>2</v>
      </c>
      <c r="F1009" s="27" t="s">
        <v>596</v>
      </c>
    </row>
    <row r="1010" spans="1:6" x14ac:dyDescent="0.2">
      <c r="A1010" s="1">
        <v>29</v>
      </c>
      <c r="B1010" s="1">
        <v>29</v>
      </c>
      <c r="C1010" s="3">
        <v>1</v>
      </c>
      <c r="D1010" t="s">
        <v>4</v>
      </c>
      <c r="E1010">
        <v>1</v>
      </c>
      <c r="F1010" s="27" t="s">
        <v>596</v>
      </c>
    </row>
    <row r="1011" spans="1:6" x14ac:dyDescent="0.2">
      <c r="A1011" s="1">
        <v>29</v>
      </c>
      <c r="B1011" s="1">
        <v>29</v>
      </c>
      <c r="C1011" s="3">
        <v>2</v>
      </c>
      <c r="D1011" t="s">
        <v>4</v>
      </c>
      <c r="E1011">
        <v>2</v>
      </c>
      <c r="F1011" s="27" t="s">
        <v>596</v>
      </c>
    </row>
    <row r="1012" spans="1:6" x14ac:dyDescent="0.2">
      <c r="A1012" s="1">
        <v>29</v>
      </c>
      <c r="B1012" s="1">
        <v>29</v>
      </c>
      <c r="C1012" s="3">
        <v>3</v>
      </c>
      <c r="D1012" t="s">
        <v>4</v>
      </c>
      <c r="E1012">
        <v>2</v>
      </c>
      <c r="F1012" s="27" t="s">
        <v>596</v>
      </c>
    </row>
    <row r="1013" spans="1:6" x14ac:dyDescent="0.2">
      <c r="A1013" s="1">
        <v>29</v>
      </c>
      <c r="B1013" s="1">
        <v>29</v>
      </c>
      <c r="C1013" s="3">
        <v>4</v>
      </c>
      <c r="D1013" t="s">
        <v>4</v>
      </c>
      <c r="E1013">
        <v>2</v>
      </c>
      <c r="F1013" s="27" t="s">
        <v>596</v>
      </c>
    </row>
    <row r="1014" spans="1:6" x14ac:dyDescent="0.2">
      <c r="A1014" s="1">
        <v>29</v>
      </c>
      <c r="B1014" s="1">
        <v>29</v>
      </c>
      <c r="C1014" s="3">
        <v>5</v>
      </c>
      <c r="D1014" t="s">
        <v>4</v>
      </c>
      <c r="E1014">
        <v>3</v>
      </c>
      <c r="F1014" s="27" t="s">
        <v>596</v>
      </c>
    </row>
    <row r="1015" spans="1:6" x14ac:dyDescent="0.2">
      <c r="A1015" s="1">
        <v>29</v>
      </c>
      <c r="B1015" s="1">
        <v>29</v>
      </c>
      <c r="C1015" s="3">
        <v>6</v>
      </c>
      <c r="D1015" t="s">
        <v>4</v>
      </c>
      <c r="E1015">
        <v>3</v>
      </c>
      <c r="F1015" s="27" t="s">
        <v>596</v>
      </c>
    </row>
    <row r="1016" spans="1:6" x14ac:dyDescent="0.2">
      <c r="A1016" s="1">
        <v>29</v>
      </c>
      <c r="B1016" s="1">
        <v>29</v>
      </c>
      <c r="C1016" s="3">
        <v>7</v>
      </c>
      <c r="D1016" t="s">
        <v>4</v>
      </c>
      <c r="E1016">
        <v>1</v>
      </c>
      <c r="F1016" s="27" t="s">
        <v>596</v>
      </c>
    </row>
    <row r="1017" spans="1:6" x14ac:dyDescent="0.2">
      <c r="A1017" s="1">
        <v>29</v>
      </c>
      <c r="B1017" s="1">
        <v>29</v>
      </c>
      <c r="C1017" s="3">
        <v>8</v>
      </c>
      <c r="D1017" t="s">
        <v>4</v>
      </c>
      <c r="E1017">
        <v>2</v>
      </c>
      <c r="F1017" s="27" t="s">
        <v>596</v>
      </c>
    </row>
    <row r="1018" spans="1:6" x14ac:dyDescent="0.2">
      <c r="A1018" s="1">
        <v>29</v>
      </c>
      <c r="B1018" s="1">
        <v>29</v>
      </c>
      <c r="C1018" s="3">
        <v>9</v>
      </c>
      <c r="D1018" t="s">
        <v>4</v>
      </c>
      <c r="E1018">
        <v>2</v>
      </c>
      <c r="F1018" s="27" t="s">
        <v>596</v>
      </c>
    </row>
    <row r="1019" spans="1:6" x14ac:dyDescent="0.2">
      <c r="A1019" s="1">
        <v>29</v>
      </c>
      <c r="B1019" s="1">
        <v>29</v>
      </c>
      <c r="C1019" s="3">
        <v>10</v>
      </c>
      <c r="D1019" t="s">
        <v>4</v>
      </c>
      <c r="E1019">
        <v>2</v>
      </c>
      <c r="F1019" s="27" t="s">
        <v>596</v>
      </c>
    </row>
    <row r="1020" spans="1:6" x14ac:dyDescent="0.2">
      <c r="A1020" s="1">
        <v>29</v>
      </c>
      <c r="B1020" s="1">
        <v>29</v>
      </c>
      <c r="C1020" s="3">
        <v>11</v>
      </c>
      <c r="D1020" t="s">
        <v>4</v>
      </c>
      <c r="E1020">
        <v>1</v>
      </c>
      <c r="F1020" s="27" t="s">
        <v>596</v>
      </c>
    </row>
    <row r="1021" spans="1:6" x14ac:dyDescent="0.2">
      <c r="A1021" s="1">
        <v>29</v>
      </c>
      <c r="B1021" s="1">
        <v>29</v>
      </c>
      <c r="C1021" s="3">
        <v>12</v>
      </c>
      <c r="D1021" t="s">
        <v>4</v>
      </c>
      <c r="E1021">
        <v>1</v>
      </c>
      <c r="F1021" s="27" t="s">
        <v>596</v>
      </c>
    </row>
    <row r="1022" spans="1:6" x14ac:dyDescent="0.2">
      <c r="A1022" s="1">
        <v>29</v>
      </c>
      <c r="B1022" s="1">
        <v>29</v>
      </c>
      <c r="C1022" s="3">
        <v>13</v>
      </c>
      <c r="D1022" t="s">
        <v>4</v>
      </c>
      <c r="E1022">
        <v>2</v>
      </c>
      <c r="F1022" s="27" t="s">
        <v>596</v>
      </c>
    </row>
    <row r="1023" spans="1:6" x14ac:dyDescent="0.2">
      <c r="A1023" s="1">
        <v>29</v>
      </c>
      <c r="B1023" s="1">
        <v>29</v>
      </c>
      <c r="C1023" s="3">
        <v>14</v>
      </c>
      <c r="D1023" t="s">
        <v>4</v>
      </c>
      <c r="E1023">
        <v>4</v>
      </c>
      <c r="F1023" s="27" t="s">
        <v>596</v>
      </c>
    </row>
    <row r="1024" spans="1:6" x14ac:dyDescent="0.2">
      <c r="A1024" s="1">
        <v>29</v>
      </c>
      <c r="B1024" s="1">
        <v>29</v>
      </c>
      <c r="C1024" s="3">
        <v>15</v>
      </c>
      <c r="D1024" t="s">
        <v>4</v>
      </c>
      <c r="E1024">
        <v>4</v>
      </c>
      <c r="F1024" s="27" t="s">
        <v>596</v>
      </c>
    </row>
    <row r="1025" spans="1:6" x14ac:dyDescent="0.2">
      <c r="A1025" s="1">
        <v>29</v>
      </c>
      <c r="B1025" s="1">
        <v>29</v>
      </c>
      <c r="C1025" s="3">
        <v>16</v>
      </c>
      <c r="D1025" t="s">
        <v>4</v>
      </c>
      <c r="E1025">
        <v>2</v>
      </c>
      <c r="F1025" s="27" t="s">
        <v>596</v>
      </c>
    </row>
    <row r="1026" spans="1:6" x14ac:dyDescent="0.2">
      <c r="A1026" s="1">
        <v>29</v>
      </c>
      <c r="B1026" s="1">
        <v>29</v>
      </c>
      <c r="C1026" s="3">
        <v>17</v>
      </c>
      <c r="D1026" t="s">
        <v>4</v>
      </c>
      <c r="E1026">
        <v>3</v>
      </c>
      <c r="F1026" s="27" t="s">
        <v>596</v>
      </c>
    </row>
    <row r="1027" spans="1:6" x14ac:dyDescent="0.2">
      <c r="A1027" s="1">
        <v>29</v>
      </c>
      <c r="B1027" s="1">
        <v>29</v>
      </c>
      <c r="C1027" s="3">
        <v>18</v>
      </c>
      <c r="D1027" t="s">
        <v>4</v>
      </c>
      <c r="E1027">
        <v>3</v>
      </c>
      <c r="F1027" s="27" t="s">
        <v>596</v>
      </c>
    </row>
    <row r="1028" spans="1:6" x14ac:dyDescent="0.2">
      <c r="A1028" s="1">
        <v>29</v>
      </c>
      <c r="B1028" s="1">
        <v>29</v>
      </c>
      <c r="C1028" s="3">
        <v>19</v>
      </c>
      <c r="D1028" t="s">
        <v>4</v>
      </c>
      <c r="E1028">
        <v>3</v>
      </c>
      <c r="F1028" s="27" t="s">
        <v>596</v>
      </c>
    </row>
    <row r="1029" spans="1:6" x14ac:dyDescent="0.2">
      <c r="A1029" s="1">
        <v>29</v>
      </c>
      <c r="B1029" s="1">
        <v>29</v>
      </c>
      <c r="C1029" s="3">
        <v>20</v>
      </c>
      <c r="D1029" t="s">
        <v>4</v>
      </c>
      <c r="E1029">
        <v>3</v>
      </c>
      <c r="F1029" s="27" t="s">
        <v>596</v>
      </c>
    </row>
    <row r="1030" spans="1:6" x14ac:dyDescent="0.2">
      <c r="A1030" s="1">
        <v>29</v>
      </c>
      <c r="B1030" s="1">
        <v>29</v>
      </c>
      <c r="C1030" s="3">
        <v>21</v>
      </c>
      <c r="D1030" t="s">
        <v>4</v>
      </c>
      <c r="E1030">
        <v>3</v>
      </c>
      <c r="F1030" s="27" t="s">
        <v>596</v>
      </c>
    </row>
    <row r="1031" spans="1:6" x14ac:dyDescent="0.2">
      <c r="A1031" s="1">
        <v>29</v>
      </c>
      <c r="B1031" s="1">
        <v>29</v>
      </c>
      <c r="C1031" s="3">
        <v>22</v>
      </c>
      <c r="D1031" t="s">
        <v>4</v>
      </c>
      <c r="E1031">
        <v>2</v>
      </c>
      <c r="F1031" s="27" t="s">
        <v>596</v>
      </c>
    </row>
    <row r="1032" spans="1:6" x14ac:dyDescent="0.2">
      <c r="A1032" s="1">
        <v>29</v>
      </c>
      <c r="B1032" s="1">
        <v>29</v>
      </c>
      <c r="C1032" s="3">
        <v>23</v>
      </c>
      <c r="D1032" t="s">
        <v>4</v>
      </c>
      <c r="E1032">
        <v>4</v>
      </c>
      <c r="F1032" s="27" t="s">
        <v>596</v>
      </c>
    </row>
    <row r="1033" spans="1:6" x14ac:dyDescent="0.2">
      <c r="A1033" s="1">
        <v>29</v>
      </c>
      <c r="B1033" s="1">
        <v>29</v>
      </c>
      <c r="C1033" s="3">
        <v>24</v>
      </c>
      <c r="D1033" t="s">
        <v>4</v>
      </c>
      <c r="E1033">
        <v>2</v>
      </c>
      <c r="F1033" s="27" t="s">
        <v>596</v>
      </c>
    </row>
    <row r="1034" spans="1:6" x14ac:dyDescent="0.2">
      <c r="A1034" s="1">
        <v>29</v>
      </c>
      <c r="B1034" s="1">
        <v>29</v>
      </c>
      <c r="C1034" s="3">
        <v>25</v>
      </c>
      <c r="D1034" t="s">
        <v>4</v>
      </c>
      <c r="E1034">
        <v>3</v>
      </c>
      <c r="F1034" s="27" t="s">
        <v>596</v>
      </c>
    </row>
    <row r="1035" spans="1:6" x14ac:dyDescent="0.2">
      <c r="A1035" s="1">
        <v>29</v>
      </c>
      <c r="B1035" s="1">
        <v>29</v>
      </c>
      <c r="C1035" s="3">
        <v>26</v>
      </c>
      <c r="D1035" t="s">
        <v>4</v>
      </c>
      <c r="E1035">
        <v>2</v>
      </c>
      <c r="F1035" s="27" t="s">
        <v>596</v>
      </c>
    </row>
    <row r="1036" spans="1:6" x14ac:dyDescent="0.2">
      <c r="A1036" s="1">
        <v>29</v>
      </c>
      <c r="B1036" s="1">
        <v>29</v>
      </c>
      <c r="C1036" s="3">
        <v>27</v>
      </c>
      <c r="D1036" t="s">
        <v>4</v>
      </c>
      <c r="E1036">
        <v>3</v>
      </c>
      <c r="F1036" s="27" t="s">
        <v>596</v>
      </c>
    </row>
    <row r="1037" spans="1:6" x14ac:dyDescent="0.2">
      <c r="A1037" s="1">
        <v>29</v>
      </c>
      <c r="B1037" s="1">
        <v>29</v>
      </c>
      <c r="C1037" s="3">
        <v>28</v>
      </c>
      <c r="D1037" t="s">
        <v>4</v>
      </c>
      <c r="E1037">
        <v>3</v>
      </c>
      <c r="F1037" s="27" t="s">
        <v>596</v>
      </c>
    </row>
    <row r="1038" spans="1:6" x14ac:dyDescent="0.2">
      <c r="A1038" s="1">
        <v>29</v>
      </c>
      <c r="B1038" s="1">
        <v>29</v>
      </c>
      <c r="C1038" s="3">
        <v>29</v>
      </c>
      <c r="D1038" t="s">
        <v>4</v>
      </c>
      <c r="E1038">
        <v>3</v>
      </c>
      <c r="F1038" s="27" t="s">
        <v>596</v>
      </c>
    </row>
    <row r="1039" spans="1:6" x14ac:dyDescent="0.2">
      <c r="A1039" s="1">
        <v>29</v>
      </c>
      <c r="B1039" s="1">
        <v>29</v>
      </c>
      <c r="C1039" s="3">
        <v>30</v>
      </c>
      <c r="D1039" t="s">
        <v>4</v>
      </c>
      <c r="E1039">
        <v>3</v>
      </c>
      <c r="F1039" s="27" t="s">
        <v>596</v>
      </c>
    </row>
    <row r="1040" spans="1:6" x14ac:dyDescent="0.2">
      <c r="A1040" s="1">
        <v>29</v>
      </c>
      <c r="B1040" s="1">
        <v>29</v>
      </c>
      <c r="C1040" s="3">
        <v>31</v>
      </c>
      <c r="D1040" t="s">
        <v>4</v>
      </c>
      <c r="E1040">
        <v>3</v>
      </c>
      <c r="F1040" s="27" t="s">
        <v>596</v>
      </c>
    </row>
    <row r="1041" spans="1:6" x14ac:dyDescent="0.2">
      <c r="A1041" s="1">
        <v>29</v>
      </c>
      <c r="B1041" s="1">
        <v>29</v>
      </c>
      <c r="C1041" s="3">
        <v>32</v>
      </c>
      <c r="D1041" t="s">
        <v>4</v>
      </c>
      <c r="E1041">
        <v>2</v>
      </c>
      <c r="F1041" s="27" t="s">
        <v>596</v>
      </c>
    </row>
    <row r="1042" spans="1:6" x14ac:dyDescent="0.2">
      <c r="A1042" s="1">
        <v>29</v>
      </c>
      <c r="B1042" s="1">
        <v>29</v>
      </c>
      <c r="C1042" s="3">
        <v>33</v>
      </c>
      <c r="D1042" t="s">
        <v>4</v>
      </c>
      <c r="E1042">
        <v>1</v>
      </c>
      <c r="F1042" s="27" t="s">
        <v>596</v>
      </c>
    </row>
    <row r="1043" spans="1:6" x14ac:dyDescent="0.2">
      <c r="A1043" s="1">
        <v>29</v>
      </c>
      <c r="B1043" s="1">
        <v>29</v>
      </c>
      <c r="C1043" s="3">
        <v>34</v>
      </c>
      <c r="D1043" t="s">
        <v>4</v>
      </c>
      <c r="E1043">
        <v>1</v>
      </c>
      <c r="F1043" s="27" t="s">
        <v>596</v>
      </c>
    </row>
    <row r="1044" spans="1:6" x14ac:dyDescent="0.2">
      <c r="A1044" s="1">
        <v>29</v>
      </c>
      <c r="B1044" s="1">
        <v>29</v>
      </c>
      <c r="C1044" s="3">
        <v>35</v>
      </c>
      <c r="D1044" t="s">
        <v>4</v>
      </c>
      <c r="E1044">
        <v>2</v>
      </c>
      <c r="F1044" s="27" t="s">
        <v>596</v>
      </c>
    </row>
    <row r="1045" spans="1:6" x14ac:dyDescent="0.2">
      <c r="A1045" s="1">
        <v>29</v>
      </c>
      <c r="B1045" s="1">
        <v>29</v>
      </c>
      <c r="C1045" s="3">
        <v>36</v>
      </c>
      <c r="D1045" t="s">
        <v>4</v>
      </c>
      <c r="E1045">
        <v>3</v>
      </c>
      <c r="F1045" s="27" t="s">
        <v>596</v>
      </c>
    </row>
    <row r="1046" spans="1:6" x14ac:dyDescent="0.2">
      <c r="A1046" s="1">
        <v>30</v>
      </c>
      <c r="B1046" s="1">
        <v>30</v>
      </c>
      <c r="C1046" s="3">
        <v>1</v>
      </c>
      <c r="D1046" t="s">
        <v>12</v>
      </c>
      <c r="E1046">
        <v>2</v>
      </c>
      <c r="F1046" s="27" t="s">
        <v>596</v>
      </c>
    </row>
    <row r="1047" spans="1:6" x14ac:dyDescent="0.2">
      <c r="A1047" s="1">
        <v>30</v>
      </c>
      <c r="B1047" s="1">
        <v>30</v>
      </c>
      <c r="C1047" s="3">
        <v>2</v>
      </c>
      <c r="D1047" t="s">
        <v>12</v>
      </c>
      <c r="E1047">
        <v>2</v>
      </c>
      <c r="F1047" s="27" t="s">
        <v>596</v>
      </c>
    </row>
    <row r="1048" spans="1:6" x14ac:dyDescent="0.2">
      <c r="A1048" s="1">
        <v>30</v>
      </c>
      <c r="B1048" s="1">
        <v>30</v>
      </c>
      <c r="C1048" s="3">
        <v>3</v>
      </c>
      <c r="D1048" t="s">
        <v>12</v>
      </c>
      <c r="E1048">
        <v>2</v>
      </c>
      <c r="F1048" s="27" t="s">
        <v>596</v>
      </c>
    </row>
    <row r="1049" spans="1:6" x14ac:dyDescent="0.2">
      <c r="A1049" s="1">
        <v>30</v>
      </c>
      <c r="B1049" s="1">
        <v>30</v>
      </c>
      <c r="C1049" s="3">
        <v>4</v>
      </c>
      <c r="D1049" t="s">
        <v>12</v>
      </c>
      <c r="E1049">
        <v>3</v>
      </c>
      <c r="F1049" s="27" t="s">
        <v>596</v>
      </c>
    </row>
    <row r="1050" spans="1:6" x14ac:dyDescent="0.2">
      <c r="A1050" s="1">
        <v>30</v>
      </c>
      <c r="B1050" s="1">
        <v>30</v>
      </c>
      <c r="C1050" s="3">
        <v>5</v>
      </c>
      <c r="D1050" t="s">
        <v>12</v>
      </c>
      <c r="E1050">
        <v>2</v>
      </c>
      <c r="F1050" s="27" t="s">
        <v>596</v>
      </c>
    </row>
    <row r="1051" spans="1:6" x14ac:dyDescent="0.2">
      <c r="A1051" s="1">
        <v>30</v>
      </c>
      <c r="B1051" s="1">
        <v>30</v>
      </c>
      <c r="C1051" s="3">
        <v>6</v>
      </c>
      <c r="D1051" t="s">
        <v>12</v>
      </c>
      <c r="E1051">
        <v>2</v>
      </c>
      <c r="F1051" s="27" t="s">
        <v>596</v>
      </c>
    </row>
    <row r="1052" spans="1:6" x14ac:dyDescent="0.2">
      <c r="A1052" s="1">
        <v>30</v>
      </c>
      <c r="B1052" s="1">
        <v>30</v>
      </c>
      <c r="C1052" s="3">
        <v>7</v>
      </c>
      <c r="D1052" t="s">
        <v>12</v>
      </c>
      <c r="E1052">
        <v>3</v>
      </c>
      <c r="F1052" s="27" t="s">
        <v>596</v>
      </c>
    </row>
    <row r="1053" spans="1:6" x14ac:dyDescent="0.2">
      <c r="A1053" s="1">
        <v>30</v>
      </c>
      <c r="B1053" s="1">
        <v>30</v>
      </c>
      <c r="C1053" s="3">
        <v>8</v>
      </c>
      <c r="D1053" t="s">
        <v>12</v>
      </c>
      <c r="E1053">
        <v>2</v>
      </c>
      <c r="F1053" s="27" t="s">
        <v>596</v>
      </c>
    </row>
    <row r="1054" spans="1:6" x14ac:dyDescent="0.2">
      <c r="A1054" s="1">
        <v>30</v>
      </c>
      <c r="B1054" s="1">
        <v>30</v>
      </c>
      <c r="C1054" s="3">
        <v>9</v>
      </c>
      <c r="D1054" t="s">
        <v>12</v>
      </c>
      <c r="E1054">
        <v>2</v>
      </c>
      <c r="F1054" s="27" t="s">
        <v>596</v>
      </c>
    </row>
    <row r="1055" spans="1:6" x14ac:dyDescent="0.2">
      <c r="A1055" s="1">
        <v>30</v>
      </c>
      <c r="B1055" s="1">
        <v>30</v>
      </c>
      <c r="C1055" s="3">
        <v>10</v>
      </c>
      <c r="D1055" t="s">
        <v>12</v>
      </c>
      <c r="E1055">
        <v>2</v>
      </c>
      <c r="F1055" s="27" t="s">
        <v>596</v>
      </c>
    </row>
    <row r="1056" spans="1:6" x14ac:dyDescent="0.2">
      <c r="A1056" s="1">
        <v>30</v>
      </c>
      <c r="B1056" s="1">
        <v>30</v>
      </c>
      <c r="C1056" s="3">
        <v>11</v>
      </c>
      <c r="D1056" t="s">
        <v>12</v>
      </c>
      <c r="E1056">
        <v>1</v>
      </c>
      <c r="F1056" s="27" t="s">
        <v>596</v>
      </c>
    </row>
    <row r="1057" spans="1:6" x14ac:dyDescent="0.2">
      <c r="A1057" s="1">
        <v>30</v>
      </c>
      <c r="B1057" s="1">
        <v>30</v>
      </c>
      <c r="C1057" s="3">
        <v>12</v>
      </c>
      <c r="D1057" t="s">
        <v>12</v>
      </c>
      <c r="E1057">
        <v>1</v>
      </c>
      <c r="F1057" s="27" t="s">
        <v>596</v>
      </c>
    </row>
    <row r="1058" spans="1:6" x14ac:dyDescent="0.2">
      <c r="A1058" s="1">
        <v>30</v>
      </c>
      <c r="B1058" s="1">
        <v>30</v>
      </c>
      <c r="C1058" s="3">
        <v>13</v>
      </c>
      <c r="D1058" t="s">
        <v>12</v>
      </c>
      <c r="E1058">
        <v>3</v>
      </c>
      <c r="F1058" s="27" t="s">
        <v>596</v>
      </c>
    </row>
    <row r="1059" spans="1:6" x14ac:dyDescent="0.2">
      <c r="A1059" s="1">
        <v>30</v>
      </c>
      <c r="B1059" s="1">
        <v>30</v>
      </c>
      <c r="C1059" s="3">
        <v>14</v>
      </c>
      <c r="D1059" t="s">
        <v>12</v>
      </c>
      <c r="E1059">
        <v>3</v>
      </c>
      <c r="F1059" s="27" t="s">
        <v>596</v>
      </c>
    </row>
    <row r="1060" spans="1:6" x14ac:dyDescent="0.2">
      <c r="A1060" s="1">
        <v>30</v>
      </c>
      <c r="B1060" s="1">
        <v>30</v>
      </c>
      <c r="C1060" s="3">
        <v>15</v>
      </c>
      <c r="D1060" t="s">
        <v>12</v>
      </c>
      <c r="E1060">
        <v>2</v>
      </c>
      <c r="F1060" s="27" t="s">
        <v>596</v>
      </c>
    </row>
    <row r="1061" spans="1:6" x14ac:dyDescent="0.2">
      <c r="A1061" s="1">
        <v>30</v>
      </c>
      <c r="B1061" s="1">
        <v>30</v>
      </c>
      <c r="C1061" s="3">
        <v>16</v>
      </c>
      <c r="D1061" t="s">
        <v>12</v>
      </c>
      <c r="E1061">
        <v>3</v>
      </c>
      <c r="F1061" s="27" t="s">
        <v>596</v>
      </c>
    </row>
    <row r="1062" spans="1:6" x14ac:dyDescent="0.2">
      <c r="A1062" s="1">
        <v>30</v>
      </c>
      <c r="B1062" s="1">
        <v>30</v>
      </c>
      <c r="C1062" s="3">
        <v>17</v>
      </c>
      <c r="D1062" t="s">
        <v>12</v>
      </c>
      <c r="E1062">
        <v>3</v>
      </c>
      <c r="F1062" s="27" t="s">
        <v>596</v>
      </c>
    </row>
    <row r="1063" spans="1:6" x14ac:dyDescent="0.2">
      <c r="A1063" s="1">
        <v>30</v>
      </c>
      <c r="B1063" s="1">
        <v>30</v>
      </c>
      <c r="C1063" s="3">
        <v>18</v>
      </c>
      <c r="D1063" t="s">
        <v>12</v>
      </c>
      <c r="E1063">
        <v>3</v>
      </c>
      <c r="F1063" s="27" t="s">
        <v>596</v>
      </c>
    </row>
    <row r="1064" spans="1:6" x14ac:dyDescent="0.2">
      <c r="A1064" s="1">
        <v>30</v>
      </c>
      <c r="B1064" s="1">
        <v>30</v>
      </c>
      <c r="C1064" s="3">
        <v>19</v>
      </c>
      <c r="D1064" t="s">
        <v>12</v>
      </c>
      <c r="E1064">
        <v>3</v>
      </c>
      <c r="F1064" s="27" t="s">
        <v>596</v>
      </c>
    </row>
    <row r="1065" spans="1:6" x14ac:dyDescent="0.2">
      <c r="A1065" s="1">
        <v>30</v>
      </c>
      <c r="B1065" s="1">
        <v>30</v>
      </c>
      <c r="C1065" s="3">
        <v>20</v>
      </c>
      <c r="D1065" t="s">
        <v>12</v>
      </c>
      <c r="E1065">
        <v>2</v>
      </c>
      <c r="F1065" s="27" t="s">
        <v>596</v>
      </c>
    </row>
    <row r="1066" spans="1:6" x14ac:dyDescent="0.2">
      <c r="A1066" s="1">
        <v>30</v>
      </c>
      <c r="B1066" s="1">
        <v>30</v>
      </c>
      <c r="C1066" s="3">
        <v>21</v>
      </c>
      <c r="D1066" t="s">
        <v>12</v>
      </c>
      <c r="E1066">
        <v>3</v>
      </c>
      <c r="F1066" s="27" t="s">
        <v>596</v>
      </c>
    </row>
    <row r="1067" spans="1:6" x14ac:dyDescent="0.2">
      <c r="A1067" s="1">
        <v>30</v>
      </c>
      <c r="B1067" s="1">
        <v>30</v>
      </c>
      <c r="C1067" s="3">
        <v>22</v>
      </c>
      <c r="D1067" t="s">
        <v>12</v>
      </c>
      <c r="E1067">
        <v>3</v>
      </c>
      <c r="F1067" s="27" t="s">
        <v>596</v>
      </c>
    </row>
    <row r="1068" spans="1:6" x14ac:dyDescent="0.2">
      <c r="A1068" s="1">
        <v>30</v>
      </c>
      <c r="B1068" s="1">
        <v>30</v>
      </c>
      <c r="C1068" s="3">
        <v>23</v>
      </c>
      <c r="D1068" t="s">
        <v>12</v>
      </c>
      <c r="E1068">
        <v>3</v>
      </c>
      <c r="F1068" s="27" t="s">
        <v>596</v>
      </c>
    </row>
    <row r="1069" spans="1:6" x14ac:dyDescent="0.2">
      <c r="A1069" s="1">
        <v>30</v>
      </c>
      <c r="B1069" s="1">
        <v>30</v>
      </c>
      <c r="C1069" s="3">
        <v>24</v>
      </c>
      <c r="D1069" t="s">
        <v>12</v>
      </c>
      <c r="E1069">
        <v>2</v>
      </c>
      <c r="F1069" s="27" t="s">
        <v>596</v>
      </c>
    </row>
    <row r="1070" spans="1:6" x14ac:dyDescent="0.2">
      <c r="A1070" s="1">
        <v>30</v>
      </c>
      <c r="B1070" s="1">
        <v>30</v>
      </c>
      <c r="C1070" s="3">
        <v>25</v>
      </c>
      <c r="D1070" t="s">
        <v>12</v>
      </c>
      <c r="E1070">
        <v>2</v>
      </c>
      <c r="F1070" s="27" t="s">
        <v>596</v>
      </c>
    </row>
    <row r="1071" spans="1:6" x14ac:dyDescent="0.2">
      <c r="A1071" s="1">
        <v>30</v>
      </c>
      <c r="B1071" s="1">
        <v>30</v>
      </c>
      <c r="C1071" s="3">
        <v>26</v>
      </c>
      <c r="D1071" t="s">
        <v>12</v>
      </c>
      <c r="E1071">
        <v>2</v>
      </c>
      <c r="F1071" s="27" t="s">
        <v>596</v>
      </c>
    </row>
    <row r="1072" spans="1:6" x14ac:dyDescent="0.2">
      <c r="A1072" s="1">
        <v>30</v>
      </c>
      <c r="B1072" s="1">
        <v>30</v>
      </c>
      <c r="C1072" s="3">
        <v>27</v>
      </c>
      <c r="D1072" t="s">
        <v>12</v>
      </c>
      <c r="E1072">
        <v>2</v>
      </c>
      <c r="F1072" s="27" t="s">
        <v>596</v>
      </c>
    </row>
    <row r="1073" spans="1:6" x14ac:dyDescent="0.2">
      <c r="A1073" s="1">
        <v>30</v>
      </c>
      <c r="B1073" s="1">
        <v>30</v>
      </c>
      <c r="C1073" s="3">
        <v>28</v>
      </c>
      <c r="D1073" t="s">
        <v>12</v>
      </c>
      <c r="E1073">
        <v>2</v>
      </c>
      <c r="F1073" s="27" t="s">
        <v>596</v>
      </c>
    </row>
    <row r="1074" spans="1:6" x14ac:dyDescent="0.2">
      <c r="A1074" s="1">
        <v>30</v>
      </c>
      <c r="B1074" s="1">
        <v>30</v>
      </c>
      <c r="C1074" s="3">
        <v>29</v>
      </c>
      <c r="D1074" t="s">
        <v>12</v>
      </c>
      <c r="E1074">
        <v>3</v>
      </c>
      <c r="F1074" s="27" t="s">
        <v>596</v>
      </c>
    </row>
    <row r="1075" spans="1:6" x14ac:dyDescent="0.2">
      <c r="A1075" s="1">
        <v>30</v>
      </c>
      <c r="B1075" s="1">
        <v>30</v>
      </c>
      <c r="C1075" s="3">
        <v>30</v>
      </c>
      <c r="D1075" t="s">
        <v>12</v>
      </c>
      <c r="E1075">
        <v>1</v>
      </c>
      <c r="F1075" s="27" t="s">
        <v>596</v>
      </c>
    </row>
    <row r="1076" spans="1:6" x14ac:dyDescent="0.2">
      <c r="A1076" s="1">
        <v>30</v>
      </c>
      <c r="B1076" s="1">
        <v>30</v>
      </c>
      <c r="C1076" s="3">
        <v>31</v>
      </c>
      <c r="D1076" t="s">
        <v>12</v>
      </c>
      <c r="E1076">
        <v>1</v>
      </c>
      <c r="F1076" s="27" t="s">
        <v>596</v>
      </c>
    </row>
    <row r="1077" spans="1:6" x14ac:dyDescent="0.2">
      <c r="A1077" s="1">
        <v>30</v>
      </c>
      <c r="B1077" s="1">
        <v>30</v>
      </c>
      <c r="C1077" s="3">
        <v>32</v>
      </c>
      <c r="D1077" t="s">
        <v>12</v>
      </c>
      <c r="E1077">
        <v>2</v>
      </c>
      <c r="F1077" s="27" t="s">
        <v>596</v>
      </c>
    </row>
    <row r="1078" spans="1:6" x14ac:dyDescent="0.2">
      <c r="A1078" s="1">
        <v>30</v>
      </c>
      <c r="B1078" s="1">
        <v>30</v>
      </c>
      <c r="C1078" s="3">
        <v>33</v>
      </c>
      <c r="D1078" t="s">
        <v>12</v>
      </c>
      <c r="E1078">
        <v>1</v>
      </c>
      <c r="F1078" s="27" t="s">
        <v>596</v>
      </c>
    </row>
    <row r="1079" spans="1:6" x14ac:dyDescent="0.2">
      <c r="A1079" s="1">
        <v>30</v>
      </c>
      <c r="B1079" s="1">
        <v>30</v>
      </c>
      <c r="C1079" s="3">
        <v>34</v>
      </c>
      <c r="D1079" t="s">
        <v>12</v>
      </c>
      <c r="E1079">
        <v>1</v>
      </c>
      <c r="F1079" s="27" t="s">
        <v>596</v>
      </c>
    </row>
    <row r="1080" spans="1:6" x14ac:dyDescent="0.2">
      <c r="A1080" s="1">
        <v>30</v>
      </c>
      <c r="B1080" s="1">
        <v>30</v>
      </c>
      <c r="C1080" s="3">
        <v>35</v>
      </c>
      <c r="D1080" t="s">
        <v>12</v>
      </c>
      <c r="E1080">
        <v>2</v>
      </c>
      <c r="F1080" s="27" t="s">
        <v>596</v>
      </c>
    </row>
    <row r="1081" spans="1:6" x14ac:dyDescent="0.2">
      <c r="A1081" s="1">
        <v>30</v>
      </c>
      <c r="B1081" s="1">
        <v>30</v>
      </c>
      <c r="C1081" s="3">
        <v>36</v>
      </c>
      <c r="D1081" t="s">
        <v>12</v>
      </c>
      <c r="E1081">
        <v>1</v>
      </c>
      <c r="F1081" s="27" t="s">
        <v>596</v>
      </c>
    </row>
    <row r="1082" spans="1:6" x14ac:dyDescent="0.2">
      <c r="A1082" s="1">
        <v>31</v>
      </c>
      <c r="B1082" s="1">
        <v>31</v>
      </c>
      <c r="C1082" s="3">
        <v>1</v>
      </c>
      <c r="D1082" t="s">
        <v>55</v>
      </c>
      <c r="E1082">
        <v>2</v>
      </c>
      <c r="F1082" s="27" t="s">
        <v>596</v>
      </c>
    </row>
    <row r="1083" spans="1:6" x14ac:dyDescent="0.2">
      <c r="A1083" s="1">
        <v>31</v>
      </c>
      <c r="B1083" s="1">
        <v>31</v>
      </c>
      <c r="C1083" s="3">
        <v>2</v>
      </c>
      <c r="D1083" t="s">
        <v>55</v>
      </c>
      <c r="E1083">
        <v>2</v>
      </c>
      <c r="F1083" s="27" t="s">
        <v>596</v>
      </c>
    </row>
    <row r="1084" spans="1:6" x14ac:dyDescent="0.2">
      <c r="A1084" s="1">
        <v>31</v>
      </c>
      <c r="B1084" s="1">
        <v>31</v>
      </c>
      <c r="C1084" s="3">
        <v>3</v>
      </c>
      <c r="D1084" t="s">
        <v>55</v>
      </c>
      <c r="E1084">
        <v>2</v>
      </c>
      <c r="F1084" s="27" t="s">
        <v>596</v>
      </c>
    </row>
    <row r="1085" spans="1:6" x14ac:dyDescent="0.2">
      <c r="A1085" s="1">
        <v>31</v>
      </c>
      <c r="B1085" s="1">
        <v>31</v>
      </c>
      <c r="C1085" s="3">
        <v>4</v>
      </c>
      <c r="D1085" t="s">
        <v>55</v>
      </c>
      <c r="E1085">
        <v>3</v>
      </c>
      <c r="F1085" s="27" t="s">
        <v>596</v>
      </c>
    </row>
    <row r="1086" spans="1:6" x14ac:dyDescent="0.2">
      <c r="A1086" s="1">
        <v>31</v>
      </c>
      <c r="B1086" s="1">
        <v>31</v>
      </c>
      <c r="C1086" s="3">
        <v>5</v>
      </c>
      <c r="D1086" t="s">
        <v>55</v>
      </c>
      <c r="E1086">
        <v>2</v>
      </c>
      <c r="F1086" s="27" t="s">
        <v>596</v>
      </c>
    </row>
    <row r="1087" spans="1:6" x14ac:dyDescent="0.2">
      <c r="A1087" s="1">
        <v>31</v>
      </c>
      <c r="B1087" s="1">
        <v>31</v>
      </c>
      <c r="C1087" s="3">
        <v>6</v>
      </c>
      <c r="D1087" t="s">
        <v>55</v>
      </c>
      <c r="E1087">
        <v>2</v>
      </c>
      <c r="F1087" s="27" t="s">
        <v>596</v>
      </c>
    </row>
    <row r="1088" spans="1:6" x14ac:dyDescent="0.2">
      <c r="A1088" s="1">
        <v>31</v>
      </c>
      <c r="B1088" s="1">
        <v>31</v>
      </c>
      <c r="C1088" s="3">
        <v>7</v>
      </c>
      <c r="D1088" t="s">
        <v>55</v>
      </c>
      <c r="E1088">
        <v>2</v>
      </c>
      <c r="F1088" s="27" t="s">
        <v>596</v>
      </c>
    </row>
    <row r="1089" spans="1:6" x14ac:dyDescent="0.2">
      <c r="A1089" s="1">
        <v>31</v>
      </c>
      <c r="B1089" s="1">
        <v>31</v>
      </c>
      <c r="C1089" s="3">
        <v>8</v>
      </c>
      <c r="D1089" t="s">
        <v>55</v>
      </c>
      <c r="E1089">
        <v>1</v>
      </c>
      <c r="F1089" s="27" t="s">
        <v>596</v>
      </c>
    </row>
    <row r="1090" spans="1:6" x14ac:dyDescent="0.2">
      <c r="A1090" s="1">
        <v>31</v>
      </c>
      <c r="B1090" s="1">
        <v>31</v>
      </c>
      <c r="C1090" s="3">
        <v>9</v>
      </c>
      <c r="D1090" t="s">
        <v>55</v>
      </c>
      <c r="E1090">
        <v>2</v>
      </c>
      <c r="F1090" s="27" t="s">
        <v>596</v>
      </c>
    </row>
    <row r="1091" spans="1:6" x14ac:dyDescent="0.2">
      <c r="A1091" s="1">
        <v>31</v>
      </c>
      <c r="B1091" s="1">
        <v>31</v>
      </c>
      <c r="C1091" s="3">
        <v>10</v>
      </c>
      <c r="D1091" t="s">
        <v>55</v>
      </c>
      <c r="E1091">
        <v>2</v>
      </c>
      <c r="F1091" s="27" t="s">
        <v>596</v>
      </c>
    </row>
    <row r="1092" spans="1:6" x14ac:dyDescent="0.2">
      <c r="A1092" s="1">
        <v>31</v>
      </c>
      <c r="B1092" s="1">
        <v>31</v>
      </c>
      <c r="C1092" s="3">
        <v>11</v>
      </c>
      <c r="D1092" t="s">
        <v>55</v>
      </c>
      <c r="E1092">
        <v>1</v>
      </c>
      <c r="F1092" s="27" t="s">
        <v>596</v>
      </c>
    </row>
    <row r="1093" spans="1:6" x14ac:dyDescent="0.2">
      <c r="A1093" s="1">
        <v>31</v>
      </c>
      <c r="B1093" s="1">
        <v>31</v>
      </c>
      <c r="C1093" s="3">
        <v>12</v>
      </c>
      <c r="D1093" t="s">
        <v>55</v>
      </c>
      <c r="E1093">
        <v>1</v>
      </c>
      <c r="F1093" s="27" t="s">
        <v>596</v>
      </c>
    </row>
    <row r="1094" spans="1:6" x14ac:dyDescent="0.2">
      <c r="A1094" s="1">
        <v>31</v>
      </c>
      <c r="B1094" s="1">
        <v>31</v>
      </c>
      <c r="C1094" s="3">
        <v>13</v>
      </c>
      <c r="D1094" t="s">
        <v>55</v>
      </c>
      <c r="E1094">
        <v>2</v>
      </c>
      <c r="F1094" s="27" t="s">
        <v>596</v>
      </c>
    </row>
    <row r="1095" spans="1:6" x14ac:dyDescent="0.2">
      <c r="A1095" s="1">
        <v>31</v>
      </c>
      <c r="B1095" s="1">
        <v>31</v>
      </c>
      <c r="C1095" s="3">
        <v>14</v>
      </c>
      <c r="D1095" t="s">
        <v>55</v>
      </c>
      <c r="E1095">
        <v>3</v>
      </c>
      <c r="F1095" s="27" t="s">
        <v>596</v>
      </c>
    </row>
    <row r="1096" spans="1:6" x14ac:dyDescent="0.2">
      <c r="A1096" s="1">
        <v>31</v>
      </c>
      <c r="B1096" s="1">
        <v>31</v>
      </c>
      <c r="C1096" s="3">
        <v>15</v>
      </c>
      <c r="D1096" t="s">
        <v>55</v>
      </c>
      <c r="E1096">
        <v>2</v>
      </c>
      <c r="F1096" s="27" t="s">
        <v>596</v>
      </c>
    </row>
    <row r="1097" spans="1:6" x14ac:dyDescent="0.2">
      <c r="A1097" s="1">
        <v>31</v>
      </c>
      <c r="B1097" s="1">
        <v>31</v>
      </c>
      <c r="C1097" s="3">
        <v>16</v>
      </c>
      <c r="D1097" t="s">
        <v>55</v>
      </c>
      <c r="E1097">
        <v>3</v>
      </c>
      <c r="F1097" s="27" t="s">
        <v>596</v>
      </c>
    </row>
    <row r="1098" spans="1:6" x14ac:dyDescent="0.2">
      <c r="A1098" s="1">
        <v>31</v>
      </c>
      <c r="B1098" s="1">
        <v>31</v>
      </c>
      <c r="C1098" s="3">
        <v>17</v>
      </c>
      <c r="D1098" t="s">
        <v>55</v>
      </c>
      <c r="E1098">
        <v>3</v>
      </c>
      <c r="F1098" s="27" t="s">
        <v>596</v>
      </c>
    </row>
    <row r="1099" spans="1:6" x14ac:dyDescent="0.2">
      <c r="A1099" s="1">
        <v>31</v>
      </c>
      <c r="B1099" s="1">
        <v>31</v>
      </c>
      <c r="C1099" s="3">
        <v>18</v>
      </c>
      <c r="D1099" t="s">
        <v>55</v>
      </c>
      <c r="E1099">
        <v>2</v>
      </c>
      <c r="F1099" s="27" t="s">
        <v>596</v>
      </c>
    </row>
    <row r="1100" spans="1:6" x14ac:dyDescent="0.2">
      <c r="A1100" s="1">
        <v>31</v>
      </c>
      <c r="B1100" s="1">
        <v>31</v>
      </c>
      <c r="C1100" s="3">
        <v>19</v>
      </c>
      <c r="D1100" t="s">
        <v>55</v>
      </c>
      <c r="E1100">
        <v>3</v>
      </c>
      <c r="F1100" s="27" t="s">
        <v>596</v>
      </c>
    </row>
    <row r="1101" spans="1:6" x14ac:dyDescent="0.2">
      <c r="A1101" s="1">
        <v>31</v>
      </c>
      <c r="B1101" s="1">
        <v>31</v>
      </c>
      <c r="C1101" s="3">
        <v>20</v>
      </c>
      <c r="D1101" t="s">
        <v>55</v>
      </c>
      <c r="E1101">
        <v>2</v>
      </c>
      <c r="F1101" s="27" t="s">
        <v>596</v>
      </c>
    </row>
    <row r="1102" spans="1:6" x14ac:dyDescent="0.2">
      <c r="A1102" s="1">
        <v>31</v>
      </c>
      <c r="B1102" s="1">
        <v>31</v>
      </c>
      <c r="C1102" s="3">
        <v>21</v>
      </c>
      <c r="D1102" t="s">
        <v>55</v>
      </c>
      <c r="E1102">
        <v>2</v>
      </c>
      <c r="F1102" s="27" t="s">
        <v>596</v>
      </c>
    </row>
    <row r="1103" spans="1:6" x14ac:dyDescent="0.2">
      <c r="A1103" s="1">
        <v>31</v>
      </c>
      <c r="B1103" s="1">
        <v>31</v>
      </c>
      <c r="C1103" s="3">
        <v>22</v>
      </c>
      <c r="D1103" t="s">
        <v>55</v>
      </c>
      <c r="E1103">
        <v>2</v>
      </c>
      <c r="F1103" s="27" t="s">
        <v>596</v>
      </c>
    </row>
    <row r="1104" spans="1:6" x14ac:dyDescent="0.2">
      <c r="A1104" s="1">
        <v>31</v>
      </c>
      <c r="B1104" s="1">
        <v>31</v>
      </c>
      <c r="C1104" s="3">
        <v>23</v>
      </c>
      <c r="D1104" t="s">
        <v>55</v>
      </c>
      <c r="E1104">
        <v>3</v>
      </c>
      <c r="F1104" s="27" t="s">
        <v>596</v>
      </c>
    </row>
    <row r="1105" spans="1:6" x14ac:dyDescent="0.2">
      <c r="A1105" s="1">
        <v>31</v>
      </c>
      <c r="B1105" s="1">
        <v>31</v>
      </c>
      <c r="C1105" s="3">
        <v>24</v>
      </c>
      <c r="D1105" t="s">
        <v>55</v>
      </c>
      <c r="E1105">
        <v>2</v>
      </c>
      <c r="F1105" s="27" t="s">
        <v>596</v>
      </c>
    </row>
    <row r="1106" spans="1:6" x14ac:dyDescent="0.2">
      <c r="A1106" s="1">
        <v>31</v>
      </c>
      <c r="B1106" s="1">
        <v>31</v>
      </c>
      <c r="C1106" s="3">
        <v>25</v>
      </c>
      <c r="D1106" t="s">
        <v>55</v>
      </c>
      <c r="E1106">
        <v>1</v>
      </c>
      <c r="F1106" s="27" t="s">
        <v>596</v>
      </c>
    </row>
    <row r="1107" spans="1:6" x14ac:dyDescent="0.2">
      <c r="A1107" s="1">
        <v>31</v>
      </c>
      <c r="B1107" s="1">
        <v>31</v>
      </c>
      <c r="C1107" s="3">
        <v>26</v>
      </c>
      <c r="D1107" t="s">
        <v>55</v>
      </c>
      <c r="E1107">
        <v>2</v>
      </c>
      <c r="F1107" s="27" t="s">
        <v>596</v>
      </c>
    </row>
    <row r="1108" spans="1:6" x14ac:dyDescent="0.2">
      <c r="A1108" s="1">
        <v>31</v>
      </c>
      <c r="B1108" s="1">
        <v>31</v>
      </c>
      <c r="C1108" s="3">
        <v>27</v>
      </c>
      <c r="D1108" t="s">
        <v>55</v>
      </c>
      <c r="E1108">
        <v>2</v>
      </c>
      <c r="F1108" s="27" t="s">
        <v>596</v>
      </c>
    </row>
    <row r="1109" spans="1:6" x14ac:dyDescent="0.2">
      <c r="A1109" s="1">
        <v>31</v>
      </c>
      <c r="B1109" s="1">
        <v>31</v>
      </c>
      <c r="C1109" s="3">
        <v>28</v>
      </c>
      <c r="D1109" t="s">
        <v>55</v>
      </c>
      <c r="E1109">
        <v>2</v>
      </c>
      <c r="F1109" s="27" t="s">
        <v>596</v>
      </c>
    </row>
    <row r="1110" spans="1:6" x14ac:dyDescent="0.2">
      <c r="A1110" s="1">
        <v>31</v>
      </c>
      <c r="B1110" s="1">
        <v>31</v>
      </c>
      <c r="C1110" s="3">
        <v>29</v>
      </c>
      <c r="D1110" t="s">
        <v>55</v>
      </c>
      <c r="E1110">
        <v>2</v>
      </c>
      <c r="F1110" s="27" t="s">
        <v>596</v>
      </c>
    </row>
    <row r="1111" spans="1:6" x14ac:dyDescent="0.2">
      <c r="A1111" s="1">
        <v>31</v>
      </c>
      <c r="B1111" s="1">
        <v>31</v>
      </c>
      <c r="C1111" s="3">
        <v>30</v>
      </c>
      <c r="D1111" t="s">
        <v>55</v>
      </c>
      <c r="E1111">
        <v>2</v>
      </c>
      <c r="F1111" s="27" t="s">
        <v>596</v>
      </c>
    </row>
    <row r="1112" spans="1:6" x14ac:dyDescent="0.2">
      <c r="A1112" s="1">
        <v>31</v>
      </c>
      <c r="B1112" s="1">
        <v>31</v>
      </c>
      <c r="C1112" s="3">
        <v>31</v>
      </c>
      <c r="D1112" t="s">
        <v>55</v>
      </c>
      <c r="E1112">
        <v>2</v>
      </c>
      <c r="F1112" s="27" t="s">
        <v>596</v>
      </c>
    </row>
    <row r="1113" spans="1:6" x14ac:dyDescent="0.2">
      <c r="A1113" s="1">
        <v>31</v>
      </c>
      <c r="B1113" s="1">
        <v>31</v>
      </c>
      <c r="C1113" s="3">
        <v>32</v>
      </c>
      <c r="D1113" t="s">
        <v>55</v>
      </c>
      <c r="E1113">
        <v>2</v>
      </c>
      <c r="F1113" s="27" t="s">
        <v>596</v>
      </c>
    </row>
    <row r="1114" spans="1:6" x14ac:dyDescent="0.2">
      <c r="A1114" s="1">
        <v>31</v>
      </c>
      <c r="B1114" s="1">
        <v>31</v>
      </c>
      <c r="C1114" s="3">
        <v>33</v>
      </c>
      <c r="D1114" t="s">
        <v>55</v>
      </c>
      <c r="E1114">
        <v>1</v>
      </c>
      <c r="F1114" s="27" t="s">
        <v>596</v>
      </c>
    </row>
    <row r="1115" spans="1:6" x14ac:dyDescent="0.2">
      <c r="A1115" s="1">
        <v>31</v>
      </c>
      <c r="B1115" s="1">
        <v>31</v>
      </c>
      <c r="C1115" s="3">
        <v>34</v>
      </c>
      <c r="D1115" t="s">
        <v>55</v>
      </c>
      <c r="E1115">
        <v>1</v>
      </c>
      <c r="F1115" s="27" t="s">
        <v>596</v>
      </c>
    </row>
    <row r="1116" spans="1:6" x14ac:dyDescent="0.2">
      <c r="A1116" s="1">
        <v>31</v>
      </c>
      <c r="B1116" s="1">
        <v>31</v>
      </c>
      <c r="C1116" s="3">
        <v>35</v>
      </c>
      <c r="D1116" t="s">
        <v>55</v>
      </c>
      <c r="E1116">
        <v>2</v>
      </c>
      <c r="F1116" s="27" t="s">
        <v>596</v>
      </c>
    </row>
    <row r="1117" spans="1:6" x14ac:dyDescent="0.2">
      <c r="A1117" s="1">
        <v>31</v>
      </c>
      <c r="B1117" s="1">
        <v>31</v>
      </c>
      <c r="C1117" s="3">
        <v>36</v>
      </c>
      <c r="D1117" t="s">
        <v>55</v>
      </c>
      <c r="E1117">
        <v>2</v>
      </c>
      <c r="F1117" s="27" t="s">
        <v>596</v>
      </c>
    </row>
    <row r="1118" spans="1:6" x14ac:dyDescent="0.2">
      <c r="A1118" s="1">
        <v>32</v>
      </c>
      <c r="B1118" s="1">
        <v>32</v>
      </c>
      <c r="C1118" s="3">
        <v>1</v>
      </c>
      <c r="D1118" t="s">
        <v>267</v>
      </c>
      <c r="E1118">
        <v>3</v>
      </c>
      <c r="F1118" s="27" t="s">
        <v>596</v>
      </c>
    </row>
    <row r="1119" spans="1:6" x14ac:dyDescent="0.2">
      <c r="A1119" s="1">
        <v>32</v>
      </c>
      <c r="B1119" s="1">
        <v>32</v>
      </c>
      <c r="C1119" s="3">
        <v>2</v>
      </c>
      <c r="D1119" t="s">
        <v>267</v>
      </c>
      <c r="E1119">
        <v>3</v>
      </c>
      <c r="F1119" s="27" t="s">
        <v>596</v>
      </c>
    </row>
    <row r="1120" spans="1:6" x14ac:dyDescent="0.2">
      <c r="A1120" s="1">
        <v>32</v>
      </c>
      <c r="B1120" s="1">
        <v>32</v>
      </c>
      <c r="C1120" s="3">
        <v>3</v>
      </c>
      <c r="D1120" t="s">
        <v>267</v>
      </c>
      <c r="E1120">
        <v>2</v>
      </c>
      <c r="F1120" s="27" t="s">
        <v>596</v>
      </c>
    </row>
    <row r="1121" spans="1:6" x14ac:dyDescent="0.2">
      <c r="A1121" s="1">
        <v>32</v>
      </c>
      <c r="B1121" s="1">
        <v>32</v>
      </c>
      <c r="C1121" s="3">
        <v>4</v>
      </c>
      <c r="D1121" t="s">
        <v>267</v>
      </c>
      <c r="E1121">
        <v>3</v>
      </c>
      <c r="F1121" s="27" t="s">
        <v>596</v>
      </c>
    </row>
    <row r="1122" spans="1:6" x14ac:dyDescent="0.2">
      <c r="A1122" s="1">
        <v>32</v>
      </c>
      <c r="B1122" s="1">
        <v>32</v>
      </c>
      <c r="C1122" s="3">
        <v>5</v>
      </c>
      <c r="D1122" t="s">
        <v>267</v>
      </c>
      <c r="E1122">
        <v>1</v>
      </c>
      <c r="F1122" s="27" t="s">
        <v>596</v>
      </c>
    </row>
    <row r="1123" spans="1:6" x14ac:dyDescent="0.2">
      <c r="A1123" s="1">
        <v>32</v>
      </c>
      <c r="B1123" s="1">
        <v>32</v>
      </c>
      <c r="C1123" s="3">
        <v>6</v>
      </c>
      <c r="D1123" t="s">
        <v>267</v>
      </c>
      <c r="E1123">
        <v>4</v>
      </c>
      <c r="F1123" s="27" t="s">
        <v>596</v>
      </c>
    </row>
    <row r="1124" spans="1:6" x14ac:dyDescent="0.2">
      <c r="A1124" s="1">
        <v>32</v>
      </c>
      <c r="B1124" s="1">
        <v>32</v>
      </c>
      <c r="C1124" s="3">
        <v>7</v>
      </c>
      <c r="D1124" t="s">
        <v>267</v>
      </c>
      <c r="E1124">
        <v>3</v>
      </c>
      <c r="F1124" s="27" t="s">
        <v>596</v>
      </c>
    </row>
    <row r="1125" spans="1:6" x14ac:dyDescent="0.2">
      <c r="A1125" s="1">
        <v>32</v>
      </c>
      <c r="B1125" s="1">
        <v>32</v>
      </c>
      <c r="C1125" s="3">
        <v>8</v>
      </c>
      <c r="D1125" t="s">
        <v>267</v>
      </c>
      <c r="E1125">
        <v>3</v>
      </c>
      <c r="F1125" s="27" t="s">
        <v>596</v>
      </c>
    </row>
    <row r="1126" spans="1:6" x14ac:dyDescent="0.2">
      <c r="A1126" s="1">
        <v>32</v>
      </c>
      <c r="B1126" s="1">
        <v>32</v>
      </c>
      <c r="C1126" s="3">
        <v>9</v>
      </c>
      <c r="D1126" t="s">
        <v>267</v>
      </c>
      <c r="E1126">
        <v>2</v>
      </c>
      <c r="F1126" s="27" t="s">
        <v>596</v>
      </c>
    </row>
    <row r="1127" spans="1:6" x14ac:dyDescent="0.2">
      <c r="A1127" s="1">
        <v>32</v>
      </c>
      <c r="B1127" s="1">
        <v>32</v>
      </c>
      <c r="C1127" s="3">
        <v>10</v>
      </c>
      <c r="D1127" t="s">
        <v>267</v>
      </c>
      <c r="E1127">
        <v>3</v>
      </c>
      <c r="F1127" s="27" t="s">
        <v>596</v>
      </c>
    </row>
    <row r="1128" spans="1:6" x14ac:dyDescent="0.2">
      <c r="A1128" s="1">
        <v>32</v>
      </c>
      <c r="B1128" s="1">
        <v>32</v>
      </c>
      <c r="C1128" s="3">
        <v>11</v>
      </c>
      <c r="D1128" t="s">
        <v>267</v>
      </c>
      <c r="E1128">
        <v>2</v>
      </c>
      <c r="F1128" s="27" t="s">
        <v>596</v>
      </c>
    </row>
    <row r="1129" spans="1:6" x14ac:dyDescent="0.2">
      <c r="A1129" s="1">
        <v>32</v>
      </c>
      <c r="B1129" s="1">
        <v>32</v>
      </c>
      <c r="C1129" s="3">
        <v>12</v>
      </c>
      <c r="D1129" t="s">
        <v>267</v>
      </c>
      <c r="E1129">
        <v>2</v>
      </c>
      <c r="F1129" s="27" t="s">
        <v>596</v>
      </c>
    </row>
    <row r="1130" spans="1:6" x14ac:dyDescent="0.2">
      <c r="A1130" s="1">
        <v>32</v>
      </c>
      <c r="B1130" s="1">
        <v>32</v>
      </c>
      <c r="C1130" s="3">
        <v>13</v>
      </c>
      <c r="D1130" t="s">
        <v>267</v>
      </c>
      <c r="E1130">
        <v>3</v>
      </c>
      <c r="F1130" s="27" t="s">
        <v>596</v>
      </c>
    </row>
    <row r="1131" spans="1:6" x14ac:dyDescent="0.2">
      <c r="A1131" s="1">
        <v>32</v>
      </c>
      <c r="B1131" s="1">
        <v>32</v>
      </c>
      <c r="C1131" s="3">
        <v>14</v>
      </c>
      <c r="D1131" t="s">
        <v>267</v>
      </c>
      <c r="E1131">
        <v>4</v>
      </c>
      <c r="F1131" s="27" t="s">
        <v>596</v>
      </c>
    </row>
    <row r="1132" spans="1:6" x14ac:dyDescent="0.2">
      <c r="A1132" s="1">
        <v>32</v>
      </c>
      <c r="B1132" s="1">
        <v>32</v>
      </c>
      <c r="C1132" s="3">
        <v>15</v>
      </c>
      <c r="D1132" t="s">
        <v>267</v>
      </c>
      <c r="E1132">
        <v>2</v>
      </c>
      <c r="F1132" s="27" t="s">
        <v>596</v>
      </c>
    </row>
    <row r="1133" spans="1:6" x14ac:dyDescent="0.2">
      <c r="A1133" s="1">
        <v>32</v>
      </c>
      <c r="B1133" s="1">
        <v>32</v>
      </c>
      <c r="C1133" s="3">
        <v>16</v>
      </c>
      <c r="D1133" t="s">
        <v>267</v>
      </c>
      <c r="E1133">
        <v>2</v>
      </c>
      <c r="F1133" s="27" t="s">
        <v>596</v>
      </c>
    </row>
    <row r="1134" spans="1:6" x14ac:dyDescent="0.2">
      <c r="A1134" s="1">
        <v>32</v>
      </c>
      <c r="B1134" s="1">
        <v>32</v>
      </c>
      <c r="C1134" s="3">
        <v>17</v>
      </c>
      <c r="D1134" t="s">
        <v>267</v>
      </c>
      <c r="E1134">
        <v>2</v>
      </c>
      <c r="F1134" s="27" t="s">
        <v>596</v>
      </c>
    </row>
    <row r="1135" spans="1:6" x14ac:dyDescent="0.2">
      <c r="A1135" s="1">
        <v>32</v>
      </c>
      <c r="B1135" s="1">
        <v>32</v>
      </c>
      <c r="C1135" s="3">
        <v>18</v>
      </c>
      <c r="D1135" t="s">
        <v>267</v>
      </c>
      <c r="E1135">
        <v>2</v>
      </c>
      <c r="F1135" s="27" t="s">
        <v>596</v>
      </c>
    </row>
    <row r="1136" spans="1:6" x14ac:dyDescent="0.2">
      <c r="A1136" s="1">
        <v>32</v>
      </c>
      <c r="B1136" s="1">
        <v>32</v>
      </c>
      <c r="C1136" s="3">
        <v>19</v>
      </c>
      <c r="D1136" t="s">
        <v>267</v>
      </c>
      <c r="E1136">
        <v>2</v>
      </c>
      <c r="F1136" s="27" t="s">
        <v>596</v>
      </c>
    </row>
    <row r="1137" spans="1:6" x14ac:dyDescent="0.2">
      <c r="A1137" s="1">
        <v>32</v>
      </c>
      <c r="B1137" s="1">
        <v>32</v>
      </c>
      <c r="C1137" s="3">
        <v>20</v>
      </c>
      <c r="D1137" t="s">
        <v>267</v>
      </c>
      <c r="E1137">
        <v>2</v>
      </c>
      <c r="F1137" s="27" t="s">
        <v>596</v>
      </c>
    </row>
    <row r="1138" spans="1:6" x14ac:dyDescent="0.2">
      <c r="A1138" s="1">
        <v>32</v>
      </c>
      <c r="B1138" s="1">
        <v>32</v>
      </c>
      <c r="C1138" s="3">
        <v>21</v>
      </c>
      <c r="D1138" t="s">
        <v>267</v>
      </c>
      <c r="E1138">
        <v>4</v>
      </c>
      <c r="F1138" s="27" t="s">
        <v>596</v>
      </c>
    </row>
    <row r="1139" spans="1:6" x14ac:dyDescent="0.2">
      <c r="A1139" s="1">
        <v>32</v>
      </c>
      <c r="B1139" s="1">
        <v>32</v>
      </c>
      <c r="C1139" s="3">
        <v>22</v>
      </c>
      <c r="D1139" t="s">
        <v>267</v>
      </c>
      <c r="E1139">
        <v>3</v>
      </c>
      <c r="F1139" s="27" t="s">
        <v>596</v>
      </c>
    </row>
    <row r="1140" spans="1:6" x14ac:dyDescent="0.2">
      <c r="A1140" s="1">
        <v>32</v>
      </c>
      <c r="B1140" s="1">
        <v>32</v>
      </c>
      <c r="C1140" s="3">
        <v>23</v>
      </c>
      <c r="D1140" t="s">
        <v>267</v>
      </c>
      <c r="E1140">
        <v>2</v>
      </c>
      <c r="F1140" s="27" t="s">
        <v>596</v>
      </c>
    </row>
    <row r="1141" spans="1:6" x14ac:dyDescent="0.2">
      <c r="A1141" s="1">
        <v>32</v>
      </c>
      <c r="B1141" s="1">
        <v>32</v>
      </c>
      <c r="C1141" s="3">
        <v>24</v>
      </c>
      <c r="D1141" t="s">
        <v>267</v>
      </c>
      <c r="E1141">
        <v>3</v>
      </c>
      <c r="F1141" s="27" t="s">
        <v>596</v>
      </c>
    </row>
    <row r="1142" spans="1:6" x14ac:dyDescent="0.2">
      <c r="A1142" s="1">
        <v>32</v>
      </c>
      <c r="B1142" s="1">
        <v>32</v>
      </c>
      <c r="C1142" s="3">
        <v>25</v>
      </c>
      <c r="D1142" t="s">
        <v>267</v>
      </c>
      <c r="E1142">
        <v>2</v>
      </c>
      <c r="F1142" s="27" t="s">
        <v>596</v>
      </c>
    </row>
    <row r="1143" spans="1:6" x14ac:dyDescent="0.2">
      <c r="A1143" s="1">
        <v>32</v>
      </c>
      <c r="B1143" s="1">
        <v>32</v>
      </c>
      <c r="C1143" s="3">
        <v>26</v>
      </c>
      <c r="D1143" t="s">
        <v>267</v>
      </c>
      <c r="E1143">
        <v>3</v>
      </c>
      <c r="F1143" s="27" t="s">
        <v>596</v>
      </c>
    </row>
    <row r="1144" spans="1:6" x14ac:dyDescent="0.2">
      <c r="A1144" s="1">
        <v>32</v>
      </c>
      <c r="B1144" s="1">
        <v>32</v>
      </c>
      <c r="C1144" s="3">
        <v>27</v>
      </c>
      <c r="D1144" t="s">
        <v>267</v>
      </c>
      <c r="E1144">
        <v>2</v>
      </c>
      <c r="F1144" s="27" t="s">
        <v>596</v>
      </c>
    </row>
    <row r="1145" spans="1:6" x14ac:dyDescent="0.2">
      <c r="A1145" s="1">
        <v>32</v>
      </c>
      <c r="B1145" s="1">
        <v>32</v>
      </c>
      <c r="C1145" s="3">
        <v>28</v>
      </c>
      <c r="D1145" t="s">
        <v>267</v>
      </c>
      <c r="E1145">
        <v>2</v>
      </c>
      <c r="F1145" s="27" t="s">
        <v>596</v>
      </c>
    </row>
    <row r="1146" spans="1:6" x14ac:dyDescent="0.2">
      <c r="A1146" s="1">
        <v>32</v>
      </c>
      <c r="B1146" s="1">
        <v>32</v>
      </c>
      <c r="C1146" s="3">
        <v>29</v>
      </c>
      <c r="D1146" t="s">
        <v>267</v>
      </c>
      <c r="E1146">
        <v>4</v>
      </c>
      <c r="F1146" s="27" t="s">
        <v>596</v>
      </c>
    </row>
    <row r="1147" spans="1:6" x14ac:dyDescent="0.2">
      <c r="A1147" s="1">
        <v>32</v>
      </c>
      <c r="B1147" s="1">
        <v>32</v>
      </c>
      <c r="C1147" s="3">
        <v>30</v>
      </c>
      <c r="D1147" t="s">
        <v>267</v>
      </c>
      <c r="E1147">
        <v>3</v>
      </c>
      <c r="F1147" s="27" t="s">
        <v>596</v>
      </c>
    </row>
    <row r="1148" spans="1:6" x14ac:dyDescent="0.2">
      <c r="A1148" s="1">
        <v>32</v>
      </c>
      <c r="B1148" s="1">
        <v>32</v>
      </c>
      <c r="C1148" s="3">
        <v>31</v>
      </c>
      <c r="D1148" t="s">
        <v>267</v>
      </c>
      <c r="E1148">
        <v>2</v>
      </c>
      <c r="F1148" s="27" t="s">
        <v>596</v>
      </c>
    </row>
    <row r="1149" spans="1:6" x14ac:dyDescent="0.2">
      <c r="A1149" s="1">
        <v>32</v>
      </c>
      <c r="B1149" s="1">
        <v>32</v>
      </c>
      <c r="C1149" s="3">
        <v>32</v>
      </c>
      <c r="D1149" t="s">
        <v>267</v>
      </c>
      <c r="E1149">
        <v>3</v>
      </c>
      <c r="F1149" s="27" t="s">
        <v>596</v>
      </c>
    </row>
    <row r="1150" spans="1:6" x14ac:dyDescent="0.2">
      <c r="A1150" s="1">
        <v>32</v>
      </c>
      <c r="B1150" s="1">
        <v>32</v>
      </c>
      <c r="C1150" s="3">
        <v>33</v>
      </c>
      <c r="D1150" t="s">
        <v>267</v>
      </c>
      <c r="E1150">
        <v>3</v>
      </c>
      <c r="F1150" s="27" t="s">
        <v>596</v>
      </c>
    </row>
    <row r="1151" spans="1:6" x14ac:dyDescent="0.2">
      <c r="A1151" s="1">
        <v>32</v>
      </c>
      <c r="B1151" s="1">
        <v>32</v>
      </c>
      <c r="C1151" s="3">
        <v>34</v>
      </c>
      <c r="D1151" t="s">
        <v>267</v>
      </c>
      <c r="E1151">
        <v>2</v>
      </c>
      <c r="F1151" s="27" t="s">
        <v>596</v>
      </c>
    </row>
    <row r="1152" spans="1:6" x14ac:dyDescent="0.2">
      <c r="A1152" s="1">
        <v>32</v>
      </c>
      <c r="B1152" s="1">
        <v>32</v>
      </c>
      <c r="C1152" s="3">
        <v>35</v>
      </c>
      <c r="D1152" t="s">
        <v>267</v>
      </c>
      <c r="E1152">
        <v>3</v>
      </c>
      <c r="F1152" s="27" t="s">
        <v>596</v>
      </c>
    </row>
    <row r="1153" spans="1:6" x14ac:dyDescent="0.2">
      <c r="A1153" s="1">
        <v>32</v>
      </c>
      <c r="B1153" s="1">
        <v>32</v>
      </c>
      <c r="C1153" s="3">
        <v>36</v>
      </c>
      <c r="D1153" t="s">
        <v>267</v>
      </c>
      <c r="E1153">
        <v>4</v>
      </c>
      <c r="F1153" s="27" t="s">
        <v>596</v>
      </c>
    </row>
    <row r="1154" spans="1:6" x14ac:dyDescent="0.2">
      <c r="A1154" s="1">
        <v>33</v>
      </c>
      <c r="B1154" s="1">
        <v>33</v>
      </c>
      <c r="C1154" s="3">
        <v>1</v>
      </c>
      <c r="D1154" t="s">
        <v>55</v>
      </c>
      <c r="E1154">
        <v>3</v>
      </c>
      <c r="F1154" s="27" t="s">
        <v>596</v>
      </c>
    </row>
    <row r="1155" spans="1:6" x14ac:dyDescent="0.2">
      <c r="A1155" s="1">
        <v>33</v>
      </c>
      <c r="B1155" s="1">
        <v>33</v>
      </c>
      <c r="C1155" s="3">
        <v>2</v>
      </c>
      <c r="D1155" t="s">
        <v>55</v>
      </c>
      <c r="E1155">
        <v>3</v>
      </c>
      <c r="F1155" s="27" t="s">
        <v>596</v>
      </c>
    </row>
    <row r="1156" spans="1:6" x14ac:dyDescent="0.2">
      <c r="A1156" s="1">
        <v>33</v>
      </c>
      <c r="B1156" s="1">
        <v>33</v>
      </c>
      <c r="C1156" s="3">
        <v>3</v>
      </c>
      <c r="D1156" t="s">
        <v>55</v>
      </c>
      <c r="E1156">
        <v>3</v>
      </c>
      <c r="F1156" s="27" t="s">
        <v>596</v>
      </c>
    </row>
    <row r="1157" spans="1:6" x14ac:dyDescent="0.2">
      <c r="A1157" s="1">
        <v>33</v>
      </c>
      <c r="B1157" s="1">
        <v>33</v>
      </c>
      <c r="C1157" s="3">
        <v>4</v>
      </c>
      <c r="D1157" t="s">
        <v>55</v>
      </c>
      <c r="E1157">
        <v>2</v>
      </c>
      <c r="F1157" s="27" t="s">
        <v>596</v>
      </c>
    </row>
    <row r="1158" spans="1:6" x14ac:dyDescent="0.2">
      <c r="A1158" s="1">
        <v>33</v>
      </c>
      <c r="B1158" s="1">
        <v>33</v>
      </c>
      <c r="C1158" s="3">
        <v>5</v>
      </c>
      <c r="D1158" t="s">
        <v>55</v>
      </c>
      <c r="E1158">
        <v>2</v>
      </c>
      <c r="F1158" s="27" t="s">
        <v>596</v>
      </c>
    </row>
    <row r="1159" spans="1:6" x14ac:dyDescent="0.2">
      <c r="A1159" s="1">
        <v>33</v>
      </c>
      <c r="B1159" s="1">
        <v>33</v>
      </c>
      <c r="C1159" s="3">
        <v>6</v>
      </c>
      <c r="D1159" t="s">
        <v>55</v>
      </c>
      <c r="E1159">
        <v>2</v>
      </c>
      <c r="F1159" s="27" t="s">
        <v>596</v>
      </c>
    </row>
    <row r="1160" spans="1:6" x14ac:dyDescent="0.2">
      <c r="A1160" s="1">
        <v>33</v>
      </c>
      <c r="B1160" s="1">
        <v>33</v>
      </c>
      <c r="C1160" s="3">
        <v>7</v>
      </c>
      <c r="D1160" t="s">
        <v>55</v>
      </c>
      <c r="E1160">
        <v>3</v>
      </c>
      <c r="F1160" s="27" t="s">
        <v>596</v>
      </c>
    </row>
    <row r="1161" spans="1:6" x14ac:dyDescent="0.2">
      <c r="A1161" s="1">
        <v>33</v>
      </c>
      <c r="B1161" s="1">
        <v>33</v>
      </c>
      <c r="C1161" s="3">
        <v>8</v>
      </c>
      <c r="D1161" t="s">
        <v>55</v>
      </c>
      <c r="E1161">
        <v>3</v>
      </c>
      <c r="F1161" s="27" t="s">
        <v>596</v>
      </c>
    </row>
    <row r="1162" spans="1:6" x14ac:dyDescent="0.2">
      <c r="A1162" s="1">
        <v>33</v>
      </c>
      <c r="B1162" s="1">
        <v>33</v>
      </c>
      <c r="C1162" s="3">
        <v>9</v>
      </c>
      <c r="D1162" t="s">
        <v>55</v>
      </c>
      <c r="E1162">
        <v>2</v>
      </c>
      <c r="F1162" s="27" t="s">
        <v>596</v>
      </c>
    </row>
    <row r="1163" spans="1:6" x14ac:dyDescent="0.2">
      <c r="A1163" s="1">
        <v>33</v>
      </c>
      <c r="B1163" s="1">
        <v>33</v>
      </c>
      <c r="C1163" s="3">
        <v>10</v>
      </c>
      <c r="D1163" t="s">
        <v>55</v>
      </c>
      <c r="E1163">
        <v>3</v>
      </c>
      <c r="F1163" s="27" t="s">
        <v>596</v>
      </c>
    </row>
    <row r="1164" spans="1:6" x14ac:dyDescent="0.2">
      <c r="A1164" s="1">
        <v>33</v>
      </c>
      <c r="B1164" s="1">
        <v>33</v>
      </c>
      <c r="C1164" s="3">
        <v>11</v>
      </c>
      <c r="D1164" t="s">
        <v>55</v>
      </c>
      <c r="E1164">
        <v>1</v>
      </c>
      <c r="F1164" s="27" t="s">
        <v>596</v>
      </c>
    </row>
    <row r="1165" spans="1:6" x14ac:dyDescent="0.2">
      <c r="A1165" s="1">
        <v>33</v>
      </c>
      <c r="B1165" s="1">
        <v>33</v>
      </c>
      <c r="C1165" s="3">
        <v>12</v>
      </c>
      <c r="D1165" t="s">
        <v>55</v>
      </c>
      <c r="E1165">
        <v>1</v>
      </c>
      <c r="F1165" s="27" t="s">
        <v>596</v>
      </c>
    </row>
    <row r="1166" spans="1:6" x14ac:dyDescent="0.2">
      <c r="A1166" s="1">
        <v>33</v>
      </c>
      <c r="B1166" s="1">
        <v>33</v>
      </c>
      <c r="C1166" s="3">
        <v>13</v>
      </c>
      <c r="D1166" t="s">
        <v>55</v>
      </c>
      <c r="E1166">
        <v>2</v>
      </c>
      <c r="F1166" s="27" t="s">
        <v>596</v>
      </c>
    </row>
    <row r="1167" spans="1:6" x14ac:dyDescent="0.2">
      <c r="A1167" s="1">
        <v>33</v>
      </c>
      <c r="B1167" s="1">
        <v>33</v>
      </c>
      <c r="C1167" s="3">
        <v>14</v>
      </c>
      <c r="D1167" t="s">
        <v>55</v>
      </c>
      <c r="E1167">
        <v>2</v>
      </c>
      <c r="F1167" s="27" t="s">
        <v>596</v>
      </c>
    </row>
    <row r="1168" spans="1:6" x14ac:dyDescent="0.2">
      <c r="A1168" s="1">
        <v>33</v>
      </c>
      <c r="B1168" s="1">
        <v>33</v>
      </c>
      <c r="C1168" s="3">
        <v>15</v>
      </c>
      <c r="D1168" t="s">
        <v>55</v>
      </c>
      <c r="E1168">
        <v>2</v>
      </c>
      <c r="F1168" s="27" t="s">
        <v>596</v>
      </c>
    </row>
    <row r="1169" spans="1:6" x14ac:dyDescent="0.2">
      <c r="A1169" s="1">
        <v>33</v>
      </c>
      <c r="B1169" s="1">
        <v>33</v>
      </c>
      <c r="C1169" s="3">
        <v>16</v>
      </c>
      <c r="D1169" t="s">
        <v>55</v>
      </c>
      <c r="E1169">
        <v>2</v>
      </c>
      <c r="F1169" s="27" t="s">
        <v>596</v>
      </c>
    </row>
    <row r="1170" spans="1:6" x14ac:dyDescent="0.2">
      <c r="A1170" s="1">
        <v>33</v>
      </c>
      <c r="B1170" s="1">
        <v>33</v>
      </c>
      <c r="C1170" s="3">
        <v>17</v>
      </c>
      <c r="D1170" t="s">
        <v>55</v>
      </c>
      <c r="E1170">
        <v>4</v>
      </c>
      <c r="F1170" s="27" t="s">
        <v>596</v>
      </c>
    </row>
    <row r="1171" spans="1:6" x14ac:dyDescent="0.2">
      <c r="A1171" s="1">
        <v>33</v>
      </c>
      <c r="B1171" s="1">
        <v>33</v>
      </c>
      <c r="C1171" s="3">
        <v>18</v>
      </c>
      <c r="D1171" t="s">
        <v>55</v>
      </c>
      <c r="E1171">
        <v>2</v>
      </c>
      <c r="F1171" s="27" t="s">
        <v>596</v>
      </c>
    </row>
    <row r="1172" spans="1:6" x14ac:dyDescent="0.2">
      <c r="A1172" s="1">
        <v>33</v>
      </c>
      <c r="B1172" s="1">
        <v>33</v>
      </c>
      <c r="C1172" s="3">
        <v>19</v>
      </c>
      <c r="D1172" t="s">
        <v>55</v>
      </c>
      <c r="E1172">
        <v>4</v>
      </c>
      <c r="F1172" s="27" t="s">
        <v>596</v>
      </c>
    </row>
    <row r="1173" spans="1:6" x14ac:dyDescent="0.2">
      <c r="A1173" s="1">
        <v>33</v>
      </c>
      <c r="B1173" s="1">
        <v>33</v>
      </c>
      <c r="C1173" s="3">
        <v>20</v>
      </c>
      <c r="D1173" t="s">
        <v>55</v>
      </c>
      <c r="E1173">
        <v>3</v>
      </c>
      <c r="F1173" s="27" t="s">
        <v>596</v>
      </c>
    </row>
    <row r="1174" spans="1:6" x14ac:dyDescent="0.2">
      <c r="A1174" s="1">
        <v>33</v>
      </c>
      <c r="B1174" s="1">
        <v>33</v>
      </c>
      <c r="C1174" s="3">
        <v>21</v>
      </c>
      <c r="D1174" t="s">
        <v>55</v>
      </c>
      <c r="E1174">
        <v>3</v>
      </c>
      <c r="F1174" s="27" t="s">
        <v>596</v>
      </c>
    </row>
    <row r="1175" spans="1:6" x14ac:dyDescent="0.2">
      <c r="A1175" s="1">
        <v>33</v>
      </c>
      <c r="B1175" s="1">
        <v>33</v>
      </c>
      <c r="C1175" s="3">
        <v>22</v>
      </c>
      <c r="D1175" t="s">
        <v>55</v>
      </c>
      <c r="E1175">
        <v>2</v>
      </c>
      <c r="F1175" s="27" t="s">
        <v>596</v>
      </c>
    </row>
    <row r="1176" spans="1:6" x14ac:dyDescent="0.2">
      <c r="A1176" s="1">
        <v>33</v>
      </c>
      <c r="B1176" s="1">
        <v>33</v>
      </c>
      <c r="C1176" s="3">
        <v>23</v>
      </c>
      <c r="D1176" t="s">
        <v>55</v>
      </c>
      <c r="E1176">
        <v>1</v>
      </c>
      <c r="F1176" s="27" t="s">
        <v>596</v>
      </c>
    </row>
    <row r="1177" spans="1:6" x14ac:dyDescent="0.2">
      <c r="A1177" s="1">
        <v>33</v>
      </c>
      <c r="B1177" s="1">
        <v>33</v>
      </c>
      <c r="C1177" s="3">
        <v>24</v>
      </c>
      <c r="D1177" t="s">
        <v>55</v>
      </c>
      <c r="E1177">
        <v>3</v>
      </c>
      <c r="F1177" s="27" t="s">
        <v>596</v>
      </c>
    </row>
    <row r="1178" spans="1:6" x14ac:dyDescent="0.2">
      <c r="A1178" s="1">
        <v>33</v>
      </c>
      <c r="B1178" s="1">
        <v>33</v>
      </c>
      <c r="C1178" s="3">
        <v>25</v>
      </c>
      <c r="D1178" t="s">
        <v>55</v>
      </c>
      <c r="E1178">
        <v>3</v>
      </c>
      <c r="F1178" s="27" t="s">
        <v>596</v>
      </c>
    </row>
    <row r="1179" spans="1:6" x14ac:dyDescent="0.2">
      <c r="A1179" s="1">
        <v>33</v>
      </c>
      <c r="B1179" s="1">
        <v>33</v>
      </c>
      <c r="C1179" s="3">
        <v>26</v>
      </c>
      <c r="D1179" t="s">
        <v>55</v>
      </c>
      <c r="E1179">
        <v>3</v>
      </c>
      <c r="F1179" s="27" t="s">
        <v>596</v>
      </c>
    </row>
    <row r="1180" spans="1:6" x14ac:dyDescent="0.2">
      <c r="A1180" s="1">
        <v>33</v>
      </c>
      <c r="B1180" s="1">
        <v>33</v>
      </c>
      <c r="C1180" s="3">
        <v>27</v>
      </c>
      <c r="D1180" t="s">
        <v>55</v>
      </c>
      <c r="E1180">
        <v>3</v>
      </c>
      <c r="F1180" s="27" t="s">
        <v>596</v>
      </c>
    </row>
    <row r="1181" spans="1:6" x14ac:dyDescent="0.2">
      <c r="A1181" s="1">
        <v>33</v>
      </c>
      <c r="B1181" s="1">
        <v>33</v>
      </c>
      <c r="C1181" s="3">
        <v>28</v>
      </c>
      <c r="D1181" t="s">
        <v>55</v>
      </c>
      <c r="E1181">
        <v>1</v>
      </c>
      <c r="F1181" s="27" t="s">
        <v>596</v>
      </c>
    </row>
    <row r="1182" spans="1:6" x14ac:dyDescent="0.2">
      <c r="A1182" s="1">
        <v>33</v>
      </c>
      <c r="B1182" s="1">
        <v>33</v>
      </c>
      <c r="C1182" s="3">
        <v>29</v>
      </c>
      <c r="D1182" t="s">
        <v>55</v>
      </c>
      <c r="E1182">
        <v>2</v>
      </c>
      <c r="F1182" s="27" t="s">
        <v>596</v>
      </c>
    </row>
    <row r="1183" spans="1:6" x14ac:dyDescent="0.2">
      <c r="A1183" s="1">
        <v>33</v>
      </c>
      <c r="B1183" s="1">
        <v>33</v>
      </c>
      <c r="C1183" s="3">
        <v>30</v>
      </c>
      <c r="D1183" t="s">
        <v>55</v>
      </c>
      <c r="E1183">
        <v>1</v>
      </c>
      <c r="F1183" s="27" t="s">
        <v>596</v>
      </c>
    </row>
    <row r="1184" spans="1:6" x14ac:dyDescent="0.2">
      <c r="A1184" s="1">
        <v>33</v>
      </c>
      <c r="B1184" s="1">
        <v>33</v>
      </c>
      <c r="C1184" s="3">
        <v>31</v>
      </c>
      <c r="D1184" t="s">
        <v>55</v>
      </c>
      <c r="E1184">
        <v>2</v>
      </c>
      <c r="F1184" s="27" t="s">
        <v>596</v>
      </c>
    </row>
    <row r="1185" spans="1:6" x14ac:dyDescent="0.2">
      <c r="A1185" s="1">
        <v>33</v>
      </c>
      <c r="B1185" s="1">
        <v>33</v>
      </c>
      <c r="C1185" s="3">
        <v>32</v>
      </c>
      <c r="D1185" t="s">
        <v>55</v>
      </c>
      <c r="E1185">
        <v>2</v>
      </c>
      <c r="F1185" s="27" t="s">
        <v>596</v>
      </c>
    </row>
    <row r="1186" spans="1:6" x14ac:dyDescent="0.2">
      <c r="A1186" s="1">
        <v>33</v>
      </c>
      <c r="B1186" s="1">
        <v>33</v>
      </c>
      <c r="C1186" s="3">
        <v>33</v>
      </c>
      <c r="D1186" t="s">
        <v>55</v>
      </c>
      <c r="E1186">
        <v>2</v>
      </c>
      <c r="F1186" s="27" t="s">
        <v>596</v>
      </c>
    </row>
    <row r="1187" spans="1:6" x14ac:dyDescent="0.2">
      <c r="A1187" s="1">
        <v>33</v>
      </c>
      <c r="B1187" s="1">
        <v>33</v>
      </c>
      <c r="C1187" s="3">
        <v>34</v>
      </c>
      <c r="D1187" t="s">
        <v>55</v>
      </c>
      <c r="E1187">
        <v>1</v>
      </c>
      <c r="F1187" s="27" t="s">
        <v>596</v>
      </c>
    </row>
    <row r="1188" spans="1:6" x14ac:dyDescent="0.2">
      <c r="A1188" s="1">
        <v>33</v>
      </c>
      <c r="B1188" s="1">
        <v>33</v>
      </c>
      <c r="C1188" s="3">
        <v>35</v>
      </c>
      <c r="D1188" t="s">
        <v>55</v>
      </c>
      <c r="E1188">
        <v>2</v>
      </c>
      <c r="F1188" s="27" t="s">
        <v>596</v>
      </c>
    </row>
    <row r="1189" spans="1:6" x14ac:dyDescent="0.2">
      <c r="A1189" s="1">
        <v>33</v>
      </c>
      <c r="B1189" s="1">
        <v>33</v>
      </c>
      <c r="C1189" s="3">
        <v>36</v>
      </c>
      <c r="D1189" t="s">
        <v>55</v>
      </c>
      <c r="E1189">
        <v>3</v>
      </c>
      <c r="F1189" s="27" t="s">
        <v>596</v>
      </c>
    </row>
    <row r="1190" spans="1:6" x14ac:dyDescent="0.2">
      <c r="A1190" s="1">
        <v>34</v>
      </c>
      <c r="B1190" s="1">
        <v>34</v>
      </c>
      <c r="C1190" s="3">
        <v>1</v>
      </c>
      <c r="D1190" t="s">
        <v>7</v>
      </c>
      <c r="E1190">
        <v>3</v>
      </c>
      <c r="F1190" s="27" t="s">
        <v>596</v>
      </c>
    </row>
    <row r="1191" spans="1:6" x14ac:dyDescent="0.2">
      <c r="A1191" s="1">
        <v>34</v>
      </c>
      <c r="B1191" s="1">
        <v>34</v>
      </c>
      <c r="C1191" s="3">
        <v>2</v>
      </c>
      <c r="D1191" t="s">
        <v>7</v>
      </c>
      <c r="E1191">
        <v>3</v>
      </c>
      <c r="F1191" s="27" t="s">
        <v>596</v>
      </c>
    </row>
    <row r="1192" spans="1:6" x14ac:dyDescent="0.2">
      <c r="A1192" s="1">
        <v>34</v>
      </c>
      <c r="B1192" s="1">
        <v>34</v>
      </c>
      <c r="C1192" s="3">
        <v>3</v>
      </c>
      <c r="D1192" t="s">
        <v>7</v>
      </c>
      <c r="E1192">
        <v>2</v>
      </c>
      <c r="F1192" s="27" t="s">
        <v>596</v>
      </c>
    </row>
    <row r="1193" spans="1:6" x14ac:dyDescent="0.2">
      <c r="A1193" s="1">
        <v>34</v>
      </c>
      <c r="B1193" s="1">
        <v>34</v>
      </c>
      <c r="C1193" s="3">
        <v>4</v>
      </c>
      <c r="D1193" t="s">
        <v>7</v>
      </c>
      <c r="E1193">
        <v>3</v>
      </c>
      <c r="F1193" s="27" t="s">
        <v>596</v>
      </c>
    </row>
    <row r="1194" spans="1:6" x14ac:dyDescent="0.2">
      <c r="A1194" s="1">
        <v>34</v>
      </c>
      <c r="B1194" s="1">
        <v>34</v>
      </c>
      <c r="C1194" s="3">
        <v>5</v>
      </c>
      <c r="D1194" t="s">
        <v>7</v>
      </c>
      <c r="E1194">
        <v>2</v>
      </c>
      <c r="F1194" s="27" t="s">
        <v>596</v>
      </c>
    </row>
    <row r="1195" spans="1:6" x14ac:dyDescent="0.2">
      <c r="A1195" s="1">
        <v>34</v>
      </c>
      <c r="B1195" s="1">
        <v>34</v>
      </c>
      <c r="C1195" s="3">
        <v>6</v>
      </c>
      <c r="D1195" t="s">
        <v>7</v>
      </c>
      <c r="E1195">
        <v>2</v>
      </c>
      <c r="F1195" s="27" t="s">
        <v>596</v>
      </c>
    </row>
    <row r="1196" spans="1:6" x14ac:dyDescent="0.2">
      <c r="A1196" s="1">
        <v>34</v>
      </c>
      <c r="B1196" s="1">
        <v>34</v>
      </c>
      <c r="C1196" s="3">
        <v>7</v>
      </c>
      <c r="D1196" t="s">
        <v>7</v>
      </c>
      <c r="E1196">
        <v>2</v>
      </c>
      <c r="F1196" s="27" t="s">
        <v>596</v>
      </c>
    </row>
    <row r="1197" spans="1:6" x14ac:dyDescent="0.2">
      <c r="A1197" s="1">
        <v>34</v>
      </c>
      <c r="B1197" s="1">
        <v>34</v>
      </c>
      <c r="C1197" s="3">
        <v>8</v>
      </c>
      <c r="D1197" t="s">
        <v>7</v>
      </c>
      <c r="E1197">
        <v>1</v>
      </c>
      <c r="F1197" s="27" t="s">
        <v>596</v>
      </c>
    </row>
    <row r="1198" spans="1:6" x14ac:dyDescent="0.2">
      <c r="A1198" s="1">
        <v>34</v>
      </c>
      <c r="B1198" s="1">
        <v>34</v>
      </c>
      <c r="C1198" s="3">
        <v>9</v>
      </c>
      <c r="D1198" t="s">
        <v>7</v>
      </c>
      <c r="E1198">
        <v>2</v>
      </c>
      <c r="F1198" s="27" t="s">
        <v>596</v>
      </c>
    </row>
    <row r="1199" spans="1:6" x14ac:dyDescent="0.2">
      <c r="A1199" s="1">
        <v>34</v>
      </c>
      <c r="B1199" s="1">
        <v>34</v>
      </c>
      <c r="C1199" s="3">
        <v>10</v>
      </c>
      <c r="D1199" t="s">
        <v>7</v>
      </c>
      <c r="E1199">
        <v>2</v>
      </c>
      <c r="F1199" s="27" t="s">
        <v>596</v>
      </c>
    </row>
    <row r="1200" spans="1:6" x14ac:dyDescent="0.2">
      <c r="A1200" s="1">
        <v>34</v>
      </c>
      <c r="B1200" s="1">
        <v>34</v>
      </c>
      <c r="C1200" s="3">
        <v>11</v>
      </c>
      <c r="D1200" t="s">
        <v>7</v>
      </c>
      <c r="E1200">
        <v>1</v>
      </c>
      <c r="F1200" s="27" t="s">
        <v>596</v>
      </c>
    </row>
    <row r="1201" spans="1:6" x14ac:dyDescent="0.2">
      <c r="A1201" s="1">
        <v>34</v>
      </c>
      <c r="B1201" s="1">
        <v>34</v>
      </c>
      <c r="C1201" s="3">
        <v>12</v>
      </c>
      <c r="D1201" t="s">
        <v>7</v>
      </c>
      <c r="E1201">
        <v>1</v>
      </c>
      <c r="F1201" s="27" t="s">
        <v>596</v>
      </c>
    </row>
    <row r="1202" spans="1:6" x14ac:dyDescent="0.2">
      <c r="A1202" s="1">
        <v>34</v>
      </c>
      <c r="B1202" s="1">
        <v>34</v>
      </c>
      <c r="C1202" s="3">
        <v>13</v>
      </c>
      <c r="D1202" t="s">
        <v>7</v>
      </c>
      <c r="E1202">
        <v>2</v>
      </c>
      <c r="F1202" s="27" t="s">
        <v>596</v>
      </c>
    </row>
    <row r="1203" spans="1:6" x14ac:dyDescent="0.2">
      <c r="A1203" s="1">
        <v>34</v>
      </c>
      <c r="B1203" s="1">
        <v>34</v>
      </c>
      <c r="C1203" s="3">
        <v>14</v>
      </c>
      <c r="D1203" t="s">
        <v>7</v>
      </c>
      <c r="E1203">
        <v>3</v>
      </c>
      <c r="F1203" s="27" t="s">
        <v>596</v>
      </c>
    </row>
    <row r="1204" spans="1:6" x14ac:dyDescent="0.2">
      <c r="A1204" s="1">
        <v>34</v>
      </c>
      <c r="B1204" s="1">
        <v>34</v>
      </c>
      <c r="C1204" s="3">
        <v>15</v>
      </c>
      <c r="D1204" t="s">
        <v>7</v>
      </c>
      <c r="E1204">
        <v>2</v>
      </c>
      <c r="F1204" s="27" t="s">
        <v>596</v>
      </c>
    </row>
    <row r="1205" spans="1:6" x14ac:dyDescent="0.2">
      <c r="A1205" s="1">
        <v>34</v>
      </c>
      <c r="B1205" s="1">
        <v>34</v>
      </c>
      <c r="C1205" s="3">
        <v>16</v>
      </c>
      <c r="D1205" t="s">
        <v>7</v>
      </c>
      <c r="E1205">
        <v>2</v>
      </c>
      <c r="F1205" s="27" t="s">
        <v>596</v>
      </c>
    </row>
    <row r="1206" spans="1:6" x14ac:dyDescent="0.2">
      <c r="A1206" s="1">
        <v>34</v>
      </c>
      <c r="B1206" s="1">
        <v>34</v>
      </c>
      <c r="C1206" s="3">
        <v>17</v>
      </c>
      <c r="D1206" t="s">
        <v>7</v>
      </c>
      <c r="E1206">
        <v>2</v>
      </c>
      <c r="F1206" s="27" t="s">
        <v>596</v>
      </c>
    </row>
    <row r="1207" spans="1:6" x14ac:dyDescent="0.2">
      <c r="A1207" s="1">
        <v>34</v>
      </c>
      <c r="B1207" s="1">
        <v>34</v>
      </c>
      <c r="C1207" s="3">
        <v>18</v>
      </c>
      <c r="D1207" t="s">
        <v>7</v>
      </c>
      <c r="E1207">
        <v>1</v>
      </c>
      <c r="F1207" s="27" t="s">
        <v>596</v>
      </c>
    </row>
    <row r="1208" spans="1:6" x14ac:dyDescent="0.2">
      <c r="A1208" s="1">
        <v>34</v>
      </c>
      <c r="B1208" s="1">
        <v>34</v>
      </c>
      <c r="C1208" s="3">
        <v>19</v>
      </c>
      <c r="D1208" t="s">
        <v>7</v>
      </c>
      <c r="E1208">
        <v>3</v>
      </c>
      <c r="F1208" s="27" t="s">
        <v>596</v>
      </c>
    </row>
    <row r="1209" spans="1:6" x14ac:dyDescent="0.2">
      <c r="A1209" s="1">
        <v>34</v>
      </c>
      <c r="B1209" s="1">
        <v>34</v>
      </c>
      <c r="C1209" s="3">
        <v>20</v>
      </c>
      <c r="D1209" t="s">
        <v>7</v>
      </c>
      <c r="E1209">
        <v>3</v>
      </c>
      <c r="F1209" s="27" t="s">
        <v>596</v>
      </c>
    </row>
    <row r="1210" spans="1:6" x14ac:dyDescent="0.2">
      <c r="A1210" s="1">
        <v>34</v>
      </c>
      <c r="B1210" s="1">
        <v>34</v>
      </c>
      <c r="C1210" s="3">
        <v>21</v>
      </c>
      <c r="D1210" t="s">
        <v>7</v>
      </c>
      <c r="E1210">
        <v>3</v>
      </c>
      <c r="F1210" s="27" t="s">
        <v>596</v>
      </c>
    </row>
    <row r="1211" spans="1:6" x14ac:dyDescent="0.2">
      <c r="A1211" s="1">
        <v>34</v>
      </c>
      <c r="B1211" s="1">
        <v>34</v>
      </c>
      <c r="C1211" s="3">
        <v>22</v>
      </c>
      <c r="D1211" t="s">
        <v>7</v>
      </c>
      <c r="E1211">
        <v>3</v>
      </c>
      <c r="F1211" s="27" t="s">
        <v>596</v>
      </c>
    </row>
    <row r="1212" spans="1:6" x14ac:dyDescent="0.2">
      <c r="A1212" s="1">
        <v>34</v>
      </c>
      <c r="B1212" s="1">
        <v>34</v>
      </c>
      <c r="C1212" s="3">
        <v>23</v>
      </c>
      <c r="D1212" t="s">
        <v>7</v>
      </c>
      <c r="E1212">
        <v>1</v>
      </c>
      <c r="F1212" s="27" t="s">
        <v>596</v>
      </c>
    </row>
    <row r="1213" spans="1:6" x14ac:dyDescent="0.2">
      <c r="A1213" s="1">
        <v>34</v>
      </c>
      <c r="B1213" s="1">
        <v>34</v>
      </c>
      <c r="C1213" s="3">
        <v>24</v>
      </c>
      <c r="D1213" t="s">
        <v>7</v>
      </c>
      <c r="E1213">
        <v>2</v>
      </c>
      <c r="F1213" s="27" t="s">
        <v>596</v>
      </c>
    </row>
    <row r="1214" spans="1:6" x14ac:dyDescent="0.2">
      <c r="A1214" s="1">
        <v>34</v>
      </c>
      <c r="B1214" s="1">
        <v>34</v>
      </c>
      <c r="C1214" s="3">
        <v>25</v>
      </c>
      <c r="D1214" t="s">
        <v>7</v>
      </c>
      <c r="E1214">
        <v>3</v>
      </c>
      <c r="F1214" s="27" t="s">
        <v>596</v>
      </c>
    </row>
    <row r="1215" spans="1:6" x14ac:dyDescent="0.2">
      <c r="A1215" s="1">
        <v>34</v>
      </c>
      <c r="B1215" s="1">
        <v>34</v>
      </c>
      <c r="C1215" s="3">
        <v>26</v>
      </c>
      <c r="D1215" t="s">
        <v>7</v>
      </c>
      <c r="E1215">
        <v>2</v>
      </c>
      <c r="F1215" s="27" t="s">
        <v>596</v>
      </c>
    </row>
    <row r="1216" spans="1:6" x14ac:dyDescent="0.2">
      <c r="A1216" s="1">
        <v>34</v>
      </c>
      <c r="B1216" s="1">
        <v>34</v>
      </c>
      <c r="C1216" s="3">
        <v>27</v>
      </c>
      <c r="D1216" t="s">
        <v>7</v>
      </c>
      <c r="E1216">
        <v>1</v>
      </c>
      <c r="F1216" s="27" t="s">
        <v>596</v>
      </c>
    </row>
    <row r="1217" spans="1:6" x14ac:dyDescent="0.2">
      <c r="A1217" s="1">
        <v>34</v>
      </c>
      <c r="B1217" s="1">
        <v>34</v>
      </c>
      <c r="C1217" s="3">
        <v>28</v>
      </c>
      <c r="D1217" t="s">
        <v>7</v>
      </c>
      <c r="E1217">
        <v>2</v>
      </c>
      <c r="F1217" s="27" t="s">
        <v>596</v>
      </c>
    </row>
    <row r="1218" spans="1:6" x14ac:dyDescent="0.2">
      <c r="A1218" s="1">
        <v>34</v>
      </c>
      <c r="B1218" s="1">
        <v>34</v>
      </c>
      <c r="C1218" s="3">
        <v>29</v>
      </c>
      <c r="D1218" t="s">
        <v>7</v>
      </c>
      <c r="E1218">
        <v>2</v>
      </c>
      <c r="F1218" s="27" t="s">
        <v>596</v>
      </c>
    </row>
    <row r="1219" spans="1:6" x14ac:dyDescent="0.2">
      <c r="A1219" s="1">
        <v>34</v>
      </c>
      <c r="B1219" s="1">
        <v>34</v>
      </c>
      <c r="C1219" s="3">
        <v>30</v>
      </c>
      <c r="D1219" t="s">
        <v>7</v>
      </c>
      <c r="E1219">
        <v>1</v>
      </c>
      <c r="F1219" s="27" t="s">
        <v>596</v>
      </c>
    </row>
    <row r="1220" spans="1:6" x14ac:dyDescent="0.2">
      <c r="A1220" s="1">
        <v>34</v>
      </c>
      <c r="B1220" s="1">
        <v>34</v>
      </c>
      <c r="C1220" s="3">
        <v>31</v>
      </c>
      <c r="D1220" t="s">
        <v>7</v>
      </c>
      <c r="E1220">
        <v>2</v>
      </c>
      <c r="F1220" s="27" t="s">
        <v>596</v>
      </c>
    </row>
    <row r="1221" spans="1:6" x14ac:dyDescent="0.2">
      <c r="A1221" s="1">
        <v>34</v>
      </c>
      <c r="B1221" s="1">
        <v>34</v>
      </c>
      <c r="C1221" s="3">
        <v>32</v>
      </c>
      <c r="D1221" t="s">
        <v>7</v>
      </c>
      <c r="E1221">
        <v>2</v>
      </c>
      <c r="F1221" s="27" t="s">
        <v>596</v>
      </c>
    </row>
    <row r="1222" spans="1:6" x14ac:dyDescent="0.2">
      <c r="A1222" s="1">
        <v>34</v>
      </c>
      <c r="B1222" s="1">
        <v>34</v>
      </c>
      <c r="C1222" s="3">
        <v>33</v>
      </c>
      <c r="D1222" t="s">
        <v>7</v>
      </c>
      <c r="E1222">
        <v>2</v>
      </c>
      <c r="F1222" s="27" t="s">
        <v>596</v>
      </c>
    </row>
    <row r="1223" spans="1:6" x14ac:dyDescent="0.2">
      <c r="A1223" s="1">
        <v>34</v>
      </c>
      <c r="B1223" s="1">
        <v>34</v>
      </c>
      <c r="C1223" s="3">
        <v>34</v>
      </c>
      <c r="D1223" t="s">
        <v>7</v>
      </c>
      <c r="E1223">
        <v>2</v>
      </c>
      <c r="F1223" s="27" t="s">
        <v>596</v>
      </c>
    </row>
    <row r="1224" spans="1:6" x14ac:dyDescent="0.2">
      <c r="A1224" s="1">
        <v>34</v>
      </c>
      <c r="B1224" s="1">
        <v>34</v>
      </c>
      <c r="C1224" s="3">
        <v>35</v>
      </c>
      <c r="D1224" t="s">
        <v>7</v>
      </c>
      <c r="E1224">
        <v>2</v>
      </c>
      <c r="F1224" s="27" t="s">
        <v>596</v>
      </c>
    </row>
    <row r="1225" spans="1:6" x14ac:dyDescent="0.2">
      <c r="A1225" s="1">
        <v>34</v>
      </c>
      <c r="B1225" s="1">
        <v>34</v>
      </c>
      <c r="C1225" s="3">
        <v>36</v>
      </c>
      <c r="D1225" t="s">
        <v>7</v>
      </c>
      <c r="E1225">
        <v>2</v>
      </c>
      <c r="F1225" s="27" t="s">
        <v>596</v>
      </c>
    </row>
    <row r="1226" spans="1:6" x14ac:dyDescent="0.2">
      <c r="A1226" s="1">
        <v>35</v>
      </c>
      <c r="B1226" s="1">
        <v>35</v>
      </c>
      <c r="C1226" s="3">
        <v>1</v>
      </c>
      <c r="D1226" t="s">
        <v>63</v>
      </c>
      <c r="E1226">
        <v>3</v>
      </c>
      <c r="F1226" s="27" t="s">
        <v>596</v>
      </c>
    </row>
    <row r="1227" spans="1:6" x14ac:dyDescent="0.2">
      <c r="A1227" s="1">
        <v>35</v>
      </c>
      <c r="B1227" s="1">
        <v>35</v>
      </c>
      <c r="C1227" s="3">
        <v>2</v>
      </c>
      <c r="D1227" t="s">
        <v>63</v>
      </c>
      <c r="E1227">
        <v>2</v>
      </c>
      <c r="F1227" s="27" t="s">
        <v>596</v>
      </c>
    </row>
    <row r="1228" spans="1:6" x14ac:dyDescent="0.2">
      <c r="A1228" s="1">
        <v>35</v>
      </c>
      <c r="B1228" s="1">
        <v>35</v>
      </c>
      <c r="C1228" s="3">
        <v>3</v>
      </c>
      <c r="D1228" t="s">
        <v>63</v>
      </c>
      <c r="E1228">
        <v>2</v>
      </c>
      <c r="F1228" s="27" t="s">
        <v>596</v>
      </c>
    </row>
    <row r="1229" spans="1:6" x14ac:dyDescent="0.2">
      <c r="A1229" s="1">
        <v>35</v>
      </c>
      <c r="B1229" s="1">
        <v>35</v>
      </c>
      <c r="C1229" s="3">
        <v>4</v>
      </c>
      <c r="D1229" t="s">
        <v>63</v>
      </c>
      <c r="E1229">
        <v>2</v>
      </c>
      <c r="F1229" s="27" t="s">
        <v>596</v>
      </c>
    </row>
    <row r="1230" spans="1:6" x14ac:dyDescent="0.2">
      <c r="A1230" s="1">
        <v>35</v>
      </c>
      <c r="B1230" s="1">
        <v>35</v>
      </c>
      <c r="C1230" s="3">
        <v>5</v>
      </c>
      <c r="D1230" t="s">
        <v>63</v>
      </c>
      <c r="E1230">
        <v>4</v>
      </c>
      <c r="F1230" s="27" t="s">
        <v>596</v>
      </c>
    </row>
    <row r="1231" spans="1:6" x14ac:dyDescent="0.2">
      <c r="A1231" s="1">
        <v>35</v>
      </c>
      <c r="B1231" s="1">
        <v>35</v>
      </c>
      <c r="C1231" s="3">
        <v>6</v>
      </c>
      <c r="D1231" t="s">
        <v>63</v>
      </c>
      <c r="E1231">
        <v>1</v>
      </c>
      <c r="F1231" s="27" t="s">
        <v>596</v>
      </c>
    </row>
    <row r="1232" spans="1:6" x14ac:dyDescent="0.2">
      <c r="A1232" s="1">
        <v>35</v>
      </c>
      <c r="B1232" s="1">
        <v>35</v>
      </c>
      <c r="C1232" s="3">
        <v>7</v>
      </c>
      <c r="D1232" t="s">
        <v>63</v>
      </c>
      <c r="E1232">
        <v>4</v>
      </c>
      <c r="F1232" s="27" t="s">
        <v>596</v>
      </c>
    </row>
    <row r="1233" spans="1:6" x14ac:dyDescent="0.2">
      <c r="A1233" s="1">
        <v>35</v>
      </c>
      <c r="B1233" s="1">
        <v>35</v>
      </c>
      <c r="C1233" s="3">
        <v>8</v>
      </c>
      <c r="D1233" t="s">
        <v>63</v>
      </c>
      <c r="E1233">
        <v>1</v>
      </c>
      <c r="F1233" s="27" t="s">
        <v>596</v>
      </c>
    </row>
    <row r="1234" spans="1:6" x14ac:dyDescent="0.2">
      <c r="A1234" s="1">
        <v>35</v>
      </c>
      <c r="B1234" s="1">
        <v>35</v>
      </c>
      <c r="C1234" s="3">
        <v>9</v>
      </c>
      <c r="D1234" t="s">
        <v>63</v>
      </c>
      <c r="E1234">
        <v>1</v>
      </c>
      <c r="F1234" s="27" t="s">
        <v>596</v>
      </c>
    </row>
    <row r="1235" spans="1:6" x14ac:dyDescent="0.2">
      <c r="A1235" s="1">
        <v>35</v>
      </c>
      <c r="B1235" s="1">
        <v>35</v>
      </c>
      <c r="C1235" s="3">
        <v>10</v>
      </c>
      <c r="D1235" t="s">
        <v>63</v>
      </c>
      <c r="E1235">
        <v>1</v>
      </c>
      <c r="F1235" s="27" t="s">
        <v>596</v>
      </c>
    </row>
    <row r="1236" spans="1:6" x14ac:dyDescent="0.2">
      <c r="A1236" s="1">
        <v>35</v>
      </c>
      <c r="B1236" s="1">
        <v>35</v>
      </c>
      <c r="C1236" s="3">
        <v>11</v>
      </c>
      <c r="D1236" t="s">
        <v>63</v>
      </c>
      <c r="E1236">
        <v>3</v>
      </c>
      <c r="F1236" s="27" t="s">
        <v>596</v>
      </c>
    </row>
    <row r="1237" spans="1:6" x14ac:dyDescent="0.2">
      <c r="A1237" s="1">
        <v>35</v>
      </c>
      <c r="B1237" s="1">
        <v>35</v>
      </c>
      <c r="C1237" s="3">
        <v>12</v>
      </c>
      <c r="D1237" t="s">
        <v>63</v>
      </c>
      <c r="E1237">
        <v>3</v>
      </c>
      <c r="F1237" s="27" t="s">
        <v>596</v>
      </c>
    </row>
    <row r="1238" spans="1:6" x14ac:dyDescent="0.2">
      <c r="A1238" s="1">
        <v>35</v>
      </c>
      <c r="B1238" s="1">
        <v>35</v>
      </c>
      <c r="C1238" s="3">
        <v>13</v>
      </c>
      <c r="D1238" t="s">
        <v>63</v>
      </c>
      <c r="E1238">
        <v>1</v>
      </c>
      <c r="F1238" s="27" t="s">
        <v>596</v>
      </c>
    </row>
    <row r="1239" spans="1:6" x14ac:dyDescent="0.2">
      <c r="A1239" s="1">
        <v>35</v>
      </c>
      <c r="B1239" s="1">
        <v>35</v>
      </c>
      <c r="C1239" s="3">
        <v>14</v>
      </c>
      <c r="D1239" t="s">
        <v>63</v>
      </c>
      <c r="E1239">
        <v>3</v>
      </c>
      <c r="F1239" s="27" t="s">
        <v>596</v>
      </c>
    </row>
    <row r="1240" spans="1:6" x14ac:dyDescent="0.2">
      <c r="A1240" s="1">
        <v>35</v>
      </c>
      <c r="B1240" s="1">
        <v>35</v>
      </c>
      <c r="C1240" s="3">
        <v>15</v>
      </c>
      <c r="D1240" t="s">
        <v>63</v>
      </c>
      <c r="E1240">
        <v>1</v>
      </c>
      <c r="F1240" s="27" t="s">
        <v>596</v>
      </c>
    </row>
    <row r="1241" spans="1:6" x14ac:dyDescent="0.2">
      <c r="A1241" s="1">
        <v>35</v>
      </c>
      <c r="B1241" s="1">
        <v>35</v>
      </c>
      <c r="C1241" s="3">
        <v>16</v>
      </c>
      <c r="D1241" t="s">
        <v>63</v>
      </c>
      <c r="E1241">
        <v>2</v>
      </c>
      <c r="F1241" s="27" t="s">
        <v>596</v>
      </c>
    </row>
    <row r="1242" spans="1:6" x14ac:dyDescent="0.2">
      <c r="A1242" s="1">
        <v>35</v>
      </c>
      <c r="B1242" s="1">
        <v>35</v>
      </c>
      <c r="C1242" s="3">
        <v>17</v>
      </c>
      <c r="D1242" t="s">
        <v>63</v>
      </c>
      <c r="E1242">
        <v>2</v>
      </c>
      <c r="F1242" s="27" t="s">
        <v>596</v>
      </c>
    </row>
    <row r="1243" spans="1:6" x14ac:dyDescent="0.2">
      <c r="A1243" s="1">
        <v>35</v>
      </c>
      <c r="B1243" s="1">
        <v>35</v>
      </c>
      <c r="C1243" s="3">
        <v>18</v>
      </c>
      <c r="D1243" t="s">
        <v>63</v>
      </c>
      <c r="E1243">
        <v>2</v>
      </c>
      <c r="F1243" s="27" t="s">
        <v>596</v>
      </c>
    </row>
    <row r="1244" spans="1:6" x14ac:dyDescent="0.2">
      <c r="A1244" s="1">
        <v>35</v>
      </c>
      <c r="B1244" s="1">
        <v>35</v>
      </c>
      <c r="C1244" s="3">
        <v>19</v>
      </c>
      <c r="D1244" t="s">
        <v>63</v>
      </c>
      <c r="E1244">
        <v>2</v>
      </c>
      <c r="F1244" s="27" t="s">
        <v>596</v>
      </c>
    </row>
    <row r="1245" spans="1:6" x14ac:dyDescent="0.2">
      <c r="A1245" s="1">
        <v>35</v>
      </c>
      <c r="B1245" s="1">
        <v>35</v>
      </c>
      <c r="C1245" s="3">
        <v>20</v>
      </c>
      <c r="D1245" t="s">
        <v>63</v>
      </c>
      <c r="E1245">
        <v>4</v>
      </c>
      <c r="F1245" s="27" t="s">
        <v>596</v>
      </c>
    </row>
    <row r="1246" spans="1:6" x14ac:dyDescent="0.2">
      <c r="A1246" s="1">
        <v>35</v>
      </c>
      <c r="B1246" s="1">
        <v>35</v>
      </c>
      <c r="C1246" s="3">
        <v>21</v>
      </c>
      <c r="D1246" t="s">
        <v>63</v>
      </c>
      <c r="E1246">
        <v>3</v>
      </c>
      <c r="F1246" s="27" t="s">
        <v>596</v>
      </c>
    </row>
    <row r="1247" spans="1:6" x14ac:dyDescent="0.2">
      <c r="A1247" s="1">
        <v>35</v>
      </c>
      <c r="B1247" s="1">
        <v>35</v>
      </c>
      <c r="C1247" s="3">
        <v>22</v>
      </c>
      <c r="D1247" t="s">
        <v>63</v>
      </c>
      <c r="E1247">
        <v>2</v>
      </c>
      <c r="F1247" s="27" t="s">
        <v>596</v>
      </c>
    </row>
    <row r="1248" spans="1:6" x14ac:dyDescent="0.2">
      <c r="A1248" s="1">
        <v>35</v>
      </c>
      <c r="B1248" s="1">
        <v>35</v>
      </c>
      <c r="C1248" s="3">
        <v>23</v>
      </c>
      <c r="D1248" t="s">
        <v>63</v>
      </c>
      <c r="E1248">
        <v>2</v>
      </c>
      <c r="F1248" s="27" t="s">
        <v>596</v>
      </c>
    </row>
    <row r="1249" spans="1:6" x14ac:dyDescent="0.2">
      <c r="A1249" s="1">
        <v>35</v>
      </c>
      <c r="B1249" s="1">
        <v>35</v>
      </c>
      <c r="C1249" s="3">
        <v>24</v>
      </c>
      <c r="D1249" t="s">
        <v>63</v>
      </c>
      <c r="E1249">
        <v>2</v>
      </c>
      <c r="F1249" s="27" t="s">
        <v>596</v>
      </c>
    </row>
    <row r="1250" spans="1:6" x14ac:dyDescent="0.2">
      <c r="A1250" s="1">
        <v>35</v>
      </c>
      <c r="B1250" s="1">
        <v>35</v>
      </c>
      <c r="C1250" s="3">
        <v>25</v>
      </c>
      <c r="D1250" t="s">
        <v>63</v>
      </c>
      <c r="E1250">
        <v>3</v>
      </c>
      <c r="F1250" s="27" t="s">
        <v>596</v>
      </c>
    </row>
    <row r="1251" spans="1:6" x14ac:dyDescent="0.2">
      <c r="A1251" s="1">
        <v>35</v>
      </c>
      <c r="B1251" s="1">
        <v>35</v>
      </c>
      <c r="C1251" s="3">
        <v>26</v>
      </c>
      <c r="D1251" t="s">
        <v>63</v>
      </c>
      <c r="E1251">
        <v>1</v>
      </c>
      <c r="F1251" s="27" t="s">
        <v>596</v>
      </c>
    </row>
    <row r="1252" spans="1:6" x14ac:dyDescent="0.2">
      <c r="A1252" s="1">
        <v>35</v>
      </c>
      <c r="B1252" s="1">
        <v>35</v>
      </c>
      <c r="C1252" s="3">
        <v>27</v>
      </c>
      <c r="D1252" t="s">
        <v>63</v>
      </c>
      <c r="E1252">
        <v>1</v>
      </c>
      <c r="F1252" s="27" t="s">
        <v>596</v>
      </c>
    </row>
    <row r="1253" spans="1:6" x14ac:dyDescent="0.2">
      <c r="A1253" s="1">
        <v>35</v>
      </c>
      <c r="B1253" s="1">
        <v>35</v>
      </c>
      <c r="C1253" s="3">
        <v>28</v>
      </c>
      <c r="D1253" t="s">
        <v>63</v>
      </c>
      <c r="E1253">
        <v>4</v>
      </c>
      <c r="F1253" s="27" t="s">
        <v>596</v>
      </c>
    </row>
    <row r="1254" spans="1:6" x14ac:dyDescent="0.2">
      <c r="A1254" s="1">
        <v>35</v>
      </c>
      <c r="B1254" s="1">
        <v>35</v>
      </c>
      <c r="C1254" s="3">
        <v>29</v>
      </c>
      <c r="D1254" t="s">
        <v>63</v>
      </c>
      <c r="E1254">
        <v>1</v>
      </c>
      <c r="F1254" s="27" t="s">
        <v>596</v>
      </c>
    </row>
    <row r="1255" spans="1:6" x14ac:dyDescent="0.2">
      <c r="A1255" s="1">
        <v>35</v>
      </c>
      <c r="B1255" s="1">
        <v>35</v>
      </c>
      <c r="C1255" s="3">
        <v>30</v>
      </c>
      <c r="D1255" t="s">
        <v>63</v>
      </c>
      <c r="E1255">
        <v>2</v>
      </c>
      <c r="F1255" s="27" t="s">
        <v>596</v>
      </c>
    </row>
    <row r="1256" spans="1:6" x14ac:dyDescent="0.2">
      <c r="A1256" s="1">
        <v>35</v>
      </c>
      <c r="B1256" s="1">
        <v>35</v>
      </c>
      <c r="C1256" s="3">
        <v>31</v>
      </c>
      <c r="D1256" t="s">
        <v>63</v>
      </c>
      <c r="E1256">
        <v>1</v>
      </c>
      <c r="F1256" s="27" t="s">
        <v>596</v>
      </c>
    </row>
    <row r="1257" spans="1:6" x14ac:dyDescent="0.2">
      <c r="A1257" s="1">
        <v>35</v>
      </c>
      <c r="B1257" s="1">
        <v>35</v>
      </c>
      <c r="C1257" s="3">
        <v>32</v>
      </c>
      <c r="D1257" t="s">
        <v>63</v>
      </c>
      <c r="E1257">
        <v>1</v>
      </c>
      <c r="F1257" s="27" t="s">
        <v>596</v>
      </c>
    </row>
    <row r="1258" spans="1:6" x14ac:dyDescent="0.2">
      <c r="A1258" s="1">
        <v>35</v>
      </c>
      <c r="B1258" s="1">
        <v>35</v>
      </c>
      <c r="C1258" s="3">
        <v>33</v>
      </c>
      <c r="D1258" t="s">
        <v>63</v>
      </c>
      <c r="E1258">
        <v>1</v>
      </c>
      <c r="F1258" s="27" t="s">
        <v>596</v>
      </c>
    </row>
    <row r="1259" spans="1:6" x14ac:dyDescent="0.2">
      <c r="A1259" s="1">
        <v>35</v>
      </c>
      <c r="B1259" s="1">
        <v>35</v>
      </c>
      <c r="C1259" s="3">
        <v>34</v>
      </c>
      <c r="D1259" t="s">
        <v>63</v>
      </c>
      <c r="E1259">
        <v>1</v>
      </c>
      <c r="F1259" s="27" t="s">
        <v>596</v>
      </c>
    </row>
    <row r="1260" spans="1:6" x14ac:dyDescent="0.2">
      <c r="A1260" s="1">
        <v>35</v>
      </c>
      <c r="B1260" s="1">
        <v>35</v>
      </c>
      <c r="C1260" s="3">
        <v>35</v>
      </c>
      <c r="D1260" t="s">
        <v>63</v>
      </c>
      <c r="E1260">
        <v>3</v>
      </c>
      <c r="F1260" s="27" t="s">
        <v>596</v>
      </c>
    </row>
    <row r="1261" spans="1:6" x14ac:dyDescent="0.2">
      <c r="A1261" s="1">
        <v>35</v>
      </c>
      <c r="B1261" s="1">
        <v>35</v>
      </c>
      <c r="C1261" s="3">
        <v>36</v>
      </c>
      <c r="D1261" t="s">
        <v>63</v>
      </c>
      <c r="E1261">
        <v>3</v>
      </c>
      <c r="F1261" s="27" t="s">
        <v>596</v>
      </c>
    </row>
    <row r="1262" spans="1:6" x14ac:dyDescent="0.2">
      <c r="A1262" s="1">
        <v>36</v>
      </c>
      <c r="B1262" s="1">
        <v>36</v>
      </c>
      <c r="C1262" s="3">
        <v>1</v>
      </c>
      <c r="D1262" t="s">
        <v>268</v>
      </c>
      <c r="E1262">
        <v>2</v>
      </c>
      <c r="F1262" s="27" t="s">
        <v>596</v>
      </c>
    </row>
    <row r="1263" spans="1:6" x14ac:dyDescent="0.2">
      <c r="A1263" s="1">
        <v>36</v>
      </c>
      <c r="B1263" s="1">
        <v>36</v>
      </c>
      <c r="C1263" s="3">
        <v>2</v>
      </c>
      <c r="D1263" t="s">
        <v>268</v>
      </c>
      <c r="E1263">
        <v>2</v>
      </c>
      <c r="F1263" s="27" t="s">
        <v>596</v>
      </c>
    </row>
    <row r="1264" spans="1:6" x14ac:dyDescent="0.2">
      <c r="A1264" s="1">
        <v>36</v>
      </c>
      <c r="B1264" s="1">
        <v>36</v>
      </c>
      <c r="C1264" s="3">
        <v>3</v>
      </c>
      <c r="D1264" t="s">
        <v>268</v>
      </c>
      <c r="E1264">
        <v>1</v>
      </c>
      <c r="F1264" s="27" t="s">
        <v>596</v>
      </c>
    </row>
    <row r="1265" spans="1:6" x14ac:dyDescent="0.2">
      <c r="A1265" s="1">
        <v>36</v>
      </c>
      <c r="B1265" s="1">
        <v>36</v>
      </c>
      <c r="C1265" s="3">
        <v>4</v>
      </c>
      <c r="D1265" t="s">
        <v>268</v>
      </c>
      <c r="E1265">
        <v>1</v>
      </c>
      <c r="F1265" s="27" t="s">
        <v>596</v>
      </c>
    </row>
    <row r="1266" spans="1:6" x14ac:dyDescent="0.2">
      <c r="A1266" s="1">
        <v>36</v>
      </c>
      <c r="B1266" s="1">
        <v>36</v>
      </c>
      <c r="C1266" s="3">
        <v>5</v>
      </c>
      <c r="D1266" t="s">
        <v>268</v>
      </c>
      <c r="E1266">
        <v>2</v>
      </c>
      <c r="F1266" s="27" t="s">
        <v>596</v>
      </c>
    </row>
    <row r="1267" spans="1:6" x14ac:dyDescent="0.2">
      <c r="A1267" s="1">
        <v>36</v>
      </c>
      <c r="B1267" s="1">
        <v>36</v>
      </c>
      <c r="C1267" s="3">
        <v>6</v>
      </c>
      <c r="D1267" t="s">
        <v>268</v>
      </c>
      <c r="E1267">
        <v>1</v>
      </c>
      <c r="F1267" s="27" t="s">
        <v>596</v>
      </c>
    </row>
    <row r="1268" spans="1:6" x14ac:dyDescent="0.2">
      <c r="A1268" s="1">
        <v>36</v>
      </c>
      <c r="B1268" s="1">
        <v>36</v>
      </c>
      <c r="C1268" s="3">
        <v>7</v>
      </c>
      <c r="D1268" t="s">
        <v>268</v>
      </c>
      <c r="E1268">
        <v>1</v>
      </c>
      <c r="F1268" s="27" t="s">
        <v>596</v>
      </c>
    </row>
    <row r="1269" spans="1:6" x14ac:dyDescent="0.2">
      <c r="A1269" s="1">
        <v>36</v>
      </c>
      <c r="B1269" s="1">
        <v>36</v>
      </c>
      <c r="C1269" s="3">
        <v>8</v>
      </c>
      <c r="D1269" t="s">
        <v>268</v>
      </c>
      <c r="E1269">
        <v>1</v>
      </c>
      <c r="F1269" s="27" t="s">
        <v>596</v>
      </c>
    </row>
    <row r="1270" spans="1:6" x14ac:dyDescent="0.2">
      <c r="A1270" s="1">
        <v>36</v>
      </c>
      <c r="B1270" s="1">
        <v>36</v>
      </c>
      <c r="C1270" s="3">
        <v>9</v>
      </c>
      <c r="D1270" t="s">
        <v>268</v>
      </c>
      <c r="E1270">
        <v>1</v>
      </c>
      <c r="F1270" s="27" t="s">
        <v>596</v>
      </c>
    </row>
    <row r="1271" spans="1:6" x14ac:dyDescent="0.2">
      <c r="A1271" s="1">
        <v>36</v>
      </c>
      <c r="B1271" s="1">
        <v>36</v>
      </c>
      <c r="C1271" s="3">
        <v>10</v>
      </c>
      <c r="D1271" t="s">
        <v>268</v>
      </c>
      <c r="E1271">
        <v>1</v>
      </c>
      <c r="F1271" s="27" t="s">
        <v>596</v>
      </c>
    </row>
    <row r="1272" spans="1:6" x14ac:dyDescent="0.2">
      <c r="A1272" s="1">
        <v>36</v>
      </c>
      <c r="B1272" s="1">
        <v>36</v>
      </c>
      <c r="C1272" s="3">
        <v>11</v>
      </c>
      <c r="D1272" t="s">
        <v>268</v>
      </c>
      <c r="E1272">
        <v>1</v>
      </c>
      <c r="F1272" s="27" t="s">
        <v>596</v>
      </c>
    </row>
    <row r="1273" spans="1:6" x14ac:dyDescent="0.2">
      <c r="A1273" s="1">
        <v>36</v>
      </c>
      <c r="B1273" s="1">
        <v>36</v>
      </c>
      <c r="C1273" s="3">
        <v>12</v>
      </c>
      <c r="D1273" t="s">
        <v>268</v>
      </c>
      <c r="E1273">
        <v>1</v>
      </c>
      <c r="F1273" s="27" t="s">
        <v>596</v>
      </c>
    </row>
    <row r="1274" spans="1:6" x14ac:dyDescent="0.2">
      <c r="A1274" s="1">
        <v>36</v>
      </c>
      <c r="B1274" s="1">
        <v>36</v>
      </c>
      <c r="C1274" s="3">
        <v>13</v>
      </c>
      <c r="D1274" t="s">
        <v>268</v>
      </c>
      <c r="E1274">
        <v>2</v>
      </c>
      <c r="F1274" s="27" t="s">
        <v>596</v>
      </c>
    </row>
    <row r="1275" spans="1:6" x14ac:dyDescent="0.2">
      <c r="A1275" s="1">
        <v>36</v>
      </c>
      <c r="B1275" s="1">
        <v>36</v>
      </c>
      <c r="C1275" s="3">
        <v>14</v>
      </c>
      <c r="D1275" t="s">
        <v>268</v>
      </c>
      <c r="E1275">
        <v>2</v>
      </c>
      <c r="F1275" s="27" t="s">
        <v>596</v>
      </c>
    </row>
    <row r="1276" spans="1:6" x14ac:dyDescent="0.2">
      <c r="A1276" s="1">
        <v>36</v>
      </c>
      <c r="B1276" s="1">
        <v>36</v>
      </c>
      <c r="C1276" s="3">
        <v>15</v>
      </c>
      <c r="D1276" t="s">
        <v>268</v>
      </c>
      <c r="E1276">
        <v>2</v>
      </c>
      <c r="F1276" s="27" t="s">
        <v>596</v>
      </c>
    </row>
    <row r="1277" spans="1:6" x14ac:dyDescent="0.2">
      <c r="A1277" s="1">
        <v>36</v>
      </c>
      <c r="B1277" s="1">
        <v>36</v>
      </c>
      <c r="C1277" s="3">
        <v>16</v>
      </c>
      <c r="D1277" t="s">
        <v>268</v>
      </c>
      <c r="E1277">
        <v>2</v>
      </c>
      <c r="F1277" s="27" t="s">
        <v>596</v>
      </c>
    </row>
    <row r="1278" spans="1:6" x14ac:dyDescent="0.2">
      <c r="A1278" s="1">
        <v>36</v>
      </c>
      <c r="B1278" s="1">
        <v>36</v>
      </c>
      <c r="C1278" s="3">
        <v>17</v>
      </c>
      <c r="D1278" t="s">
        <v>268</v>
      </c>
      <c r="E1278">
        <v>1</v>
      </c>
      <c r="F1278" s="27" t="s">
        <v>596</v>
      </c>
    </row>
    <row r="1279" spans="1:6" x14ac:dyDescent="0.2">
      <c r="A1279" s="1">
        <v>36</v>
      </c>
      <c r="B1279" s="1">
        <v>36</v>
      </c>
      <c r="C1279" s="3">
        <v>18</v>
      </c>
      <c r="D1279" t="s">
        <v>268</v>
      </c>
      <c r="E1279">
        <v>2</v>
      </c>
      <c r="F1279" s="27" t="s">
        <v>596</v>
      </c>
    </row>
    <row r="1280" spans="1:6" x14ac:dyDescent="0.2">
      <c r="A1280" s="1">
        <v>36</v>
      </c>
      <c r="B1280" s="1">
        <v>36</v>
      </c>
      <c r="C1280" s="3">
        <v>19</v>
      </c>
      <c r="D1280" t="s">
        <v>268</v>
      </c>
      <c r="E1280">
        <v>2</v>
      </c>
      <c r="F1280" s="27" t="s">
        <v>596</v>
      </c>
    </row>
    <row r="1281" spans="1:6" x14ac:dyDescent="0.2">
      <c r="A1281" s="1">
        <v>36</v>
      </c>
      <c r="B1281" s="1">
        <v>36</v>
      </c>
      <c r="C1281" s="3">
        <v>20</v>
      </c>
      <c r="D1281" t="s">
        <v>268</v>
      </c>
      <c r="E1281">
        <v>2</v>
      </c>
      <c r="F1281" s="27" t="s">
        <v>596</v>
      </c>
    </row>
    <row r="1282" spans="1:6" x14ac:dyDescent="0.2">
      <c r="A1282" s="1">
        <v>36</v>
      </c>
      <c r="B1282" s="1">
        <v>36</v>
      </c>
      <c r="C1282" s="3">
        <v>21</v>
      </c>
      <c r="D1282" t="s">
        <v>268</v>
      </c>
      <c r="E1282">
        <v>1</v>
      </c>
      <c r="F1282" s="27" t="s">
        <v>596</v>
      </c>
    </row>
    <row r="1283" spans="1:6" x14ac:dyDescent="0.2">
      <c r="A1283" s="1">
        <v>36</v>
      </c>
      <c r="B1283" s="1">
        <v>36</v>
      </c>
      <c r="C1283" s="3">
        <v>22</v>
      </c>
      <c r="D1283" t="s">
        <v>268</v>
      </c>
      <c r="E1283">
        <v>2</v>
      </c>
      <c r="F1283" s="27" t="s">
        <v>596</v>
      </c>
    </row>
    <row r="1284" spans="1:6" x14ac:dyDescent="0.2">
      <c r="A1284" s="1">
        <v>36</v>
      </c>
      <c r="B1284" s="1">
        <v>36</v>
      </c>
      <c r="C1284" s="3">
        <v>23</v>
      </c>
      <c r="D1284" t="s">
        <v>268</v>
      </c>
      <c r="E1284">
        <v>2</v>
      </c>
      <c r="F1284" s="27" t="s">
        <v>596</v>
      </c>
    </row>
    <row r="1285" spans="1:6" x14ac:dyDescent="0.2">
      <c r="A1285" s="1">
        <v>36</v>
      </c>
      <c r="B1285" s="1">
        <v>36</v>
      </c>
      <c r="C1285" s="3">
        <v>24</v>
      </c>
      <c r="D1285" t="s">
        <v>268</v>
      </c>
      <c r="E1285">
        <v>2</v>
      </c>
      <c r="F1285" s="27" t="s">
        <v>596</v>
      </c>
    </row>
    <row r="1286" spans="1:6" x14ac:dyDescent="0.2">
      <c r="A1286" s="1">
        <v>36</v>
      </c>
      <c r="B1286" s="1">
        <v>36</v>
      </c>
      <c r="C1286" s="3">
        <v>25</v>
      </c>
      <c r="D1286" t="s">
        <v>268</v>
      </c>
      <c r="E1286">
        <v>1</v>
      </c>
      <c r="F1286" s="27" t="s">
        <v>596</v>
      </c>
    </row>
    <row r="1287" spans="1:6" x14ac:dyDescent="0.2">
      <c r="A1287" s="1">
        <v>36</v>
      </c>
      <c r="B1287" s="1">
        <v>36</v>
      </c>
      <c r="C1287" s="3">
        <v>26</v>
      </c>
      <c r="D1287" t="s">
        <v>268</v>
      </c>
      <c r="E1287">
        <v>2</v>
      </c>
      <c r="F1287" s="27" t="s">
        <v>596</v>
      </c>
    </row>
    <row r="1288" spans="1:6" x14ac:dyDescent="0.2">
      <c r="A1288" s="1">
        <v>36</v>
      </c>
      <c r="B1288" s="1">
        <v>36</v>
      </c>
      <c r="C1288" s="3">
        <v>27</v>
      </c>
      <c r="D1288" t="s">
        <v>268</v>
      </c>
      <c r="E1288">
        <v>1</v>
      </c>
      <c r="F1288" s="27" t="s">
        <v>596</v>
      </c>
    </row>
    <row r="1289" spans="1:6" x14ac:dyDescent="0.2">
      <c r="A1289" s="1">
        <v>36</v>
      </c>
      <c r="B1289" s="1">
        <v>36</v>
      </c>
      <c r="C1289" s="3">
        <v>28</v>
      </c>
      <c r="D1289" t="s">
        <v>268</v>
      </c>
      <c r="E1289">
        <v>1</v>
      </c>
      <c r="F1289" s="27" t="s">
        <v>596</v>
      </c>
    </row>
    <row r="1290" spans="1:6" x14ac:dyDescent="0.2">
      <c r="A1290" s="1">
        <v>36</v>
      </c>
      <c r="B1290" s="1">
        <v>36</v>
      </c>
      <c r="C1290" s="3">
        <v>29</v>
      </c>
      <c r="D1290" t="s">
        <v>268</v>
      </c>
      <c r="E1290">
        <v>1</v>
      </c>
      <c r="F1290" s="27" t="s">
        <v>596</v>
      </c>
    </row>
    <row r="1291" spans="1:6" x14ac:dyDescent="0.2">
      <c r="A1291" s="1">
        <v>36</v>
      </c>
      <c r="B1291" s="1">
        <v>36</v>
      </c>
      <c r="C1291" s="3">
        <v>30</v>
      </c>
      <c r="D1291" t="s">
        <v>268</v>
      </c>
      <c r="E1291">
        <v>1</v>
      </c>
      <c r="F1291" s="27" t="s">
        <v>596</v>
      </c>
    </row>
    <row r="1292" spans="1:6" x14ac:dyDescent="0.2">
      <c r="A1292" s="1">
        <v>36</v>
      </c>
      <c r="B1292" s="1">
        <v>36</v>
      </c>
      <c r="C1292" s="3">
        <v>31</v>
      </c>
      <c r="D1292" t="s">
        <v>268</v>
      </c>
      <c r="E1292">
        <v>2</v>
      </c>
      <c r="F1292" s="27" t="s">
        <v>596</v>
      </c>
    </row>
    <row r="1293" spans="1:6" x14ac:dyDescent="0.2">
      <c r="A1293" s="1">
        <v>36</v>
      </c>
      <c r="B1293" s="1">
        <v>36</v>
      </c>
      <c r="C1293" s="3">
        <v>32</v>
      </c>
      <c r="D1293" t="s">
        <v>268</v>
      </c>
      <c r="E1293">
        <v>2</v>
      </c>
      <c r="F1293" s="27" t="s">
        <v>596</v>
      </c>
    </row>
    <row r="1294" spans="1:6" x14ac:dyDescent="0.2">
      <c r="A1294" s="1">
        <v>36</v>
      </c>
      <c r="B1294" s="1">
        <v>36</v>
      </c>
      <c r="C1294" s="3">
        <v>33</v>
      </c>
      <c r="D1294" t="s">
        <v>268</v>
      </c>
      <c r="E1294">
        <v>2</v>
      </c>
      <c r="F1294" s="27" t="s">
        <v>596</v>
      </c>
    </row>
    <row r="1295" spans="1:6" x14ac:dyDescent="0.2">
      <c r="A1295" s="1">
        <v>36</v>
      </c>
      <c r="B1295" s="1">
        <v>36</v>
      </c>
      <c r="C1295" s="3">
        <v>34</v>
      </c>
      <c r="D1295" t="s">
        <v>268</v>
      </c>
      <c r="E1295">
        <v>1</v>
      </c>
      <c r="F1295" s="27" t="s">
        <v>596</v>
      </c>
    </row>
    <row r="1296" spans="1:6" x14ac:dyDescent="0.2">
      <c r="A1296" s="1">
        <v>36</v>
      </c>
      <c r="B1296" s="1">
        <v>36</v>
      </c>
      <c r="C1296" s="3">
        <v>35</v>
      </c>
      <c r="D1296" t="s">
        <v>268</v>
      </c>
      <c r="E1296">
        <v>1</v>
      </c>
      <c r="F1296" s="27" t="s">
        <v>596</v>
      </c>
    </row>
    <row r="1297" spans="1:6" x14ac:dyDescent="0.2">
      <c r="A1297" s="1">
        <v>36</v>
      </c>
      <c r="B1297" s="1">
        <v>36</v>
      </c>
      <c r="C1297" s="3">
        <v>36</v>
      </c>
      <c r="D1297" t="s">
        <v>268</v>
      </c>
      <c r="E1297">
        <v>1</v>
      </c>
      <c r="F1297" s="27" t="s">
        <v>596</v>
      </c>
    </row>
    <row r="1298" spans="1:6" x14ac:dyDescent="0.2">
      <c r="A1298" s="1">
        <v>37</v>
      </c>
      <c r="B1298" s="1">
        <v>37</v>
      </c>
      <c r="C1298" s="3">
        <v>1</v>
      </c>
      <c r="D1298" t="s">
        <v>63</v>
      </c>
      <c r="E1298">
        <v>3</v>
      </c>
      <c r="F1298" s="27" t="s">
        <v>596</v>
      </c>
    </row>
    <row r="1299" spans="1:6" x14ac:dyDescent="0.2">
      <c r="A1299" s="1">
        <v>37</v>
      </c>
      <c r="B1299" s="1">
        <v>37</v>
      </c>
      <c r="C1299" s="3">
        <v>2</v>
      </c>
      <c r="D1299" t="s">
        <v>63</v>
      </c>
      <c r="E1299">
        <v>3</v>
      </c>
      <c r="F1299" s="27" t="s">
        <v>596</v>
      </c>
    </row>
    <row r="1300" spans="1:6" x14ac:dyDescent="0.2">
      <c r="A1300" s="1">
        <v>37</v>
      </c>
      <c r="B1300" s="1">
        <v>37</v>
      </c>
      <c r="C1300" s="3">
        <v>3</v>
      </c>
      <c r="D1300" t="s">
        <v>63</v>
      </c>
      <c r="E1300">
        <v>3</v>
      </c>
      <c r="F1300" s="27" t="s">
        <v>596</v>
      </c>
    </row>
    <row r="1301" spans="1:6" x14ac:dyDescent="0.2">
      <c r="A1301" s="1">
        <v>37</v>
      </c>
      <c r="B1301" s="1">
        <v>37</v>
      </c>
      <c r="C1301" s="3">
        <v>4</v>
      </c>
      <c r="D1301" t="s">
        <v>63</v>
      </c>
      <c r="E1301">
        <v>3</v>
      </c>
      <c r="F1301" s="27" t="s">
        <v>596</v>
      </c>
    </row>
    <row r="1302" spans="1:6" x14ac:dyDescent="0.2">
      <c r="A1302" s="1">
        <v>37</v>
      </c>
      <c r="B1302" s="1">
        <v>37</v>
      </c>
      <c r="C1302" s="3">
        <v>5</v>
      </c>
      <c r="D1302" t="s">
        <v>63</v>
      </c>
      <c r="E1302">
        <v>3</v>
      </c>
      <c r="F1302" s="27" t="s">
        <v>596</v>
      </c>
    </row>
    <row r="1303" spans="1:6" x14ac:dyDescent="0.2">
      <c r="A1303" s="1">
        <v>37</v>
      </c>
      <c r="B1303" s="1">
        <v>37</v>
      </c>
      <c r="C1303" s="3">
        <v>6</v>
      </c>
      <c r="D1303" t="s">
        <v>63</v>
      </c>
      <c r="E1303">
        <v>2</v>
      </c>
      <c r="F1303" s="27" t="s">
        <v>596</v>
      </c>
    </row>
    <row r="1304" spans="1:6" x14ac:dyDescent="0.2">
      <c r="A1304" s="1">
        <v>37</v>
      </c>
      <c r="B1304" s="1">
        <v>37</v>
      </c>
      <c r="C1304" s="3">
        <v>7</v>
      </c>
      <c r="D1304" t="s">
        <v>63</v>
      </c>
      <c r="E1304">
        <v>2</v>
      </c>
      <c r="F1304" s="27" t="s">
        <v>596</v>
      </c>
    </row>
    <row r="1305" spans="1:6" x14ac:dyDescent="0.2">
      <c r="A1305" s="1">
        <v>37</v>
      </c>
      <c r="B1305" s="1">
        <v>37</v>
      </c>
      <c r="C1305" s="3">
        <v>8</v>
      </c>
      <c r="D1305" t="s">
        <v>63</v>
      </c>
      <c r="E1305">
        <v>2</v>
      </c>
      <c r="F1305" s="27" t="s">
        <v>596</v>
      </c>
    </row>
    <row r="1306" spans="1:6" x14ac:dyDescent="0.2">
      <c r="A1306" s="1">
        <v>37</v>
      </c>
      <c r="B1306" s="1">
        <v>37</v>
      </c>
      <c r="C1306" s="3">
        <v>9</v>
      </c>
      <c r="D1306" t="s">
        <v>63</v>
      </c>
      <c r="E1306">
        <v>2</v>
      </c>
      <c r="F1306" s="27" t="s">
        <v>596</v>
      </c>
    </row>
    <row r="1307" spans="1:6" x14ac:dyDescent="0.2">
      <c r="A1307" s="1">
        <v>37</v>
      </c>
      <c r="B1307" s="1">
        <v>37</v>
      </c>
      <c r="C1307" s="3">
        <v>10</v>
      </c>
      <c r="D1307" t="s">
        <v>63</v>
      </c>
      <c r="E1307">
        <v>2</v>
      </c>
      <c r="F1307" s="27" t="s">
        <v>596</v>
      </c>
    </row>
    <row r="1308" spans="1:6" x14ac:dyDescent="0.2">
      <c r="A1308" s="1">
        <v>37</v>
      </c>
      <c r="B1308" s="1">
        <v>37</v>
      </c>
      <c r="C1308" s="3">
        <v>11</v>
      </c>
      <c r="D1308" t="s">
        <v>63</v>
      </c>
      <c r="E1308">
        <v>1</v>
      </c>
      <c r="F1308" s="27" t="s">
        <v>596</v>
      </c>
    </row>
    <row r="1309" spans="1:6" x14ac:dyDescent="0.2">
      <c r="A1309" s="1">
        <v>37</v>
      </c>
      <c r="B1309" s="1">
        <v>37</v>
      </c>
      <c r="C1309" s="3">
        <v>12</v>
      </c>
      <c r="D1309" t="s">
        <v>63</v>
      </c>
      <c r="E1309">
        <v>1</v>
      </c>
      <c r="F1309" s="27" t="s">
        <v>596</v>
      </c>
    </row>
    <row r="1310" spans="1:6" x14ac:dyDescent="0.2">
      <c r="A1310" s="1">
        <v>37</v>
      </c>
      <c r="B1310" s="1">
        <v>37</v>
      </c>
      <c r="C1310" s="3">
        <v>13</v>
      </c>
      <c r="D1310" t="s">
        <v>63</v>
      </c>
      <c r="E1310">
        <v>2</v>
      </c>
      <c r="F1310" s="27" t="s">
        <v>596</v>
      </c>
    </row>
    <row r="1311" spans="1:6" x14ac:dyDescent="0.2">
      <c r="A1311" s="1">
        <v>37</v>
      </c>
      <c r="B1311" s="1">
        <v>37</v>
      </c>
      <c r="C1311" s="3">
        <v>14</v>
      </c>
      <c r="D1311" t="s">
        <v>63</v>
      </c>
      <c r="E1311">
        <v>2</v>
      </c>
      <c r="F1311" s="27" t="s">
        <v>596</v>
      </c>
    </row>
    <row r="1312" spans="1:6" x14ac:dyDescent="0.2">
      <c r="A1312" s="1">
        <v>37</v>
      </c>
      <c r="B1312" s="1">
        <v>37</v>
      </c>
      <c r="C1312" s="3">
        <v>15</v>
      </c>
      <c r="D1312" t="s">
        <v>63</v>
      </c>
      <c r="E1312">
        <v>2</v>
      </c>
      <c r="F1312" s="27" t="s">
        <v>596</v>
      </c>
    </row>
    <row r="1313" spans="1:6" x14ac:dyDescent="0.2">
      <c r="A1313" s="1">
        <v>37</v>
      </c>
      <c r="B1313" s="1">
        <v>37</v>
      </c>
      <c r="C1313" s="3">
        <v>16</v>
      </c>
      <c r="D1313" t="s">
        <v>63</v>
      </c>
      <c r="E1313">
        <v>3</v>
      </c>
      <c r="F1313" s="27" t="s">
        <v>596</v>
      </c>
    </row>
    <row r="1314" spans="1:6" x14ac:dyDescent="0.2">
      <c r="A1314" s="1">
        <v>37</v>
      </c>
      <c r="B1314" s="1">
        <v>37</v>
      </c>
      <c r="C1314" s="3">
        <v>17</v>
      </c>
      <c r="D1314" t="s">
        <v>63</v>
      </c>
      <c r="E1314">
        <v>3</v>
      </c>
      <c r="F1314" s="27" t="s">
        <v>596</v>
      </c>
    </row>
    <row r="1315" spans="1:6" x14ac:dyDescent="0.2">
      <c r="A1315" s="1">
        <v>37</v>
      </c>
      <c r="B1315" s="1">
        <v>37</v>
      </c>
      <c r="C1315" s="3">
        <v>18</v>
      </c>
      <c r="D1315" t="s">
        <v>63</v>
      </c>
      <c r="E1315">
        <v>2</v>
      </c>
      <c r="F1315" s="27" t="s">
        <v>596</v>
      </c>
    </row>
    <row r="1316" spans="1:6" x14ac:dyDescent="0.2">
      <c r="A1316" s="1">
        <v>37</v>
      </c>
      <c r="B1316" s="1">
        <v>37</v>
      </c>
      <c r="C1316" s="3">
        <v>19</v>
      </c>
      <c r="D1316" t="s">
        <v>63</v>
      </c>
      <c r="E1316">
        <v>2</v>
      </c>
      <c r="F1316" s="27" t="s">
        <v>596</v>
      </c>
    </row>
    <row r="1317" spans="1:6" x14ac:dyDescent="0.2">
      <c r="A1317" s="1">
        <v>37</v>
      </c>
      <c r="B1317" s="1">
        <v>37</v>
      </c>
      <c r="C1317" s="3">
        <v>20</v>
      </c>
      <c r="D1317" t="s">
        <v>63</v>
      </c>
      <c r="E1317">
        <v>3</v>
      </c>
      <c r="F1317" s="27" t="s">
        <v>596</v>
      </c>
    </row>
    <row r="1318" spans="1:6" x14ac:dyDescent="0.2">
      <c r="A1318" s="1">
        <v>37</v>
      </c>
      <c r="B1318" s="1">
        <v>37</v>
      </c>
      <c r="C1318" s="3">
        <v>21</v>
      </c>
      <c r="D1318" t="s">
        <v>63</v>
      </c>
      <c r="E1318">
        <v>3</v>
      </c>
      <c r="F1318" s="27" t="s">
        <v>596</v>
      </c>
    </row>
    <row r="1319" spans="1:6" x14ac:dyDescent="0.2">
      <c r="A1319" s="1">
        <v>37</v>
      </c>
      <c r="B1319" s="1">
        <v>37</v>
      </c>
      <c r="C1319" s="3">
        <v>22</v>
      </c>
      <c r="D1319" t="s">
        <v>63</v>
      </c>
      <c r="E1319">
        <v>3</v>
      </c>
      <c r="F1319" s="27" t="s">
        <v>596</v>
      </c>
    </row>
    <row r="1320" spans="1:6" x14ac:dyDescent="0.2">
      <c r="A1320" s="1">
        <v>37</v>
      </c>
      <c r="B1320" s="1">
        <v>37</v>
      </c>
      <c r="C1320" s="3">
        <v>23</v>
      </c>
      <c r="D1320" t="s">
        <v>63</v>
      </c>
      <c r="E1320">
        <v>2</v>
      </c>
      <c r="F1320" s="27" t="s">
        <v>596</v>
      </c>
    </row>
    <row r="1321" spans="1:6" x14ac:dyDescent="0.2">
      <c r="A1321" s="1">
        <v>37</v>
      </c>
      <c r="B1321" s="1">
        <v>37</v>
      </c>
      <c r="C1321" s="3">
        <v>24</v>
      </c>
      <c r="D1321" t="s">
        <v>63</v>
      </c>
      <c r="E1321">
        <v>2</v>
      </c>
      <c r="F1321" s="27" t="s">
        <v>596</v>
      </c>
    </row>
    <row r="1322" spans="1:6" x14ac:dyDescent="0.2">
      <c r="A1322" s="1">
        <v>37</v>
      </c>
      <c r="B1322" s="1">
        <v>37</v>
      </c>
      <c r="C1322" s="3">
        <v>25</v>
      </c>
      <c r="D1322" t="s">
        <v>63</v>
      </c>
      <c r="E1322">
        <v>2</v>
      </c>
      <c r="F1322" s="27" t="s">
        <v>596</v>
      </c>
    </row>
    <row r="1323" spans="1:6" x14ac:dyDescent="0.2">
      <c r="A1323" s="1">
        <v>37</v>
      </c>
      <c r="B1323" s="1">
        <v>37</v>
      </c>
      <c r="C1323" s="3">
        <v>26</v>
      </c>
      <c r="D1323" t="s">
        <v>63</v>
      </c>
      <c r="E1323">
        <v>2</v>
      </c>
      <c r="F1323" s="27" t="s">
        <v>596</v>
      </c>
    </row>
    <row r="1324" spans="1:6" x14ac:dyDescent="0.2">
      <c r="A1324" s="1">
        <v>37</v>
      </c>
      <c r="B1324" s="1">
        <v>37</v>
      </c>
      <c r="C1324" s="3">
        <v>27</v>
      </c>
      <c r="D1324" t="s">
        <v>63</v>
      </c>
      <c r="E1324">
        <v>2</v>
      </c>
      <c r="F1324" s="27" t="s">
        <v>596</v>
      </c>
    </row>
    <row r="1325" spans="1:6" x14ac:dyDescent="0.2">
      <c r="A1325" s="1">
        <v>37</v>
      </c>
      <c r="B1325" s="1">
        <v>37</v>
      </c>
      <c r="C1325" s="3">
        <v>28</v>
      </c>
      <c r="D1325" t="s">
        <v>63</v>
      </c>
      <c r="E1325">
        <v>3</v>
      </c>
      <c r="F1325" s="27" t="s">
        <v>596</v>
      </c>
    </row>
    <row r="1326" spans="1:6" x14ac:dyDescent="0.2">
      <c r="A1326" s="1">
        <v>37</v>
      </c>
      <c r="B1326" s="1">
        <v>37</v>
      </c>
      <c r="C1326" s="3">
        <v>29</v>
      </c>
      <c r="D1326" t="s">
        <v>63</v>
      </c>
      <c r="E1326">
        <v>3</v>
      </c>
      <c r="F1326" s="27" t="s">
        <v>596</v>
      </c>
    </row>
    <row r="1327" spans="1:6" x14ac:dyDescent="0.2">
      <c r="A1327" s="1">
        <v>37</v>
      </c>
      <c r="B1327" s="1">
        <v>37</v>
      </c>
      <c r="C1327" s="3">
        <v>30</v>
      </c>
      <c r="D1327" t="s">
        <v>63</v>
      </c>
      <c r="E1327">
        <v>2</v>
      </c>
      <c r="F1327" s="27" t="s">
        <v>596</v>
      </c>
    </row>
    <row r="1328" spans="1:6" x14ac:dyDescent="0.2">
      <c r="A1328" s="1">
        <v>37</v>
      </c>
      <c r="B1328" s="1">
        <v>37</v>
      </c>
      <c r="C1328" s="3">
        <v>31</v>
      </c>
      <c r="D1328" t="s">
        <v>63</v>
      </c>
      <c r="E1328">
        <v>4</v>
      </c>
      <c r="F1328" s="27" t="s">
        <v>596</v>
      </c>
    </row>
    <row r="1329" spans="1:6" x14ac:dyDescent="0.2">
      <c r="A1329" s="1">
        <v>37</v>
      </c>
      <c r="B1329" s="1">
        <v>37</v>
      </c>
      <c r="C1329" s="3">
        <v>32</v>
      </c>
      <c r="D1329" t="s">
        <v>63</v>
      </c>
      <c r="E1329">
        <v>4</v>
      </c>
      <c r="F1329" s="27" t="s">
        <v>596</v>
      </c>
    </row>
    <row r="1330" spans="1:6" x14ac:dyDescent="0.2">
      <c r="A1330" s="1">
        <v>37</v>
      </c>
      <c r="B1330" s="1">
        <v>37</v>
      </c>
      <c r="C1330" s="3">
        <v>33</v>
      </c>
      <c r="D1330" t="s">
        <v>63</v>
      </c>
      <c r="E1330">
        <v>4</v>
      </c>
      <c r="F1330" s="27" t="s">
        <v>596</v>
      </c>
    </row>
    <row r="1331" spans="1:6" x14ac:dyDescent="0.2">
      <c r="A1331" s="1">
        <v>37</v>
      </c>
      <c r="B1331" s="1">
        <v>37</v>
      </c>
      <c r="C1331" s="3">
        <v>34</v>
      </c>
      <c r="D1331" t="s">
        <v>63</v>
      </c>
      <c r="E1331">
        <v>2</v>
      </c>
      <c r="F1331" s="27" t="s">
        <v>596</v>
      </c>
    </row>
    <row r="1332" spans="1:6" x14ac:dyDescent="0.2">
      <c r="A1332" s="1">
        <v>37</v>
      </c>
      <c r="B1332" s="1">
        <v>37</v>
      </c>
      <c r="C1332" s="3">
        <v>35</v>
      </c>
      <c r="D1332" t="s">
        <v>63</v>
      </c>
      <c r="E1332">
        <v>2</v>
      </c>
      <c r="F1332" s="27" t="s">
        <v>596</v>
      </c>
    </row>
    <row r="1333" spans="1:6" x14ac:dyDescent="0.2">
      <c r="A1333" s="1">
        <v>37</v>
      </c>
      <c r="B1333" s="1">
        <v>37</v>
      </c>
      <c r="C1333" s="3">
        <v>36</v>
      </c>
      <c r="D1333" t="s">
        <v>63</v>
      </c>
      <c r="E1333">
        <v>3</v>
      </c>
      <c r="F1333" s="27" t="s">
        <v>596</v>
      </c>
    </row>
    <row r="1334" spans="1:6" x14ac:dyDescent="0.2">
      <c r="A1334" s="1">
        <v>38</v>
      </c>
      <c r="B1334" s="1">
        <v>38</v>
      </c>
      <c r="C1334" s="3">
        <v>1</v>
      </c>
      <c r="D1334" t="s">
        <v>15</v>
      </c>
      <c r="E1334">
        <v>2</v>
      </c>
      <c r="F1334" s="27" t="s">
        <v>596</v>
      </c>
    </row>
    <row r="1335" spans="1:6" x14ac:dyDescent="0.2">
      <c r="A1335" s="1">
        <v>38</v>
      </c>
      <c r="B1335" s="1">
        <v>38</v>
      </c>
      <c r="C1335" s="3">
        <v>2</v>
      </c>
      <c r="D1335" t="s">
        <v>15</v>
      </c>
      <c r="E1335">
        <v>2</v>
      </c>
      <c r="F1335" s="27" t="s">
        <v>596</v>
      </c>
    </row>
    <row r="1336" spans="1:6" x14ac:dyDescent="0.2">
      <c r="A1336" s="1">
        <v>38</v>
      </c>
      <c r="B1336" s="1">
        <v>38</v>
      </c>
      <c r="C1336" s="3">
        <v>3</v>
      </c>
      <c r="D1336" t="s">
        <v>15</v>
      </c>
      <c r="E1336">
        <v>2</v>
      </c>
      <c r="F1336" s="27" t="s">
        <v>596</v>
      </c>
    </row>
    <row r="1337" spans="1:6" x14ac:dyDescent="0.2">
      <c r="A1337" s="1">
        <v>38</v>
      </c>
      <c r="B1337" s="1">
        <v>38</v>
      </c>
      <c r="C1337" s="3">
        <v>4</v>
      </c>
      <c r="D1337" t="s">
        <v>15</v>
      </c>
      <c r="E1337">
        <v>2</v>
      </c>
      <c r="F1337" s="27" t="s">
        <v>596</v>
      </c>
    </row>
    <row r="1338" spans="1:6" x14ac:dyDescent="0.2">
      <c r="A1338" s="1">
        <v>38</v>
      </c>
      <c r="B1338" s="1">
        <v>38</v>
      </c>
      <c r="C1338" s="3">
        <v>5</v>
      </c>
      <c r="D1338" t="s">
        <v>15</v>
      </c>
      <c r="E1338">
        <v>2</v>
      </c>
      <c r="F1338" s="27" t="s">
        <v>596</v>
      </c>
    </row>
    <row r="1339" spans="1:6" x14ac:dyDescent="0.2">
      <c r="A1339" s="1">
        <v>38</v>
      </c>
      <c r="B1339" s="1">
        <v>38</v>
      </c>
      <c r="C1339" s="3">
        <v>6</v>
      </c>
      <c r="D1339" t="s">
        <v>15</v>
      </c>
      <c r="E1339">
        <v>4</v>
      </c>
      <c r="F1339" s="27" t="s">
        <v>596</v>
      </c>
    </row>
    <row r="1340" spans="1:6" x14ac:dyDescent="0.2">
      <c r="A1340" s="1">
        <v>38</v>
      </c>
      <c r="B1340" s="1">
        <v>38</v>
      </c>
      <c r="C1340" s="3">
        <v>7</v>
      </c>
      <c r="D1340" t="s">
        <v>15</v>
      </c>
      <c r="E1340">
        <v>2</v>
      </c>
      <c r="F1340" s="27" t="s">
        <v>596</v>
      </c>
    </row>
    <row r="1341" spans="1:6" x14ac:dyDescent="0.2">
      <c r="A1341" s="1">
        <v>38</v>
      </c>
      <c r="B1341" s="1">
        <v>38</v>
      </c>
      <c r="C1341" s="3">
        <v>8</v>
      </c>
      <c r="D1341" t="s">
        <v>15</v>
      </c>
      <c r="E1341">
        <v>2</v>
      </c>
      <c r="F1341" s="27" t="s">
        <v>596</v>
      </c>
    </row>
    <row r="1342" spans="1:6" x14ac:dyDescent="0.2">
      <c r="A1342" s="1">
        <v>38</v>
      </c>
      <c r="B1342" s="1">
        <v>38</v>
      </c>
      <c r="C1342" s="3">
        <v>9</v>
      </c>
      <c r="D1342" t="s">
        <v>15</v>
      </c>
      <c r="E1342">
        <v>2</v>
      </c>
      <c r="F1342" s="27" t="s">
        <v>596</v>
      </c>
    </row>
    <row r="1343" spans="1:6" x14ac:dyDescent="0.2">
      <c r="A1343" s="1">
        <v>38</v>
      </c>
      <c r="B1343" s="1">
        <v>38</v>
      </c>
      <c r="C1343" s="3">
        <v>10</v>
      </c>
      <c r="D1343" t="s">
        <v>15</v>
      </c>
      <c r="E1343">
        <v>2</v>
      </c>
      <c r="F1343" s="27" t="s">
        <v>596</v>
      </c>
    </row>
    <row r="1344" spans="1:6" x14ac:dyDescent="0.2">
      <c r="A1344" s="1">
        <v>38</v>
      </c>
      <c r="B1344" s="1">
        <v>38</v>
      </c>
      <c r="C1344" s="3">
        <v>11</v>
      </c>
      <c r="D1344" t="s">
        <v>15</v>
      </c>
      <c r="E1344">
        <v>1</v>
      </c>
      <c r="F1344" s="27" t="s">
        <v>596</v>
      </c>
    </row>
    <row r="1345" spans="1:6" x14ac:dyDescent="0.2">
      <c r="A1345" s="1">
        <v>38</v>
      </c>
      <c r="B1345" s="1">
        <v>38</v>
      </c>
      <c r="C1345" s="3">
        <v>12</v>
      </c>
      <c r="D1345" t="s">
        <v>15</v>
      </c>
      <c r="E1345">
        <v>3</v>
      </c>
      <c r="F1345" s="27" t="s">
        <v>596</v>
      </c>
    </row>
    <row r="1346" spans="1:6" x14ac:dyDescent="0.2">
      <c r="A1346" s="1">
        <v>38</v>
      </c>
      <c r="B1346" s="1">
        <v>38</v>
      </c>
      <c r="C1346" s="3">
        <v>13</v>
      </c>
      <c r="D1346" t="s">
        <v>15</v>
      </c>
      <c r="E1346">
        <v>2</v>
      </c>
      <c r="F1346" s="27" t="s">
        <v>596</v>
      </c>
    </row>
    <row r="1347" spans="1:6" x14ac:dyDescent="0.2">
      <c r="A1347" s="1">
        <v>38</v>
      </c>
      <c r="B1347" s="1">
        <v>38</v>
      </c>
      <c r="C1347" s="3">
        <v>14</v>
      </c>
      <c r="D1347" t="s">
        <v>15</v>
      </c>
      <c r="E1347">
        <v>3</v>
      </c>
      <c r="F1347" s="27" t="s">
        <v>596</v>
      </c>
    </row>
    <row r="1348" spans="1:6" x14ac:dyDescent="0.2">
      <c r="A1348" s="1">
        <v>38</v>
      </c>
      <c r="B1348" s="1">
        <v>38</v>
      </c>
      <c r="C1348" s="3">
        <v>15</v>
      </c>
      <c r="D1348" t="s">
        <v>15</v>
      </c>
      <c r="E1348">
        <v>1</v>
      </c>
      <c r="F1348" s="27" t="s">
        <v>596</v>
      </c>
    </row>
    <row r="1349" spans="1:6" x14ac:dyDescent="0.2">
      <c r="A1349" s="1">
        <v>38</v>
      </c>
      <c r="B1349" s="1">
        <v>38</v>
      </c>
      <c r="C1349" s="3">
        <v>16</v>
      </c>
      <c r="D1349" t="s">
        <v>15</v>
      </c>
      <c r="E1349">
        <v>1</v>
      </c>
      <c r="F1349" s="27" t="s">
        <v>596</v>
      </c>
    </row>
    <row r="1350" spans="1:6" x14ac:dyDescent="0.2">
      <c r="A1350" s="1">
        <v>38</v>
      </c>
      <c r="B1350" s="1">
        <v>38</v>
      </c>
      <c r="C1350" s="3">
        <v>17</v>
      </c>
      <c r="D1350" t="s">
        <v>15</v>
      </c>
      <c r="E1350">
        <v>1</v>
      </c>
      <c r="F1350" s="27" t="s">
        <v>596</v>
      </c>
    </row>
    <row r="1351" spans="1:6" x14ac:dyDescent="0.2">
      <c r="A1351" s="1">
        <v>38</v>
      </c>
      <c r="B1351" s="1">
        <v>38</v>
      </c>
      <c r="C1351" s="3">
        <v>18</v>
      </c>
      <c r="D1351" t="s">
        <v>15</v>
      </c>
      <c r="E1351">
        <v>2</v>
      </c>
      <c r="F1351" s="27" t="s">
        <v>596</v>
      </c>
    </row>
    <row r="1352" spans="1:6" x14ac:dyDescent="0.2">
      <c r="A1352" s="1">
        <v>38</v>
      </c>
      <c r="B1352" s="1">
        <v>38</v>
      </c>
      <c r="C1352" s="3">
        <v>19</v>
      </c>
      <c r="D1352" t="s">
        <v>15</v>
      </c>
      <c r="E1352">
        <v>2</v>
      </c>
      <c r="F1352" s="27" t="s">
        <v>596</v>
      </c>
    </row>
    <row r="1353" spans="1:6" x14ac:dyDescent="0.2">
      <c r="A1353" s="1">
        <v>38</v>
      </c>
      <c r="B1353" s="1">
        <v>38</v>
      </c>
      <c r="C1353" s="3">
        <v>20</v>
      </c>
      <c r="D1353" t="s">
        <v>15</v>
      </c>
      <c r="E1353">
        <v>3</v>
      </c>
      <c r="F1353" s="27" t="s">
        <v>596</v>
      </c>
    </row>
    <row r="1354" spans="1:6" x14ac:dyDescent="0.2">
      <c r="A1354" s="1">
        <v>38</v>
      </c>
      <c r="B1354" s="1">
        <v>38</v>
      </c>
      <c r="C1354" s="3">
        <v>21</v>
      </c>
      <c r="D1354" t="s">
        <v>15</v>
      </c>
      <c r="E1354">
        <v>2</v>
      </c>
      <c r="F1354" s="27" t="s">
        <v>596</v>
      </c>
    </row>
    <row r="1355" spans="1:6" x14ac:dyDescent="0.2">
      <c r="A1355" s="1">
        <v>38</v>
      </c>
      <c r="B1355" s="1">
        <v>38</v>
      </c>
      <c r="C1355" s="3">
        <v>22</v>
      </c>
      <c r="D1355" t="s">
        <v>15</v>
      </c>
      <c r="E1355">
        <v>3</v>
      </c>
      <c r="F1355" s="27" t="s">
        <v>596</v>
      </c>
    </row>
    <row r="1356" spans="1:6" x14ac:dyDescent="0.2">
      <c r="A1356" s="1">
        <v>38</v>
      </c>
      <c r="B1356" s="1">
        <v>38</v>
      </c>
      <c r="C1356" s="3">
        <v>23</v>
      </c>
      <c r="D1356" t="s">
        <v>15</v>
      </c>
      <c r="E1356">
        <v>2</v>
      </c>
      <c r="F1356" s="27" t="s">
        <v>596</v>
      </c>
    </row>
    <row r="1357" spans="1:6" x14ac:dyDescent="0.2">
      <c r="A1357" s="1">
        <v>38</v>
      </c>
      <c r="B1357" s="1">
        <v>38</v>
      </c>
      <c r="C1357" s="3">
        <v>24</v>
      </c>
      <c r="D1357" t="s">
        <v>15</v>
      </c>
      <c r="E1357">
        <v>2</v>
      </c>
      <c r="F1357" s="27" t="s">
        <v>596</v>
      </c>
    </row>
    <row r="1358" spans="1:6" x14ac:dyDescent="0.2">
      <c r="A1358" s="1">
        <v>38</v>
      </c>
      <c r="B1358" s="1">
        <v>38</v>
      </c>
      <c r="C1358" s="3">
        <v>25</v>
      </c>
      <c r="D1358" t="s">
        <v>15</v>
      </c>
      <c r="E1358">
        <v>1</v>
      </c>
      <c r="F1358" s="27" t="s">
        <v>596</v>
      </c>
    </row>
    <row r="1359" spans="1:6" x14ac:dyDescent="0.2">
      <c r="A1359" s="1">
        <v>38</v>
      </c>
      <c r="B1359" s="1">
        <v>38</v>
      </c>
      <c r="C1359" s="3">
        <v>26</v>
      </c>
      <c r="D1359" t="s">
        <v>15</v>
      </c>
      <c r="E1359">
        <v>2</v>
      </c>
      <c r="F1359" s="27" t="s">
        <v>596</v>
      </c>
    </row>
    <row r="1360" spans="1:6" x14ac:dyDescent="0.2">
      <c r="A1360" s="1">
        <v>38</v>
      </c>
      <c r="B1360" s="1">
        <v>38</v>
      </c>
      <c r="C1360" s="3">
        <v>27</v>
      </c>
      <c r="D1360" t="s">
        <v>15</v>
      </c>
      <c r="E1360">
        <v>2</v>
      </c>
      <c r="F1360" s="27" t="s">
        <v>596</v>
      </c>
    </row>
    <row r="1361" spans="1:6" x14ac:dyDescent="0.2">
      <c r="A1361" s="1">
        <v>38</v>
      </c>
      <c r="B1361" s="1">
        <v>38</v>
      </c>
      <c r="C1361" s="3">
        <v>28</v>
      </c>
      <c r="D1361" t="s">
        <v>15</v>
      </c>
      <c r="E1361">
        <v>2</v>
      </c>
      <c r="F1361" s="27" t="s">
        <v>596</v>
      </c>
    </row>
    <row r="1362" spans="1:6" x14ac:dyDescent="0.2">
      <c r="A1362" s="1">
        <v>38</v>
      </c>
      <c r="B1362" s="1">
        <v>38</v>
      </c>
      <c r="C1362" s="3">
        <v>29</v>
      </c>
      <c r="D1362" t="s">
        <v>15</v>
      </c>
      <c r="E1362">
        <v>3</v>
      </c>
      <c r="F1362" s="27" t="s">
        <v>596</v>
      </c>
    </row>
    <row r="1363" spans="1:6" x14ac:dyDescent="0.2">
      <c r="A1363" s="1">
        <v>38</v>
      </c>
      <c r="B1363" s="1">
        <v>38</v>
      </c>
      <c r="C1363" s="3">
        <v>30</v>
      </c>
      <c r="D1363" t="s">
        <v>15</v>
      </c>
      <c r="E1363">
        <v>2</v>
      </c>
      <c r="F1363" s="27" t="s">
        <v>596</v>
      </c>
    </row>
    <row r="1364" spans="1:6" x14ac:dyDescent="0.2">
      <c r="A1364" s="1">
        <v>38</v>
      </c>
      <c r="B1364" s="1">
        <v>38</v>
      </c>
      <c r="C1364" s="3">
        <v>31</v>
      </c>
      <c r="D1364" t="s">
        <v>15</v>
      </c>
      <c r="E1364">
        <v>1</v>
      </c>
      <c r="F1364" s="27" t="s">
        <v>596</v>
      </c>
    </row>
    <row r="1365" spans="1:6" x14ac:dyDescent="0.2">
      <c r="A1365" s="1">
        <v>38</v>
      </c>
      <c r="B1365" s="1">
        <v>38</v>
      </c>
      <c r="C1365" s="3">
        <v>32</v>
      </c>
      <c r="D1365" t="s">
        <v>15</v>
      </c>
      <c r="E1365">
        <v>3</v>
      </c>
      <c r="F1365" s="27" t="s">
        <v>596</v>
      </c>
    </row>
    <row r="1366" spans="1:6" x14ac:dyDescent="0.2">
      <c r="A1366" s="1">
        <v>38</v>
      </c>
      <c r="B1366" s="1">
        <v>38</v>
      </c>
      <c r="C1366" s="3">
        <v>33</v>
      </c>
      <c r="D1366" t="s">
        <v>15</v>
      </c>
      <c r="E1366">
        <v>1</v>
      </c>
      <c r="F1366" s="27" t="s">
        <v>596</v>
      </c>
    </row>
    <row r="1367" spans="1:6" x14ac:dyDescent="0.2">
      <c r="A1367" s="1">
        <v>38</v>
      </c>
      <c r="B1367" s="1">
        <v>38</v>
      </c>
      <c r="C1367" s="3">
        <v>34</v>
      </c>
      <c r="D1367" t="s">
        <v>15</v>
      </c>
      <c r="E1367">
        <v>1</v>
      </c>
      <c r="F1367" s="27" t="s">
        <v>596</v>
      </c>
    </row>
    <row r="1368" spans="1:6" x14ac:dyDescent="0.2">
      <c r="A1368" s="1">
        <v>38</v>
      </c>
      <c r="B1368" s="1">
        <v>38</v>
      </c>
      <c r="C1368" s="3">
        <v>35</v>
      </c>
      <c r="D1368" t="s">
        <v>15</v>
      </c>
      <c r="E1368">
        <v>1</v>
      </c>
      <c r="F1368" s="27" t="s">
        <v>596</v>
      </c>
    </row>
    <row r="1369" spans="1:6" x14ac:dyDescent="0.2">
      <c r="A1369" s="1">
        <v>38</v>
      </c>
      <c r="B1369" s="1">
        <v>38</v>
      </c>
      <c r="C1369" s="3">
        <v>36</v>
      </c>
      <c r="D1369" t="s">
        <v>15</v>
      </c>
      <c r="E1369">
        <v>1</v>
      </c>
      <c r="F1369" s="27" t="s">
        <v>596</v>
      </c>
    </row>
    <row r="1370" spans="1:6" x14ac:dyDescent="0.2">
      <c r="A1370" s="1">
        <v>39</v>
      </c>
      <c r="B1370" s="1">
        <v>39</v>
      </c>
      <c r="C1370" s="3">
        <v>1</v>
      </c>
      <c r="D1370" t="s">
        <v>63</v>
      </c>
      <c r="E1370">
        <v>2</v>
      </c>
      <c r="F1370" s="27" t="s">
        <v>596</v>
      </c>
    </row>
    <row r="1371" spans="1:6" x14ac:dyDescent="0.2">
      <c r="A1371" s="1">
        <v>39</v>
      </c>
      <c r="B1371" s="1">
        <v>39</v>
      </c>
      <c r="C1371" s="3">
        <v>2</v>
      </c>
      <c r="D1371" t="s">
        <v>63</v>
      </c>
      <c r="E1371">
        <v>3</v>
      </c>
      <c r="F1371" s="27" t="s">
        <v>596</v>
      </c>
    </row>
    <row r="1372" spans="1:6" x14ac:dyDescent="0.2">
      <c r="A1372" s="1">
        <v>39</v>
      </c>
      <c r="B1372" s="1">
        <v>39</v>
      </c>
      <c r="C1372" s="3">
        <v>3</v>
      </c>
      <c r="D1372" t="s">
        <v>63</v>
      </c>
      <c r="E1372">
        <v>3</v>
      </c>
      <c r="F1372" s="27" t="s">
        <v>596</v>
      </c>
    </row>
    <row r="1373" spans="1:6" x14ac:dyDescent="0.2">
      <c r="A1373" s="1">
        <v>39</v>
      </c>
      <c r="B1373" s="1">
        <v>39</v>
      </c>
      <c r="C1373" s="3">
        <v>4</v>
      </c>
      <c r="D1373" t="s">
        <v>63</v>
      </c>
      <c r="E1373">
        <v>3</v>
      </c>
      <c r="F1373" s="27" t="s">
        <v>596</v>
      </c>
    </row>
    <row r="1374" spans="1:6" x14ac:dyDescent="0.2">
      <c r="A1374" s="1">
        <v>39</v>
      </c>
      <c r="B1374" s="1">
        <v>39</v>
      </c>
      <c r="C1374" s="3">
        <v>5</v>
      </c>
      <c r="D1374" t="s">
        <v>63</v>
      </c>
      <c r="E1374">
        <v>2</v>
      </c>
      <c r="F1374" s="27" t="s">
        <v>596</v>
      </c>
    </row>
    <row r="1375" spans="1:6" x14ac:dyDescent="0.2">
      <c r="A1375" s="1">
        <v>39</v>
      </c>
      <c r="B1375" s="1">
        <v>39</v>
      </c>
      <c r="C1375" s="3">
        <v>6</v>
      </c>
      <c r="D1375" t="s">
        <v>63</v>
      </c>
      <c r="E1375">
        <v>2</v>
      </c>
      <c r="F1375" s="27" t="s">
        <v>596</v>
      </c>
    </row>
    <row r="1376" spans="1:6" x14ac:dyDescent="0.2">
      <c r="A1376" s="1">
        <v>39</v>
      </c>
      <c r="B1376" s="1">
        <v>39</v>
      </c>
      <c r="C1376" s="3">
        <v>7</v>
      </c>
      <c r="D1376" t="s">
        <v>63</v>
      </c>
      <c r="E1376">
        <v>3</v>
      </c>
      <c r="F1376" s="27" t="s">
        <v>596</v>
      </c>
    </row>
    <row r="1377" spans="1:6" x14ac:dyDescent="0.2">
      <c r="A1377" s="1">
        <v>39</v>
      </c>
      <c r="B1377" s="1">
        <v>39</v>
      </c>
      <c r="C1377" s="3">
        <v>8</v>
      </c>
      <c r="D1377" t="s">
        <v>63</v>
      </c>
      <c r="E1377">
        <v>3</v>
      </c>
      <c r="F1377" s="27" t="s">
        <v>596</v>
      </c>
    </row>
    <row r="1378" spans="1:6" x14ac:dyDescent="0.2">
      <c r="A1378" s="1">
        <v>39</v>
      </c>
      <c r="B1378" s="1">
        <v>39</v>
      </c>
      <c r="C1378" s="3">
        <v>9</v>
      </c>
      <c r="D1378" t="s">
        <v>63</v>
      </c>
      <c r="E1378">
        <v>3</v>
      </c>
      <c r="F1378" s="27" t="s">
        <v>596</v>
      </c>
    </row>
    <row r="1379" spans="1:6" x14ac:dyDescent="0.2">
      <c r="A1379" s="1">
        <v>39</v>
      </c>
      <c r="B1379" s="1">
        <v>39</v>
      </c>
      <c r="C1379" s="3">
        <v>10</v>
      </c>
      <c r="D1379" t="s">
        <v>63</v>
      </c>
      <c r="E1379">
        <v>2</v>
      </c>
      <c r="F1379" s="27" t="s">
        <v>596</v>
      </c>
    </row>
    <row r="1380" spans="1:6" x14ac:dyDescent="0.2">
      <c r="A1380" s="1">
        <v>39</v>
      </c>
      <c r="B1380" s="1">
        <v>39</v>
      </c>
      <c r="C1380" s="3">
        <v>11</v>
      </c>
      <c r="D1380" t="s">
        <v>63</v>
      </c>
      <c r="E1380">
        <v>3</v>
      </c>
      <c r="F1380" s="27" t="s">
        <v>596</v>
      </c>
    </row>
    <row r="1381" spans="1:6" x14ac:dyDescent="0.2">
      <c r="A1381" s="1">
        <v>39</v>
      </c>
      <c r="B1381" s="1">
        <v>39</v>
      </c>
      <c r="C1381" s="3">
        <v>12</v>
      </c>
      <c r="D1381" t="s">
        <v>63</v>
      </c>
      <c r="E1381">
        <v>1</v>
      </c>
      <c r="F1381" s="27" t="s">
        <v>596</v>
      </c>
    </row>
    <row r="1382" spans="1:6" x14ac:dyDescent="0.2">
      <c r="A1382" s="1">
        <v>39</v>
      </c>
      <c r="B1382" s="1">
        <v>39</v>
      </c>
      <c r="C1382" s="3">
        <v>13</v>
      </c>
      <c r="D1382" t="s">
        <v>63</v>
      </c>
      <c r="E1382">
        <v>2</v>
      </c>
      <c r="F1382" s="27" t="s">
        <v>596</v>
      </c>
    </row>
    <row r="1383" spans="1:6" x14ac:dyDescent="0.2">
      <c r="A1383" s="1">
        <v>39</v>
      </c>
      <c r="B1383" s="1">
        <v>39</v>
      </c>
      <c r="C1383" s="3">
        <v>14</v>
      </c>
      <c r="D1383" t="s">
        <v>63</v>
      </c>
      <c r="E1383">
        <v>4</v>
      </c>
      <c r="F1383" s="27" t="s">
        <v>596</v>
      </c>
    </row>
    <row r="1384" spans="1:6" x14ac:dyDescent="0.2">
      <c r="A1384" s="1">
        <v>39</v>
      </c>
      <c r="B1384" s="1">
        <v>39</v>
      </c>
      <c r="C1384" s="3">
        <v>15</v>
      </c>
      <c r="D1384" t="s">
        <v>63</v>
      </c>
      <c r="E1384">
        <v>3</v>
      </c>
      <c r="F1384" s="27" t="s">
        <v>596</v>
      </c>
    </row>
    <row r="1385" spans="1:6" x14ac:dyDescent="0.2">
      <c r="A1385" s="1">
        <v>39</v>
      </c>
      <c r="B1385" s="1">
        <v>39</v>
      </c>
      <c r="C1385" s="3">
        <v>16</v>
      </c>
      <c r="D1385" t="s">
        <v>63</v>
      </c>
      <c r="E1385">
        <v>2</v>
      </c>
      <c r="F1385" s="27" t="s">
        <v>596</v>
      </c>
    </row>
    <row r="1386" spans="1:6" x14ac:dyDescent="0.2">
      <c r="A1386" s="1">
        <v>39</v>
      </c>
      <c r="B1386" s="1">
        <v>39</v>
      </c>
      <c r="C1386" s="3">
        <v>17</v>
      </c>
      <c r="D1386" t="s">
        <v>63</v>
      </c>
      <c r="E1386">
        <v>3</v>
      </c>
      <c r="F1386" s="27" t="s">
        <v>596</v>
      </c>
    </row>
    <row r="1387" spans="1:6" x14ac:dyDescent="0.2">
      <c r="A1387" s="1">
        <v>39</v>
      </c>
      <c r="B1387" s="1">
        <v>39</v>
      </c>
      <c r="C1387" s="3">
        <v>18</v>
      </c>
      <c r="D1387" t="s">
        <v>63</v>
      </c>
      <c r="E1387">
        <v>2</v>
      </c>
      <c r="F1387" s="27" t="s">
        <v>596</v>
      </c>
    </row>
    <row r="1388" spans="1:6" x14ac:dyDescent="0.2">
      <c r="A1388" s="1">
        <v>39</v>
      </c>
      <c r="B1388" s="1">
        <v>39</v>
      </c>
      <c r="C1388" s="3">
        <v>19</v>
      </c>
      <c r="D1388" t="s">
        <v>63</v>
      </c>
      <c r="E1388">
        <v>3</v>
      </c>
      <c r="F1388" s="27" t="s">
        <v>596</v>
      </c>
    </row>
    <row r="1389" spans="1:6" x14ac:dyDescent="0.2">
      <c r="A1389" s="1">
        <v>39</v>
      </c>
      <c r="B1389" s="1">
        <v>39</v>
      </c>
      <c r="C1389" s="3">
        <v>20</v>
      </c>
      <c r="D1389" t="s">
        <v>63</v>
      </c>
      <c r="E1389">
        <v>3</v>
      </c>
      <c r="F1389" s="27" t="s">
        <v>596</v>
      </c>
    </row>
    <row r="1390" spans="1:6" x14ac:dyDescent="0.2">
      <c r="A1390" s="1">
        <v>39</v>
      </c>
      <c r="B1390" s="1">
        <v>39</v>
      </c>
      <c r="C1390" s="3">
        <v>21</v>
      </c>
      <c r="D1390" t="s">
        <v>63</v>
      </c>
      <c r="E1390">
        <v>4</v>
      </c>
      <c r="F1390" s="27" t="s">
        <v>596</v>
      </c>
    </row>
    <row r="1391" spans="1:6" x14ac:dyDescent="0.2">
      <c r="A1391" s="1">
        <v>39</v>
      </c>
      <c r="B1391" s="1">
        <v>39</v>
      </c>
      <c r="C1391" s="3">
        <v>22</v>
      </c>
      <c r="D1391" t="s">
        <v>63</v>
      </c>
      <c r="E1391">
        <v>4</v>
      </c>
      <c r="F1391" s="27" t="s">
        <v>596</v>
      </c>
    </row>
    <row r="1392" spans="1:6" x14ac:dyDescent="0.2">
      <c r="A1392" s="1">
        <v>39</v>
      </c>
      <c r="B1392" s="1">
        <v>39</v>
      </c>
      <c r="C1392" s="3">
        <v>23</v>
      </c>
      <c r="D1392" t="s">
        <v>63</v>
      </c>
      <c r="E1392">
        <v>4</v>
      </c>
      <c r="F1392" s="27" t="s">
        <v>596</v>
      </c>
    </row>
    <row r="1393" spans="1:6" x14ac:dyDescent="0.2">
      <c r="A1393" s="1">
        <v>39</v>
      </c>
      <c r="B1393" s="1">
        <v>39</v>
      </c>
      <c r="C1393" s="3">
        <v>24</v>
      </c>
      <c r="D1393" t="s">
        <v>63</v>
      </c>
      <c r="E1393">
        <v>2</v>
      </c>
      <c r="F1393" s="27" t="s">
        <v>596</v>
      </c>
    </row>
    <row r="1394" spans="1:6" x14ac:dyDescent="0.2">
      <c r="A1394" s="1">
        <v>39</v>
      </c>
      <c r="B1394" s="1">
        <v>39</v>
      </c>
      <c r="C1394" s="3">
        <v>25</v>
      </c>
      <c r="D1394" t="s">
        <v>63</v>
      </c>
      <c r="E1394">
        <v>3</v>
      </c>
      <c r="F1394" s="27" t="s">
        <v>596</v>
      </c>
    </row>
    <row r="1395" spans="1:6" x14ac:dyDescent="0.2">
      <c r="A1395" s="1">
        <v>39</v>
      </c>
      <c r="B1395" s="1">
        <v>39</v>
      </c>
      <c r="C1395" s="3">
        <v>26</v>
      </c>
      <c r="D1395" t="s">
        <v>63</v>
      </c>
      <c r="E1395">
        <v>2</v>
      </c>
      <c r="F1395" s="27" t="s">
        <v>596</v>
      </c>
    </row>
    <row r="1396" spans="1:6" x14ac:dyDescent="0.2">
      <c r="A1396" s="1">
        <v>39</v>
      </c>
      <c r="B1396" s="1">
        <v>39</v>
      </c>
      <c r="C1396" s="3">
        <v>27</v>
      </c>
      <c r="D1396" t="s">
        <v>63</v>
      </c>
      <c r="E1396">
        <v>2</v>
      </c>
      <c r="F1396" s="27" t="s">
        <v>596</v>
      </c>
    </row>
    <row r="1397" spans="1:6" x14ac:dyDescent="0.2">
      <c r="A1397" s="1">
        <v>39</v>
      </c>
      <c r="B1397" s="1">
        <v>39</v>
      </c>
      <c r="C1397" s="3">
        <v>28</v>
      </c>
      <c r="D1397" t="s">
        <v>63</v>
      </c>
      <c r="E1397">
        <v>3</v>
      </c>
      <c r="F1397" s="27" t="s">
        <v>596</v>
      </c>
    </row>
    <row r="1398" spans="1:6" x14ac:dyDescent="0.2">
      <c r="A1398" s="1">
        <v>39</v>
      </c>
      <c r="B1398" s="1">
        <v>39</v>
      </c>
      <c r="C1398" s="3">
        <v>29</v>
      </c>
      <c r="D1398" t="s">
        <v>63</v>
      </c>
      <c r="E1398">
        <v>2</v>
      </c>
      <c r="F1398" s="27" t="s">
        <v>596</v>
      </c>
    </row>
    <row r="1399" spans="1:6" x14ac:dyDescent="0.2">
      <c r="A1399" s="1">
        <v>39</v>
      </c>
      <c r="B1399" s="1">
        <v>39</v>
      </c>
      <c r="C1399" s="3">
        <v>30</v>
      </c>
      <c r="D1399" t="s">
        <v>63</v>
      </c>
      <c r="E1399">
        <v>3</v>
      </c>
      <c r="F1399" s="27" t="s">
        <v>596</v>
      </c>
    </row>
    <row r="1400" spans="1:6" x14ac:dyDescent="0.2">
      <c r="A1400" s="1">
        <v>39</v>
      </c>
      <c r="B1400" s="1">
        <v>39</v>
      </c>
      <c r="C1400" s="3">
        <v>31</v>
      </c>
      <c r="D1400" t="s">
        <v>63</v>
      </c>
      <c r="E1400">
        <v>2</v>
      </c>
      <c r="F1400" s="27" t="s">
        <v>596</v>
      </c>
    </row>
    <row r="1401" spans="1:6" x14ac:dyDescent="0.2">
      <c r="A1401" s="1">
        <v>39</v>
      </c>
      <c r="B1401" s="1">
        <v>39</v>
      </c>
      <c r="C1401" s="3">
        <v>32</v>
      </c>
      <c r="D1401" t="s">
        <v>63</v>
      </c>
      <c r="E1401">
        <v>2</v>
      </c>
      <c r="F1401" s="27" t="s">
        <v>596</v>
      </c>
    </row>
    <row r="1402" spans="1:6" x14ac:dyDescent="0.2">
      <c r="A1402" s="1">
        <v>39</v>
      </c>
      <c r="B1402" s="1">
        <v>39</v>
      </c>
      <c r="C1402" s="3">
        <v>33</v>
      </c>
      <c r="D1402" t="s">
        <v>63</v>
      </c>
      <c r="E1402">
        <v>2</v>
      </c>
      <c r="F1402" s="27" t="s">
        <v>596</v>
      </c>
    </row>
    <row r="1403" spans="1:6" x14ac:dyDescent="0.2">
      <c r="A1403" s="1">
        <v>39</v>
      </c>
      <c r="B1403" s="1">
        <v>39</v>
      </c>
      <c r="C1403" s="3">
        <v>34</v>
      </c>
      <c r="D1403" t="s">
        <v>63</v>
      </c>
      <c r="E1403">
        <v>2</v>
      </c>
      <c r="F1403" s="27" t="s">
        <v>596</v>
      </c>
    </row>
    <row r="1404" spans="1:6" x14ac:dyDescent="0.2">
      <c r="A1404" s="1">
        <v>39</v>
      </c>
      <c r="B1404" s="1">
        <v>39</v>
      </c>
      <c r="C1404" s="3">
        <v>35</v>
      </c>
      <c r="D1404" t="s">
        <v>63</v>
      </c>
      <c r="E1404">
        <v>3</v>
      </c>
      <c r="F1404" s="27" t="s">
        <v>596</v>
      </c>
    </row>
    <row r="1405" spans="1:6" x14ac:dyDescent="0.2">
      <c r="A1405" s="1">
        <v>39</v>
      </c>
      <c r="B1405" s="1">
        <v>39</v>
      </c>
      <c r="C1405" s="3">
        <v>36</v>
      </c>
      <c r="D1405" t="s">
        <v>63</v>
      </c>
      <c r="E1405">
        <v>3</v>
      </c>
      <c r="F1405" s="27" t="s">
        <v>596</v>
      </c>
    </row>
    <row r="1406" spans="1:6" x14ac:dyDescent="0.2">
      <c r="A1406" s="1">
        <v>40</v>
      </c>
      <c r="B1406" s="1">
        <v>40</v>
      </c>
      <c r="C1406" s="3">
        <v>1</v>
      </c>
      <c r="D1406" t="s">
        <v>15</v>
      </c>
      <c r="E1406">
        <v>2</v>
      </c>
      <c r="F1406" s="27" t="s">
        <v>596</v>
      </c>
    </row>
    <row r="1407" spans="1:6" x14ac:dyDescent="0.2">
      <c r="A1407" s="1">
        <v>40</v>
      </c>
      <c r="B1407" s="1">
        <v>40</v>
      </c>
      <c r="C1407" s="3">
        <v>2</v>
      </c>
      <c r="D1407" t="s">
        <v>15</v>
      </c>
      <c r="E1407">
        <v>2</v>
      </c>
      <c r="F1407" s="27" t="s">
        <v>596</v>
      </c>
    </row>
    <row r="1408" spans="1:6" x14ac:dyDescent="0.2">
      <c r="A1408" s="1">
        <v>40</v>
      </c>
      <c r="B1408" s="1">
        <v>40</v>
      </c>
      <c r="C1408" s="3">
        <v>3</v>
      </c>
      <c r="D1408" t="s">
        <v>15</v>
      </c>
      <c r="E1408">
        <v>2</v>
      </c>
      <c r="F1408" s="27" t="s">
        <v>596</v>
      </c>
    </row>
    <row r="1409" spans="1:6" x14ac:dyDescent="0.2">
      <c r="A1409" s="1">
        <v>40</v>
      </c>
      <c r="B1409" s="1">
        <v>40</v>
      </c>
      <c r="C1409" s="3">
        <v>4</v>
      </c>
      <c r="D1409" t="s">
        <v>15</v>
      </c>
      <c r="E1409">
        <v>1</v>
      </c>
      <c r="F1409" s="27" t="s">
        <v>596</v>
      </c>
    </row>
    <row r="1410" spans="1:6" x14ac:dyDescent="0.2">
      <c r="A1410" s="1">
        <v>40</v>
      </c>
      <c r="B1410" s="1">
        <v>40</v>
      </c>
      <c r="C1410" s="3">
        <v>5</v>
      </c>
      <c r="D1410" t="s">
        <v>15</v>
      </c>
      <c r="E1410">
        <v>2</v>
      </c>
      <c r="F1410" s="27" t="s">
        <v>596</v>
      </c>
    </row>
    <row r="1411" spans="1:6" x14ac:dyDescent="0.2">
      <c r="A1411" s="1">
        <v>40</v>
      </c>
      <c r="B1411" s="1">
        <v>40</v>
      </c>
      <c r="C1411" s="3">
        <v>6</v>
      </c>
      <c r="D1411" t="s">
        <v>15</v>
      </c>
      <c r="E1411">
        <v>2</v>
      </c>
      <c r="F1411" s="27" t="s">
        <v>596</v>
      </c>
    </row>
    <row r="1412" spans="1:6" x14ac:dyDescent="0.2">
      <c r="A1412" s="1">
        <v>40</v>
      </c>
      <c r="B1412" s="1">
        <v>40</v>
      </c>
      <c r="C1412" s="3">
        <v>7</v>
      </c>
      <c r="D1412" t="s">
        <v>15</v>
      </c>
      <c r="E1412">
        <v>2</v>
      </c>
      <c r="F1412" s="27" t="s">
        <v>596</v>
      </c>
    </row>
    <row r="1413" spans="1:6" x14ac:dyDescent="0.2">
      <c r="A1413" s="1">
        <v>40</v>
      </c>
      <c r="B1413" s="1">
        <v>40</v>
      </c>
      <c r="C1413" s="3">
        <v>8</v>
      </c>
      <c r="D1413" t="s">
        <v>15</v>
      </c>
      <c r="E1413">
        <v>2</v>
      </c>
      <c r="F1413" s="27" t="s">
        <v>596</v>
      </c>
    </row>
    <row r="1414" spans="1:6" x14ac:dyDescent="0.2">
      <c r="A1414" s="1">
        <v>40</v>
      </c>
      <c r="B1414" s="1">
        <v>40</v>
      </c>
      <c r="C1414" s="3">
        <v>9</v>
      </c>
      <c r="D1414" t="s">
        <v>15</v>
      </c>
      <c r="E1414">
        <v>3</v>
      </c>
      <c r="F1414" s="27" t="s">
        <v>596</v>
      </c>
    </row>
    <row r="1415" spans="1:6" x14ac:dyDescent="0.2">
      <c r="A1415" s="1">
        <v>40</v>
      </c>
      <c r="B1415" s="1">
        <v>40</v>
      </c>
      <c r="C1415" s="3">
        <v>10</v>
      </c>
      <c r="D1415" t="s">
        <v>15</v>
      </c>
      <c r="E1415">
        <v>1</v>
      </c>
      <c r="F1415" s="27" t="s">
        <v>596</v>
      </c>
    </row>
    <row r="1416" spans="1:6" x14ac:dyDescent="0.2">
      <c r="A1416" s="1">
        <v>40</v>
      </c>
      <c r="B1416" s="1">
        <v>40</v>
      </c>
      <c r="C1416" s="3">
        <v>11</v>
      </c>
      <c r="D1416" t="s">
        <v>15</v>
      </c>
      <c r="E1416">
        <v>1</v>
      </c>
      <c r="F1416" s="27" t="s">
        <v>596</v>
      </c>
    </row>
    <row r="1417" spans="1:6" x14ac:dyDescent="0.2">
      <c r="A1417" s="1">
        <v>40</v>
      </c>
      <c r="B1417" s="1">
        <v>40</v>
      </c>
      <c r="C1417" s="3">
        <v>12</v>
      </c>
      <c r="D1417" t="s">
        <v>15</v>
      </c>
      <c r="E1417">
        <v>1</v>
      </c>
      <c r="F1417" s="27" t="s">
        <v>596</v>
      </c>
    </row>
    <row r="1418" spans="1:6" x14ac:dyDescent="0.2">
      <c r="A1418" s="1">
        <v>40</v>
      </c>
      <c r="B1418" s="1">
        <v>40</v>
      </c>
      <c r="C1418" s="3">
        <v>13</v>
      </c>
      <c r="D1418" t="s">
        <v>15</v>
      </c>
      <c r="E1418">
        <v>2</v>
      </c>
      <c r="F1418" s="27" t="s">
        <v>596</v>
      </c>
    </row>
    <row r="1419" spans="1:6" x14ac:dyDescent="0.2">
      <c r="A1419" s="1">
        <v>40</v>
      </c>
      <c r="B1419" s="1">
        <v>40</v>
      </c>
      <c r="C1419" s="3">
        <v>14</v>
      </c>
      <c r="D1419" t="s">
        <v>15</v>
      </c>
      <c r="E1419">
        <v>1</v>
      </c>
      <c r="F1419" s="27" t="s">
        <v>596</v>
      </c>
    </row>
    <row r="1420" spans="1:6" x14ac:dyDescent="0.2">
      <c r="A1420" s="1">
        <v>40</v>
      </c>
      <c r="B1420" s="1">
        <v>40</v>
      </c>
      <c r="C1420" s="3">
        <v>15</v>
      </c>
      <c r="D1420" t="s">
        <v>15</v>
      </c>
      <c r="E1420">
        <v>2</v>
      </c>
      <c r="F1420" s="27" t="s">
        <v>596</v>
      </c>
    </row>
    <row r="1421" spans="1:6" x14ac:dyDescent="0.2">
      <c r="A1421" s="1">
        <v>40</v>
      </c>
      <c r="B1421" s="1">
        <v>40</v>
      </c>
      <c r="C1421" s="3">
        <v>16</v>
      </c>
      <c r="D1421" t="s">
        <v>15</v>
      </c>
      <c r="E1421">
        <v>3</v>
      </c>
      <c r="F1421" s="27" t="s">
        <v>596</v>
      </c>
    </row>
    <row r="1422" spans="1:6" x14ac:dyDescent="0.2">
      <c r="A1422" s="1">
        <v>40</v>
      </c>
      <c r="B1422" s="1">
        <v>40</v>
      </c>
      <c r="C1422" s="3">
        <v>17</v>
      </c>
      <c r="D1422" t="s">
        <v>15</v>
      </c>
      <c r="E1422">
        <v>3</v>
      </c>
      <c r="F1422" s="27" t="s">
        <v>596</v>
      </c>
    </row>
    <row r="1423" spans="1:6" x14ac:dyDescent="0.2">
      <c r="A1423" s="1">
        <v>40</v>
      </c>
      <c r="B1423" s="1">
        <v>40</v>
      </c>
      <c r="C1423" s="3">
        <v>18</v>
      </c>
      <c r="D1423" t="s">
        <v>15</v>
      </c>
      <c r="E1423">
        <v>1</v>
      </c>
      <c r="F1423" s="27" t="s">
        <v>596</v>
      </c>
    </row>
    <row r="1424" spans="1:6" x14ac:dyDescent="0.2">
      <c r="A1424" s="1">
        <v>40</v>
      </c>
      <c r="B1424" s="1">
        <v>40</v>
      </c>
      <c r="C1424" s="3">
        <v>19</v>
      </c>
      <c r="D1424" t="s">
        <v>15</v>
      </c>
      <c r="E1424">
        <v>3</v>
      </c>
      <c r="F1424" s="27" t="s">
        <v>596</v>
      </c>
    </row>
    <row r="1425" spans="1:6" x14ac:dyDescent="0.2">
      <c r="A1425" s="1">
        <v>40</v>
      </c>
      <c r="B1425" s="1">
        <v>40</v>
      </c>
      <c r="C1425" s="3">
        <v>20</v>
      </c>
      <c r="D1425" t="s">
        <v>15</v>
      </c>
      <c r="E1425">
        <v>3</v>
      </c>
      <c r="F1425" s="27" t="s">
        <v>596</v>
      </c>
    </row>
    <row r="1426" spans="1:6" x14ac:dyDescent="0.2">
      <c r="A1426" s="1">
        <v>40</v>
      </c>
      <c r="B1426" s="1">
        <v>40</v>
      </c>
      <c r="C1426" s="3">
        <v>21</v>
      </c>
      <c r="D1426" t="s">
        <v>15</v>
      </c>
      <c r="E1426">
        <v>2</v>
      </c>
      <c r="F1426" s="27" t="s">
        <v>596</v>
      </c>
    </row>
    <row r="1427" spans="1:6" x14ac:dyDescent="0.2">
      <c r="A1427" s="1">
        <v>40</v>
      </c>
      <c r="B1427" s="1">
        <v>40</v>
      </c>
      <c r="C1427" s="3">
        <v>22</v>
      </c>
      <c r="D1427" t="s">
        <v>15</v>
      </c>
      <c r="E1427">
        <v>2</v>
      </c>
      <c r="F1427" s="27" t="s">
        <v>596</v>
      </c>
    </row>
    <row r="1428" spans="1:6" x14ac:dyDescent="0.2">
      <c r="A1428" s="1">
        <v>40</v>
      </c>
      <c r="B1428" s="1">
        <v>40</v>
      </c>
      <c r="C1428" s="3">
        <v>23</v>
      </c>
      <c r="D1428" t="s">
        <v>15</v>
      </c>
      <c r="E1428">
        <v>2</v>
      </c>
      <c r="F1428" s="27" t="s">
        <v>596</v>
      </c>
    </row>
    <row r="1429" spans="1:6" x14ac:dyDescent="0.2">
      <c r="A1429" s="1">
        <v>40</v>
      </c>
      <c r="B1429" s="1">
        <v>40</v>
      </c>
      <c r="C1429" s="3">
        <v>24</v>
      </c>
      <c r="D1429" t="s">
        <v>15</v>
      </c>
      <c r="E1429">
        <v>2</v>
      </c>
      <c r="F1429" s="27" t="s">
        <v>596</v>
      </c>
    </row>
    <row r="1430" spans="1:6" x14ac:dyDescent="0.2">
      <c r="A1430" s="1">
        <v>40</v>
      </c>
      <c r="B1430" s="1">
        <v>40</v>
      </c>
      <c r="C1430" s="3">
        <v>25</v>
      </c>
      <c r="D1430" t="s">
        <v>15</v>
      </c>
      <c r="E1430">
        <v>2</v>
      </c>
      <c r="F1430" s="27" t="s">
        <v>596</v>
      </c>
    </row>
    <row r="1431" spans="1:6" x14ac:dyDescent="0.2">
      <c r="A1431" s="1">
        <v>40</v>
      </c>
      <c r="B1431" s="1">
        <v>40</v>
      </c>
      <c r="C1431" s="3">
        <v>26</v>
      </c>
      <c r="D1431" t="s">
        <v>15</v>
      </c>
      <c r="E1431">
        <v>2</v>
      </c>
      <c r="F1431" s="27" t="s">
        <v>596</v>
      </c>
    </row>
    <row r="1432" spans="1:6" x14ac:dyDescent="0.2">
      <c r="A1432" s="1">
        <v>40</v>
      </c>
      <c r="B1432" s="1">
        <v>40</v>
      </c>
      <c r="C1432" s="3">
        <v>27</v>
      </c>
      <c r="D1432" t="s">
        <v>15</v>
      </c>
      <c r="E1432">
        <v>1</v>
      </c>
      <c r="F1432" s="27" t="s">
        <v>596</v>
      </c>
    </row>
    <row r="1433" spans="1:6" x14ac:dyDescent="0.2">
      <c r="A1433" s="1">
        <v>40</v>
      </c>
      <c r="B1433" s="1">
        <v>40</v>
      </c>
      <c r="C1433" s="3">
        <v>28</v>
      </c>
      <c r="D1433" t="s">
        <v>15</v>
      </c>
      <c r="E1433">
        <v>2</v>
      </c>
      <c r="F1433" s="27" t="s">
        <v>596</v>
      </c>
    </row>
    <row r="1434" spans="1:6" x14ac:dyDescent="0.2">
      <c r="A1434" s="1">
        <v>40</v>
      </c>
      <c r="B1434" s="1">
        <v>40</v>
      </c>
      <c r="C1434" s="3">
        <v>29</v>
      </c>
      <c r="D1434" t="s">
        <v>15</v>
      </c>
      <c r="E1434">
        <v>1</v>
      </c>
      <c r="F1434" s="27" t="s">
        <v>596</v>
      </c>
    </row>
    <row r="1435" spans="1:6" x14ac:dyDescent="0.2">
      <c r="A1435" s="1">
        <v>40</v>
      </c>
      <c r="B1435" s="1">
        <v>40</v>
      </c>
      <c r="C1435" s="3">
        <v>30</v>
      </c>
      <c r="D1435" t="s">
        <v>15</v>
      </c>
      <c r="E1435">
        <v>1</v>
      </c>
      <c r="F1435" s="27" t="s">
        <v>596</v>
      </c>
    </row>
    <row r="1436" spans="1:6" x14ac:dyDescent="0.2">
      <c r="A1436" s="1">
        <v>40</v>
      </c>
      <c r="B1436" s="1">
        <v>40</v>
      </c>
      <c r="C1436" s="3">
        <v>31</v>
      </c>
      <c r="D1436" t="s">
        <v>15</v>
      </c>
      <c r="E1436">
        <v>1</v>
      </c>
      <c r="F1436" s="27" t="s">
        <v>596</v>
      </c>
    </row>
    <row r="1437" spans="1:6" x14ac:dyDescent="0.2">
      <c r="A1437" s="1">
        <v>40</v>
      </c>
      <c r="B1437" s="1">
        <v>40</v>
      </c>
      <c r="C1437" s="3">
        <v>32</v>
      </c>
      <c r="D1437" t="s">
        <v>15</v>
      </c>
      <c r="E1437">
        <v>2</v>
      </c>
      <c r="F1437" s="27" t="s">
        <v>596</v>
      </c>
    </row>
    <row r="1438" spans="1:6" x14ac:dyDescent="0.2">
      <c r="A1438" s="1">
        <v>40</v>
      </c>
      <c r="B1438" s="1">
        <v>40</v>
      </c>
      <c r="C1438" s="3">
        <v>33</v>
      </c>
      <c r="D1438" t="s">
        <v>15</v>
      </c>
      <c r="E1438">
        <v>1</v>
      </c>
      <c r="F1438" s="27" t="s">
        <v>596</v>
      </c>
    </row>
    <row r="1439" spans="1:6" x14ac:dyDescent="0.2">
      <c r="A1439" s="1">
        <v>40</v>
      </c>
      <c r="B1439" s="1">
        <v>40</v>
      </c>
      <c r="C1439" s="3">
        <v>34</v>
      </c>
      <c r="D1439" t="s">
        <v>15</v>
      </c>
      <c r="E1439">
        <v>1</v>
      </c>
      <c r="F1439" s="27" t="s">
        <v>596</v>
      </c>
    </row>
    <row r="1440" spans="1:6" x14ac:dyDescent="0.2">
      <c r="A1440" s="1">
        <v>40</v>
      </c>
      <c r="B1440" s="1">
        <v>40</v>
      </c>
      <c r="C1440" s="3">
        <v>35</v>
      </c>
      <c r="D1440" t="s">
        <v>15</v>
      </c>
      <c r="E1440">
        <v>2</v>
      </c>
      <c r="F1440" s="27" t="s">
        <v>596</v>
      </c>
    </row>
    <row r="1441" spans="1:6" x14ac:dyDescent="0.2">
      <c r="A1441" s="1">
        <v>40</v>
      </c>
      <c r="B1441" s="1">
        <v>40</v>
      </c>
      <c r="C1441" s="3">
        <v>36</v>
      </c>
      <c r="D1441" t="s">
        <v>15</v>
      </c>
      <c r="E1441">
        <v>1</v>
      </c>
      <c r="F1441" s="27" t="s">
        <v>596</v>
      </c>
    </row>
    <row r="1442" spans="1:6" x14ac:dyDescent="0.2">
      <c r="A1442" s="1">
        <v>41</v>
      </c>
      <c r="B1442" s="1">
        <v>41</v>
      </c>
      <c r="C1442" s="3">
        <v>1</v>
      </c>
      <c r="D1442" t="s">
        <v>17</v>
      </c>
      <c r="E1442">
        <v>2</v>
      </c>
      <c r="F1442" s="27" t="s">
        <v>596</v>
      </c>
    </row>
    <row r="1443" spans="1:6" x14ac:dyDescent="0.2">
      <c r="A1443" s="1">
        <v>41</v>
      </c>
      <c r="B1443" s="1">
        <v>41</v>
      </c>
      <c r="C1443" s="3">
        <v>2</v>
      </c>
      <c r="D1443" t="s">
        <v>17</v>
      </c>
      <c r="E1443">
        <v>2</v>
      </c>
      <c r="F1443" s="27" t="s">
        <v>596</v>
      </c>
    </row>
    <row r="1444" spans="1:6" x14ac:dyDescent="0.2">
      <c r="A1444" s="1">
        <v>41</v>
      </c>
      <c r="B1444" s="1">
        <v>41</v>
      </c>
      <c r="C1444" s="3">
        <v>3</v>
      </c>
      <c r="D1444" t="s">
        <v>17</v>
      </c>
      <c r="E1444">
        <v>2</v>
      </c>
      <c r="F1444" s="27" t="s">
        <v>596</v>
      </c>
    </row>
    <row r="1445" spans="1:6" x14ac:dyDescent="0.2">
      <c r="A1445" s="1">
        <v>41</v>
      </c>
      <c r="B1445" s="1">
        <v>41</v>
      </c>
      <c r="C1445" s="3">
        <v>4</v>
      </c>
      <c r="D1445" t="s">
        <v>17</v>
      </c>
      <c r="E1445">
        <v>3</v>
      </c>
      <c r="F1445" s="27" t="s">
        <v>596</v>
      </c>
    </row>
    <row r="1446" spans="1:6" x14ac:dyDescent="0.2">
      <c r="A1446" s="1">
        <v>41</v>
      </c>
      <c r="B1446" s="1">
        <v>41</v>
      </c>
      <c r="C1446" s="3">
        <v>5</v>
      </c>
      <c r="D1446" t="s">
        <v>17</v>
      </c>
      <c r="E1446">
        <v>2</v>
      </c>
      <c r="F1446" s="27" t="s">
        <v>596</v>
      </c>
    </row>
    <row r="1447" spans="1:6" x14ac:dyDescent="0.2">
      <c r="A1447" s="1">
        <v>41</v>
      </c>
      <c r="B1447" s="1">
        <v>41</v>
      </c>
      <c r="C1447" s="3">
        <v>6</v>
      </c>
      <c r="D1447" t="s">
        <v>17</v>
      </c>
      <c r="E1447">
        <v>2</v>
      </c>
      <c r="F1447" s="27" t="s">
        <v>596</v>
      </c>
    </row>
    <row r="1448" spans="1:6" x14ac:dyDescent="0.2">
      <c r="A1448" s="1">
        <v>41</v>
      </c>
      <c r="B1448" s="1">
        <v>41</v>
      </c>
      <c r="C1448" s="3">
        <v>7</v>
      </c>
      <c r="D1448" t="s">
        <v>17</v>
      </c>
      <c r="E1448">
        <v>4</v>
      </c>
      <c r="F1448" s="27" t="s">
        <v>596</v>
      </c>
    </row>
    <row r="1449" spans="1:6" x14ac:dyDescent="0.2">
      <c r="A1449" s="1">
        <v>41</v>
      </c>
      <c r="B1449" s="1">
        <v>41</v>
      </c>
      <c r="C1449" s="3">
        <v>8</v>
      </c>
      <c r="D1449" t="s">
        <v>17</v>
      </c>
      <c r="E1449">
        <v>2</v>
      </c>
      <c r="F1449" s="27" t="s">
        <v>596</v>
      </c>
    </row>
    <row r="1450" spans="1:6" x14ac:dyDescent="0.2">
      <c r="A1450" s="1">
        <v>41</v>
      </c>
      <c r="B1450" s="1">
        <v>41</v>
      </c>
      <c r="C1450" s="3">
        <v>9</v>
      </c>
      <c r="D1450" t="s">
        <v>17</v>
      </c>
      <c r="E1450">
        <v>2</v>
      </c>
      <c r="F1450" s="27" t="s">
        <v>596</v>
      </c>
    </row>
    <row r="1451" spans="1:6" x14ac:dyDescent="0.2">
      <c r="A1451" s="1">
        <v>41</v>
      </c>
      <c r="B1451" s="1">
        <v>41</v>
      </c>
      <c r="C1451" s="3">
        <v>10</v>
      </c>
      <c r="D1451" t="s">
        <v>17</v>
      </c>
      <c r="E1451">
        <v>3</v>
      </c>
      <c r="F1451" s="27" t="s">
        <v>596</v>
      </c>
    </row>
    <row r="1452" spans="1:6" x14ac:dyDescent="0.2">
      <c r="A1452" s="1">
        <v>41</v>
      </c>
      <c r="B1452" s="1">
        <v>41</v>
      </c>
      <c r="C1452" s="3">
        <v>11</v>
      </c>
      <c r="D1452" t="s">
        <v>17</v>
      </c>
      <c r="E1452">
        <v>2</v>
      </c>
      <c r="F1452" s="27" t="s">
        <v>596</v>
      </c>
    </row>
    <row r="1453" spans="1:6" x14ac:dyDescent="0.2">
      <c r="A1453" s="1">
        <v>41</v>
      </c>
      <c r="B1453" s="1">
        <v>41</v>
      </c>
      <c r="C1453" s="3">
        <v>12</v>
      </c>
      <c r="D1453" t="s">
        <v>17</v>
      </c>
      <c r="E1453">
        <v>1</v>
      </c>
      <c r="F1453" s="27" t="s">
        <v>596</v>
      </c>
    </row>
    <row r="1454" spans="1:6" x14ac:dyDescent="0.2">
      <c r="A1454" s="1">
        <v>41</v>
      </c>
      <c r="B1454" s="1">
        <v>41</v>
      </c>
      <c r="C1454" s="3">
        <v>13</v>
      </c>
      <c r="D1454" t="s">
        <v>17</v>
      </c>
      <c r="E1454">
        <v>2</v>
      </c>
      <c r="F1454" s="27" t="s">
        <v>596</v>
      </c>
    </row>
    <row r="1455" spans="1:6" x14ac:dyDescent="0.2">
      <c r="A1455" s="1">
        <v>41</v>
      </c>
      <c r="B1455" s="1">
        <v>41</v>
      </c>
      <c r="C1455" s="3">
        <v>14</v>
      </c>
      <c r="D1455" t="s">
        <v>17</v>
      </c>
      <c r="E1455">
        <v>2</v>
      </c>
      <c r="F1455" s="27" t="s">
        <v>596</v>
      </c>
    </row>
    <row r="1456" spans="1:6" x14ac:dyDescent="0.2">
      <c r="A1456" s="1">
        <v>41</v>
      </c>
      <c r="B1456" s="1">
        <v>41</v>
      </c>
      <c r="C1456" s="3">
        <v>15</v>
      </c>
      <c r="D1456" t="s">
        <v>17</v>
      </c>
      <c r="E1456">
        <v>2</v>
      </c>
      <c r="F1456" s="27" t="s">
        <v>596</v>
      </c>
    </row>
    <row r="1457" spans="1:6" x14ac:dyDescent="0.2">
      <c r="A1457" s="1">
        <v>41</v>
      </c>
      <c r="B1457" s="1">
        <v>41</v>
      </c>
      <c r="C1457" s="3">
        <v>16</v>
      </c>
      <c r="D1457" t="s">
        <v>17</v>
      </c>
      <c r="E1457">
        <v>3</v>
      </c>
      <c r="F1457" s="27" t="s">
        <v>596</v>
      </c>
    </row>
    <row r="1458" spans="1:6" x14ac:dyDescent="0.2">
      <c r="A1458" s="1">
        <v>41</v>
      </c>
      <c r="B1458" s="1">
        <v>41</v>
      </c>
      <c r="C1458" s="3">
        <v>17</v>
      </c>
      <c r="D1458" t="s">
        <v>17</v>
      </c>
      <c r="E1458">
        <v>2</v>
      </c>
      <c r="F1458" s="27" t="s">
        <v>596</v>
      </c>
    </row>
    <row r="1459" spans="1:6" x14ac:dyDescent="0.2">
      <c r="A1459" s="1">
        <v>41</v>
      </c>
      <c r="B1459" s="1">
        <v>41</v>
      </c>
      <c r="C1459" s="3">
        <v>18</v>
      </c>
      <c r="D1459" t="s">
        <v>17</v>
      </c>
      <c r="E1459">
        <v>3</v>
      </c>
      <c r="F1459" s="27" t="s">
        <v>596</v>
      </c>
    </row>
    <row r="1460" spans="1:6" x14ac:dyDescent="0.2">
      <c r="A1460" s="1">
        <v>41</v>
      </c>
      <c r="B1460" s="1">
        <v>41</v>
      </c>
      <c r="C1460" s="3">
        <v>19</v>
      </c>
      <c r="D1460" t="s">
        <v>17</v>
      </c>
      <c r="E1460">
        <v>4</v>
      </c>
      <c r="F1460" s="27" t="s">
        <v>596</v>
      </c>
    </row>
    <row r="1461" spans="1:6" x14ac:dyDescent="0.2">
      <c r="A1461" s="1">
        <v>41</v>
      </c>
      <c r="B1461" s="1">
        <v>41</v>
      </c>
      <c r="C1461" s="3">
        <v>20</v>
      </c>
      <c r="D1461" t="s">
        <v>17</v>
      </c>
      <c r="E1461">
        <v>3</v>
      </c>
      <c r="F1461" s="27" t="s">
        <v>596</v>
      </c>
    </row>
    <row r="1462" spans="1:6" x14ac:dyDescent="0.2">
      <c r="A1462" s="1">
        <v>41</v>
      </c>
      <c r="B1462" s="1">
        <v>41</v>
      </c>
      <c r="C1462" s="3">
        <v>21</v>
      </c>
      <c r="D1462" t="s">
        <v>17</v>
      </c>
      <c r="E1462">
        <v>4</v>
      </c>
      <c r="F1462" s="27" t="s">
        <v>596</v>
      </c>
    </row>
    <row r="1463" spans="1:6" x14ac:dyDescent="0.2">
      <c r="A1463" s="1">
        <v>41</v>
      </c>
      <c r="B1463" s="1">
        <v>41</v>
      </c>
      <c r="C1463" s="3">
        <v>22</v>
      </c>
      <c r="D1463" t="s">
        <v>17</v>
      </c>
      <c r="E1463">
        <v>3</v>
      </c>
      <c r="F1463" s="27" t="s">
        <v>596</v>
      </c>
    </row>
    <row r="1464" spans="1:6" x14ac:dyDescent="0.2">
      <c r="A1464" s="1">
        <v>41</v>
      </c>
      <c r="B1464" s="1">
        <v>41</v>
      </c>
      <c r="C1464" s="3">
        <v>23</v>
      </c>
      <c r="D1464" t="s">
        <v>17</v>
      </c>
      <c r="E1464">
        <v>2</v>
      </c>
      <c r="F1464" s="27" t="s">
        <v>596</v>
      </c>
    </row>
    <row r="1465" spans="1:6" x14ac:dyDescent="0.2">
      <c r="A1465" s="1">
        <v>41</v>
      </c>
      <c r="B1465" s="1">
        <v>41</v>
      </c>
      <c r="C1465" s="3">
        <v>24</v>
      </c>
      <c r="D1465" t="s">
        <v>17</v>
      </c>
      <c r="E1465">
        <v>2</v>
      </c>
      <c r="F1465" s="27" t="s">
        <v>596</v>
      </c>
    </row>
    <row r="1466" spans="1:6" x14ac:dyDescent="0.2">
      <c r="A1466" s="1">
        <v>41</v>
      </c>
      <c r="B1466" s="1">
        <v>41</v>
      </c>
      <c r="C1466" s="3">
        <v>25</v>
      </c>
      <c r="D1466" t="s">
        <v>17</v>
      </c>
      <c r="E1466">
        <v>3</v>
      </c>
      <c r="F1466" s="27" t="s">
        <v>596</v>
      </c>
    </row>
    <row r="1467" spans="1:6" x14ac:dyDescent="0.2">
      <c r="A1467" s="1">
        <v>41</v>
      </c>
      <c r="B1467" s="1">
        <v>41</v>
      </c>
      <c r="C1467" s="3">
        <v>26</v>
      </c>
      <c r="D1467" t="s">
        <v>17</v>
      </c>
      <c r="E1467">
        <v>2</v>
      </c>
      <c r="F1467" s="27" t="s">
        <v>596</v>
      </c>
    </row>
    <row r="1468" spans="1:6" x14ac:dyDescent="0.2">
      <c r="A1468" s="1">
        <v>41</v>
      </c>
      <c r="B1468" s="1">
        <v>41</v>
      </c>
      <c r="C1468" s="3">
        <v>27</v>
      </c>
      <c r="D1468" t="s">
        <v>17</v>
      </c>
      <c r="E1468">
        <v>2</v>
      </c>
      <c r="F1468" s="27" t="s">
        <v>596</v>
      </c>
    </row>
    <row r="1469" spans="1:6" x14ac:dyDescent="0.2">
      <c r="A1469" s="1">
        <v>41</v>
      </c>
      <c r="B1469" s="1">
        <v>41</v>
      </c>
      <c r="C1469" s="3">
        <v>28</v>
      </c>
      <c r="D1469" t="s">
        <v>17</v>
      </c>
      <c r="E1469">
        <v>2</v>
      </c>
      <c r="F1469" s="27" t="s">
        <v>596</v>
      </c>
    </row>
    <row r="1470" spans="1:6" x14ac:dyDescent="0.2">
      <c r="A1470" s="1">
        <v>41</v>
      </c>
      <c r="B1470" s="1">
        <v>41</v>
      </c>
      <c r="C1470" s="3">
        <v>29</v>
      </c>
      <c r="D1470" t="s">
        <v>17</v>
      </c>
      <c r="E1470">
        <v>3</v>
      </c>
      <c r="F1470" s="27" t="s">
        <v>596</v>
      </c>
    </row>
    <row r="1471" spans="1:6" x14ac:dyDescent="0.2">
      <c r="A1471" s="1">
        <v>41</v>
      </c>
      <c r="B1471" s="1">
        <v>41</v>
      </c>
      <c r="C1471" s="3">
        <v>30</v>
      </c>
      <c r="D1471" t="s">
        <v>17</v>
      </c>
      <c r="E1471">
        <v>2</v>
      </c>
      <c r="F1471" s="27" t="s">
        <v>596</v>
      </c>
    </row>
    <row r="1472" spans="1:6" x14ac:dyDescent="0.2">
      <c r="A1472" s="1">
        <v>41</v>
      </c>
      <c r="B1472" s="1">
        <v>41</v>
      </c>
      <c r="C1472" s="3">
        <v>31</v>
      </c>
      <c r="D1472" t="s">
        <v>17</v>
      </c>
      <c r="E1472">
        <v>2</v>
      </c>
      <c r="F1472" s="27" t="s">
        <v>596</v>
      </c>
    </row>
    <row r="1473" spans="1:6" x14ac:dyDescent="0.2">
      <c r="A1473" s="1">
        <v>41</v>
      </c>
      <c r="B1473" s="1">
        <v>41</v>
      </c>
      <c r="C1473" s="3">
        <v>32</v>
      </c>
      <c r="D1473" t="s">
        <v>17</v>
      </c>
      <c r="E1473">
        <v>2</v>
      </c>
      <c r="F1473" s="27" t="s">
        <v>596</v>
      </c>
    </row>
    <row r="1474" spans="1:6" x14ac:dyDescent="0.2">
      <c r="A1474" s="1">
        <v>41</v>
      </c>
      <c r="B1474" s="1">
        <v>41</v>
      </c>
      <c r="C1474" s="3">
        <v>33</v>
      </c>
      <c r="D1474" t="s">
        <v>17</v>
      </c>
      <c r="E1474">
        <v>2</v>
      </c>
      <c r="F1474" s="27" t="s">
        <v>596</v>
      </c>
    </row>
    <row r="1475" spans="1:6" x14ac:dyDescent="0.2">
      <c r="A1475" s="1">
        <v>41</v>
      </c>
      <c r="B1475" s="1">
        <v>41</v>
      </c>
      <c r="C1475" s="3">
        <v>34</v>
      </c>
      <c r="D1475" t="s">
        <v>17</v>
      </c>
      <c r="E1475">
        <v>2</v>
      </c>
      <c r="F1475" s="27" t="s">
        <v>596</v>
      </c>
    </row>
    <row r="1476" spans="1:6" x14ac:dyDescent="0.2">
      <c r="A1476" s="1">
        <v>41</v>
      </c>
      <c r="B1476" s="1">
        <v>41</v>
      </c>
      <c r="C1476" s="3">
        <v>35</v>
      </c>
      <c r="D1476" t="s">
        <v>17</v>
      </c>
      <c r="E1476">
        <v>2</v>
      </c>
      <c r="F1476" s="27" t="s">
        <v>596</v>
      </c>
    </row>
    <row r="1477" spans="1:6" x14ac:dyDescent="0.2">
      <c r="A1477" s="1">
        <v>41</v>
      </c>
      <c r="B1477" s="1">
        <v>41</v>
      </c>
      <c r="C1477" s="3">
        <v>36</v>
      </c>
      <c r="D1477" t="s">
        <v>17</v>
      </c>
      <c r="E1477">
        <v>2</v>
      </c>
      <c r="F1477" s="27" t="s">
        <v>596</v>
      </c>
    </row>
    <row r="1478" spans="1:6" x14ac:dyDescent="0.2">
      <c r="A1478" s="1">
        <v>42</v>
      </c>
      <c r="B1478" s="1">
        <v>42</v>
      </c>
      <c r="C1478" s="3">
        <v>1</v>
      </c>
      <c r="D1478" t="s">
        <v>33</v>
      </c>
      <c r="E1478">
        <v>2</v>
      </c>
      <c r="F1478" s="27" t="s">
        <v>596</v>
      </c>
    </row>
    <row r="1479" spans="1:6" x14ac:dyDescent="0.2">
      <c r="A1479" s="1">
        <v>42</v>
      </c>
      <c r="B1479" s="1">
        <v>42</v>
      </c>
      <c r="C1479" s="3">
        <v>2</v>
      </c>
      <c r="D1479" t="s">
        <v>33</v>
      </c>
      <c r="E1479">
        <v>2</v>
      </c>
      <c r="F1479" s="27" t="s">
        <v>596</v>
      </c>
    </row>
    <row r="1480" spans="1:6" x14ac:dyDescent="0.2">
      <c r="A1480" s="1">
        <v>42</v>
      </c>
      <c r="B1480" s="1">
        <v>42</v>
      </c>
      <c r="C1480" s="3">
        <v>3</v>
      </c>
      <c r="D1480" t="s">
        <v>33</v>
      </c>
      <c r="E1480">
        <v>3</v>
      </c>
      <c r="F1480" s="27" t="s">
        <v>596</v>
      </c>
    </row>
    <row r="1481" spans="1:6" x14ac:dyDescent="0.2">
      <c r="A1481" s="1">
        <v>42</v>
      </c>
      <c r="B1481" s="1">
        <v>42</v>
      </c>
      <c r="C1481" s="3">
        <v>4</v>
      </c>
      <c r="D1481" t="s">
        <v>33</v>
      </c>
      <c r="E1481">
        <v>3</v>
      </c>
      <c r="F1481" s="27" t="s">
        <v>596</v>
      </c>
    </row>
    <row r="1482" spans="1:6" x14ac:dyDescent="0.2">
      <c r="A1482" s="1">
        <v>42</v>
      </c>
      <c r="B1482" s="1">
        <v>42</v>
      </c>
      <c r="C1482" s="3">
        <v>5</v>
      </c>
      <c r="D1482" t="s">
        <v>33</v>
      </c>
      <c r="E1482">
        <v>2</v>
      </c>
      <c r="F1482" s="27" t="s">
        <v>596</v>
      </c>
    </row>
    <row r="1483" spans="1:6" x14ac:dyDescent="0.2">
      <c r="A1483" s="1">
        <v>42</v>
      </c>
      <c r="B1483" s="1">
        <v>42</v>
      </c>
      <c r="C1483" s="3">
        <v>6</v>
      </c>
      <c r="D1483" t="s">
        <v>33</v>
      </c>
      <c r="E1483">
        <v>2</v>
      </c>
      <c r="F1483" s="27" t="s">
        <v>596</v>
      </c>
    </row>
    <row r="1484" spans="1:6" x14ac:dyDescent="0.2">
      <c r="A1484" s="1">
        <v>42</v>
      </c>
      <c r="B1484" s="1">
        <v>42</v>
      </c>
      <c r="C1484" s="3">
        <v>7</v>
      </c>
      <c r="D1484" t="s">
        <v>33</v>
      </c>
      <c r="E1484">
        <v>2</v>
      </c>
      <c r="F1484" s="27" t="s">
        <v>596</v>
      </c>
    </row>
    <row r="1485" spans="1:6" x14ac:dyDescent="0.2">
      <c r="A1485" s="1">
        <v>42</v>
      </c>
      <c r="B1485" s="1">
        <v>42</v>
      </c>
      <c r="C1485" s="3">
        <v>8</v>
      </c>
      <c r="D1485" t="s">
        <v>33</v>
      </c>
      <c r="E1485">
        <v>1</v>
      </c>
      <c r="F1485" s="27" t="s">
        <v>596</v>
      </c>
    </row>
    <row r="1486" spans="1:6" x14ac:dyDescent="0.2">
      <c r="A1486" s="1">
        <v>42</v>
      </c>
      <c r="B1486" s="1">
        <v>42</v>
      </c>
      <c r="C1486" s="3">
        <v>9</v>
      </c>
      <c r="D1486" t="s">
        <v>33</v>
      </c>
      <c r="E1486">
        <v>2</v>
      </c>
      <c r="F1486" s="27" t="s">
        <v>596</v>
      </c>
    </row>
    <row r="1487" spans="1:6" x14ac:dyDescent="0.2">
      <c r="A1487" s="1">
        <v>42</v>
      </c>
      <c r="B1487" s="1">
        <v>42</v>
      </c>
      <c r="C1487" s="3">
        <v>10</v>
      </c>
      <c r="D1487" t="s">
        <v>33</v>
      </c>
      <c r="E1487">
        <v>2</v>
      </c>
      <c r="F1487" s="27" t="s">
        <v>596</v>
      </c>
    </row>
    <row r="1488" spans="1:6" x14ac:dyDescent="0.2">
      <c r="A1488" s="1">
        <v>42</v>
      </c>
      <c r="B1488" s="1">
        <v>42</v>
      </c>
      <c r="C1488" s="3">
        <v>11</v>
      </c>
      <c r="D1488" t="s">
        <v>33</v>
      </c>
      <c r="E1488">
        <v>2</v>
      </c>
      <c r="F1488" s="27" t="s">
        <v>596</v>
      </c>
    </row>
    <row r="1489" spans="1:6" x14ac:dyDescent="0.2">
      <c r="A1489" s="1">
        <v>42</v>
      </c>
      <c r="B1489" s="1">
        <v>42</v>
      </c>
      <c r="C1489" s="3">
        <v>12</v>
      </c>
      <c r="D1489" t="s">
        <v>33</v>
      </c>
      <c r="E1489">
        <v>1</v>
      </c>
      <c r="F1489" s="27" t="s">
        <v>596</v>
      </c>
    </row>
    <row r="1490" spans="1:6" x14ac:dyDescent="0.2">
      <c r="A1490" s="1">
        <v>42</v>
      </c>
      <c r="B1490" s="1">
        <v>42</v>
      </c>
      <c r="C1490" s="3">
        <v>13</v>
      </c>
      <c r="D1490" t="s">
        <v>33</v>
      </c>
      <c r="E1490">
        <v>2</v>
      </c>
      <c r="F1490" s="27" t="s">
        <v>596</v>
      </c>
    </row>
    <row r="1491" spans="1:6" x14ac:dyDescent="0.2">
      <c r="A1491" s="1">
        <v>42</v>
      </c>
      <c r="B1491" s="1">
        <v>42</v>
      </c>
      <c r="C1491" s="3">
        <v>14</v>
      </c>
      <c r="D1491" t="s">
        <v>33</v>
      </c>
      <c r="E1491">
        <v>3</v>
      </c>
      <c r="F1491" s="27" t="s">
        <v>596</v>
      </c>
    </row>
    <row r="1492" spans="1:6" x14ac:dyDescent="0.2">
      <c r="A1492" s="1">
        <v>42</v>
      </c>
      <c r="B1492" s="1">
        <v>42</v>
      </c>
      <c r="C1492" s="3">
        <v>15</v>
      </c>
      <c r="D1492" t="s">
        <v>33</v>
      </c>
      <c r="E1492">
        <v>2</v>
      </c>
      <c r="F1492" s="27" t="s">
        <v>596</v>
      </c>
    </row>
    <row r="1493" spans="1:6" x14ac:dyDescent="0.2">
      <c r="A1493" s="1">
        <v>42</v>
      </c>
      <c r="B1493" s="1">
        <v>42</v>
      </c>
      <c r="C1493" s="3">
        <v>16</v>
      </c>
      <c r="D1493" t="s">
        <v>33</v>
      </c>
      <c r="E1493">
        <v>2</v>
      </c>
      <c r="F1493" s="27" t="s">
        <v>596</v>
      </c>
    </row>
    <row r="1494" spans="1:6" x14ac:dyDescent="0.2">
      <c r="A1494" s="1">
        <v>42</v>
      </c>
      <c r="B1494" s="1">
        <v>42</v>
      </c>
      <c r="C1494" s="3">
        <v>17</v>
      </c>
      <c r="D1494" t="s">
        <v>33</v>
      </c>
      <c r="E1494">
        <v>4</v>
      </c>
      <c r="F1494" s="27" t="s">
        <v>596</v>
      </c>
    </row>
    <row r="1495" spans="1:6" x14ac:dyDescent="0.2">
      <c r="A1495" s="1">
        <v>42</v>
      </c>
      <c r="B1495" s="1">
        <v>42</v>
      </c>
      <c r="C1495" s="3">
        <v>18</v>
      </c>
      <c r="D1495" t="s">
        <v>33</v>
      </c>
      <c r="E1495">
        <v>3</v>
      </c>
      <c r="F1495" s="27" t="s">
        <v>596</v>
      </c>
    </row>
    <row r="1496" spans="1:6" x14ac:dyDescent="0.2">
      <c r="A1496" s="1">
        <v>42</v>
      </c>
      <c r="B1496" s="1">
        <v>42</v>
      </c>
      <c r="C1496" s="3">
        <v>19</v>
      </c>
      <c r="D1496" t="s">
        <v>33</v>
      </c>
      <c r="E1496">
        <v>3</v>
      </c>
      <c r="F1496" s="27" t="s">
        <v>596</v>
      </c>
    </row>
    <row r="1497" spans="1:6" x14ac:dyDescent="0.2">
      <c r="A1497" s="1">
        <v>42</v>
      </c>
      <c r="B1497" s="1">
        <v>42</v>
      </c>
      <c r="C1497" s="3">
        <v>20</v>
      </c>
      <c r="D1497" t="s">
        <v>33</v>
      </c>
      <c r="E1497">
        <v>2</v>
      </c>
      <c r="F1497" s="27" t="s">
        <v>596</v>
      </c>
    </row>
    <row r="1498" spans="1:6" x14ac:dyDescent="0.2">
      <c r="A1498" s="1">
        <v>42</v>
      </c>
      <c r="B1498" s="1">
        <v>42</v>
      </c>
      <c r="C1498" s="3">
        <v>21</v>
      </c>
      <c r="D1498" t="s">
        <v>33</v>
      </c>
      <c r="E1498">
        <v>3</v>
      </c>
      <c r="F1498" s="27" t="s">
        <v>596</v>
      </c>
    </row>
    <row r="1499" spans="1:6" x14ac:dyDescent="0.2">
      <c r="A1499" s="1">
        <v>42</v>
      </c>
      <c r="B1499" s="1">
        <v>42</v>
      </c>
      <c r="C1499" s="3">
        <v>22</v>
      </c>
      <c r="D1499" t="s">
        <v>33</v>
      </c>
      <c r="E1499">
        <v>3</v>
      </c>
      <c r="F1499" s="27" t="s">
        <v>596</v>
      </c>
    </row>
    <row r="1500" spans="1:6" x14ac:dyDescent="0.2">
      <c r="A1500" s="1">
        <v>42</v>
      </c>
      <c r="B1500" s="1">
        <v>42</v>
      </c>
      <c r="C1500" s="3">
        <v>23</v>
      </c>
      <c r="D1500" t="s">
        <v>33</v>
      </c>
      <c r="E1500">
        <v>2</v>
      </c>
      <c r="F1500" s="27" t="s">
        <v>596</v>
      </c>
    </row>
    <row r="1501" spans="1:6" x14ac:dyDescent="0.2">
      <c r="A1501" s="1">
        <v>42</v>
      </c>
      <c r="B1501" s="1">
        <v>42</v>
      </c>
      <c r="C1501" s="3">
        <v>24</v>
      </c>
      <c r="D1501" t="s">
        <v>33</v>
      </c>
      <c r="E1501">
        <v>2</v>
      </c>
      <c r="F1501" s="27" t="s">
        <v>596</v>
      </c>
    </row>
    <row r="1502" spans="1:6" x14ac:dyDescent="0.2">
      <c r="A1502" s="1">
        <v>42</v>
      </c>
      <c r="B1502" s="1">
        <v>42</v>
      </c>
      <c r="C1502" s="3">
        <v>25</v>
      </c>
      <c r="D1502" t="s">
        <v>33</v>
      </c>
      <c r="E1502">
        <v>2</v>
      </c>
      <c r="F1502" s="27" t="s">
        <v>596</v>
      </c>
    </row>
    <row r="1503" spans="1:6" x14ac:dyDescent="0.2">
      <c r="A1503" s="1">
        <v>42</v>
      </c>
      <c r="B1503" s="1">
        <v>42</v>
      </c>
      <c r="C1503" s="3">
        <v>26</v>
      </c>
      <c r="D1503" t="s">
        <v>33</v>
      </c>
      <c r="E1503">
        <v>2</v>
      </c>
      <c r="F1503" s="27" t="s">
        <v>596</v>
      </c>
    </row>
    <row r="1504" spans="1:6" x14ac:dyDescent="0.2">
      <c r="A1504" s="1">
        <v>42</v>
      </c>
      <c r="B1504" s="1">
        <v>42</v>
      </c>
      <c r="C1504" s="3">
        <v>27</v>
      </c>
      <c r="D1504" t="s">
        <v>33</v>
      </c>
      <c r="E1504">
        <v>2</v>
      </c>
      <c r="F1504" s="27" t="s">
        <v>596</v>
      </c>
    </row>
    <row r="1505" spans="1:6" x14ac:dyDescent="0.2">
      <c r="A1505" s="1">
        <v>42</v>
      </c>
      <c r="B1505" s="1">
        <v>42</v>
      </c>
      <c r="C1505" s="3">
        <v>28</v>
      </c>
      <c r="D1505" t="s">
        <v>33</v>
      </c>
      <c r="E1505">
        <v>2</v>
      </c>
      <c r="F1505" s="27" t="s">
        <v>596</v>
      </c>
    </row>
    <row r="1506" spans="1:6" x14ac:dyDescent="0.2">
      <c r="A1506" s="1">
        <v>42</v>
      </c>
      <c r="B1506" s="1">
        <v>42</v>
      </c>
      <c r="C1506" s="3">
        <v>29</v>
      </c>
      <c r="D1506" t="s">
        <v>33</v>
      </c>
      <c r="E1506">
        <v>2</v>
      </c>
      <c r="F1506" s="27" t="s">
        <v>596</v>
      </c>
    </row>
    <row r="1507" spans="1:6" x14ac:dyDescent="0.2">
      <c r="A1507" s="1">
        <v>42</v>
      </c>
      <c r="B1507" s="1">
        <v>42</v>
      </c>
      <c r="C1507" s="3">
        <v>30</v>
      </c>
      <c r="D1507" t="s">
        <v>33</v>
      </c>
      <c r="E1507">
        <v>1</v>
      </c>
      <c r="F1507" s="27" t="s">
        <v>596</v>
      </c>
    </row>
    <row r="1508" spans="1:6" x14ac:dyDescent="0.2">
      <c r="A1508" s="1">
        <v>42</v>
      </c>
      <c r="B1508" s="1">
        <v>42</v>
      </c>
      <c r="C1508" s="3">
        <v>31</v>
      </c>
      <c r="D1508" t="s">
        <v>33</v>
      </c>
      <c r="E1508">
        <v>2</v>
      </c>
      <c r="F1508" s="27" t="s">
        <v>596</v>
      </c>
    </row>
    <row r="1509" spans="1:6" x14ac:dyDescent="0.2">
      <c r="A1509" s="1">
        <v>42</v>
      </c>
      <c r="B1509" s="1">
        <v>42</v>
      </c>
      <c r="C1509" s="3">
        <v>32</v>
      </c>
      <c r="D1509" t="s">
        <v>33</v>
      </c>
      <c r="E1509">
        <v>2</v>
      </c>
      <c r="F1509" s="27" t="s">
        <v>596</v>
      </c>
    </row>
    <row r="1510" spans="1:6" x14ac:dyDescent="0.2">
      <c r="A1510" s="1">
        <v>42</v>
      </c>
      <c r="B1510" s="1">
        <v>42</v>
      </c>
      <c r="C1510" s="3">
        <v>33</v>
      </c>
      <c r="D1510" t="s">
        <v>33</v>
      </c>
      <c r="E1510">
        <v>1</v>
      </c>
      <c r="F1510" s="27" t="s">
        <v>596</v>
      </c>
    </row>
    <row r="1511" spans="1:6" x14ac:dyDescent="0.2">
      <c r="A1511" s="1">
        <v>42</v>
      </c>
      <c r="B1511" s="1">
        <v>42</v>
      </c>
      <c r="C1511" s="3">
        <v>34</v>
      </c>
      <c r="D1511" t="s">
        <v>33</v>
      </c>
      <c r="E1511">
        <v>1</v>
      </c>
      <c r="F1511" s="27" t="s">
        <v>596</v>
      </c>
    </row>
    <row r="1512" spans="1:6" x14ac:dyDescent="0.2">
      <c r="A1512" s="1">
        <v>42</v>
      </c>
      <c r="B1512" s="1">
        <v>42</v>
      </c>
      <c r="C1512" s="3">
        <v>35</v>
      </c>
      <c r="D1512" t="s">
        <v>33</v>
      </c>
      <c r="E1512">
        <v>1</v>
      </c>
      <c r="F1512" s="27" t="s">
        <v>596</v>
      </c>
    </row>
    <row r="1513" spans="1:6" x14ac:dyDescent="0.2">
      <c r="A1513" s="1">
        <v>42</v>
      </c>
      <c r="B1513" s="1">
        <v>42</v>
      </c>
      <c r="C1513" s="3">
        <v>36</v>
      </c>
      <c r="D1513" t="s">
        <v>33</v>
      </c>
      <c r="E1513">
        <v>2</v>
      </c>
      <c r="F1513" s="27" t="s">
        <v>596</v>
      </c>
    </row>
    <row r="1514" spans="1:6" x14ac:dyDescent="0.2">
      <c r="A1514" s="1">
        <v>43</v>
      </c>
      <c r="B1514" s="1">
        <v>43</v>
      </c>
      <c r="C1514" s="3">
        <v>1</v>
      </c>
      <c r="D1514" t="s">
        <v>55</v>
      </c>
      <c r="E1514">
        <v>3</v>
      </c>
      <c r="F1514" s="27" t="s">
        <v>596</v>
      </c>
    </row>
    <row r="1515" spans="1:6" x14ac:dyDescent="0.2">
      <c r="A1515" s="1">
        <v>43</v>
      </c>
      <c r="B1515" s="1">
        <v>43</v>
      </c>
      <c r="C1515" s="3">
        <v>2</v>
      </c>
      <c r="D1515" t="s">
        <v>55</v>
      </c>
      <c r="E1515">
        <v>3</v>
      </c>
      <c r="F1515" s="27" t="s">
        <v>596</v>
      </c>
    </row>
    <row r="1516" spans="1:6" x14ac:dyDescent="0.2">
      <c r="A1516" s="1">
        <v>43</v>
      </c>
      <c r="B1516" s="1">
        <v>43</v>
      </c>
      <c r="C1516" s="3">
        <v>3</v>
      </c>
      <c r="D1516" t="s">
        <v>55</v>
      </c>
      <c r="E1516">
        <v>3</v>
      </c>
      <c r="F1516" s="27" t="s">
        <v>596</v>
      </c>
    </row>
    <row r="1517" spans="1:6" x14ac:dyDescent="0.2">
      <c r="A1517" s="1">
        <v>43</v>
      </c>
      <c r="B1517" s="1">
        <v>43</v>
      </c>
      <c r="C1517" s="3">
        <v>4</v>
      </c>
      <c r="D1517" t="s">
        <v>55</v>
      </c>
      <c r="E1517">
        <v>3</v>
      </c>
      <c r="F1517" s="27" t="s">
        <v>596</v>
      </c>
    </row>
    <row r="1518" spans="1:6" x14ac:dyDescent="0.2">
      <c r="A1518" s="1">
        <v>43</v>
      </c>
      <c r="B1518" s="1">
        <v>43</v>
      </c>
      <c r="C1518" s="3">
        <v>5</v>
      </c>
      <c r="D1518" t="s">
        <v>55</v>
      </c>
      <c r="E1518">
        <v>4</v>
      </c>
      <c r="F1518" s="27" t="s">
        <v>596</v>
      </c>
    </row>
    <row r="1519" spans="1:6" x14ac:dyDescent="0.2">
      <c r="A1519" s="1">
        <v>43</v>
      </c>
      <c r="B1519" s="1">
        <v>43</v>
      </c>
      <c r="C1519" s="3">
        <v>6</v>
      </c>
      <c r="D1519" t="s">
        <v>55</v>
      </c>
      <c r="E1519">
        <v>4</v>
      </c>
      <c r="F1519" s="27" t="s">
        <v>596</v>
      </c>
    </row>
    <row r="1520" spans="1:6" x14ac:dyDescent="0.2">
      <c r="A1520" s="1">
        <v>43</v>
      </c>
      <c r="B1520" s="1">
        <v>43</v>
      </c>
      <c r="C1520" s="3">
        <v>7</v>
      </c>
      <c r="D1520" t="s">
        <v>55</v>
      </c>
      <c r="E1520">
        <v>4</v>
      </c>
      <c r="F1520" s="27" t="s">
        <v>596</v>
      </c>
    </row>
    <row r="1521" spans="1:6" x14ac:dyDescent="0.2">
      <c r="A1521" s="1">
        <v>43</v>
      </c>
      <c r="B1521" s="1">
        <v>43</v>
      </c>
      <c r="C1521" s="3">
        <v>8</v>
      </c>
      <c r="D1521" t="s">
        <v>55</v>
      </c>
      <c r="E1521">
        <v>2</v>
      </c>
      <c r="F1521" s="27" t="s">
        <v>596</v>
      </c>
    </row>
    <row r="1522" spans="1:6" x14ac:dyDescent="0.2">
      <c r="A1522" s="1">
        <v>43</v>
      </c>
      <c r="B1522" s="1">
        <v>43</v>
      </c>
      <c r="C1522" s="3">
        <v>9</v>
      </c>
      <c r="D1522" t="s">
        <v>55</v>
      </c>
      <c r="E1522">
        <v>2</v>
      </c>
      <c r="F1522" s="27" t="s">
        <v>596</v>
      </c>
    </row>
    <row r="1523" spans="1:6" x14ac:dyDescent="0.2">
      <c r="A1523" s="1">
        <v>43</v>
      </c>
      <c r="B1523" s="1">
        <v>43</v>
      </c>
      <c r="C1523" s="3">
        <v>10</v>
      </c>
      <c r="D1523" t="s">
        <v>55</v>
      </c>
      <c r="E1523">
        <v>2</v>
      </c>
      <c r="F1523" s="27" t="s">
        <v>596</v>
      </c>
    </row>
    <row r="1524" spans="1:6" x14ac:dyDescent="0.2">
      <c r="A1524" s="1">
        <v>43</v>
      </c>
      <c r="B1524" s="1">
        <v>43</v>
      </c>
      <c r="C1524" s="3">
        <v>11</v>
      </c>
      <c r="D1524" t="s">
        <v>55</v>
      </c>
      <c r="E1524">
        <v>3</v>
      </c>
      <c r="F1524" s="27" t="s">
        <v>596</v>
      </c>
    </row>
    <row r="1525" spans="1:6" x14ac:dyDescent="0.2">
      <c r="A1525" s="1">
        <v>43</v>
      </c>
      <c r="B1525" s="1">
        <v>43</v>
      </c>
      <c r="C1525" s="3">
        <v>12</v>
      </c>
      <c r="D1525" t="s">
        <v>55</v>
      </c>
      <c r="E1525">
        <v>2</v>
      </c>
      <c r="F1525" s="27" t="s">
        <v>596</v>
      </c>
    </row>
    <row r="1526" spans="1:6" x14ac:dyDescent="0.2">
      <c r="A1526" s="1">
        <v>43</v>
      </c>
      <c r="B1526" s="1">
        <v>43</v>
      </c>
      <c r="C1526" s="3">
        <v>13</v>
      </c>
      <c r="D1526" t="s">
        <v>55</v>
      </c>
      <c r="E1526">
        <v>4</v>
      </c>
      <c r="F1526" s="27" t="s">
        <v>596</v>
      </c>
    </row>
    <row r="1527" spans="1:6" x14ac:dyDescent="0.2">
      <c r="A1527" s="1">
        <v>43</v>
      </c>
      <c r="B1527" s="1">
        <v>43</v>
      </c>
      <c r="C1527" s="3">
        <v>14</v>
      </c>
      <c r="D1527" t="s">
        <v>55</v>
      </c>
      <c r="E1527">
        <v>3</v>
      </c>
      <c r="F1527" s="27" t="s">
        <v>596</v>
      </c>
    </row>
    <row r="1528" spans="1:6" x14ac:dyDescent="0.2">
      <c r="A1528" s="1">
        <v>43</v>
      </c>
      <c r="B1528" s="1">
        <v>43</v>
      </c>
      <c r="C1528" s="3">
        <v>15</v>
      </c>
      <c r="D1528" t="s">
        <v>55</v>
      </c>
      <c r="E1528">
        <v>4</v>
      </c>
      <c r="F1528" s="27" t="s">
        <v>596</v>
      </c>
    </row>
    <row r="1529" spans="1:6" x14ac:dyDescent="0.2">
      <c r="A1529" s="1">
        <v>43</v>
      </c>
      <c r="B1529" s="1">
        <v>43</v>
      </c>
      <c r="C1529" s="3">
        <v>16</v>
      </c>
      <c r="D1529" t="s">
        <v>55</v>
      </c>
      <c r="E1529">
        <v>4</v>
      </c>
      <c r="F1529" s="27" t="s">
        <v>596</v>
      </c>
    </row>
    <row r="1530" spans="1:6" x14ac:dyDescent="0.2">
      <c r="A1530" s="1">
        <v>43</v>
      </c>
      <c r="B1530" s="1">
        <v>43</v>
      </c>
      <c r="C1530" s="3">
        <v>17</v>
      </c>
      <c r="D1530" t="s">
        <v>55</v>
      </c>
      <c r="E1530">
        <v>3</v>
      </c>
      <c r="F1530" s="27" t="s">
        <v>596</v>
      </c>
    </row>
    <row r="1531" spans="1:6" x14ac:dyDescent="0.2">
      <c r="A1531" s="1">
        <v>43</v>
      </c>
      <c r="B1531" s="1">
        <v>43</v>
      </c>
      <c r="C1531" s="3">
        <v>18</v>
      </c>
      <c r="D1531" t="s">
        <v>55</v>
      </c>
      <c r="E1531">
        <v>4</v>
      </c>
      <c r="F1531" s="27" t="s">
        <v>596</v>
      </c>
    </row>
    <row r="1532" spans="1:6" x14ac:dyDescent="0.2">
      <c r="A1532" s="1">
        <v>43</v>
      </c>
      <c r="B1532" s="1">
        <v>43</v>
      </c>
      <c r="C1532" s="3">
        <v>19</v>
      </c>
      <c r="D1532" t="s">
        <v>55</v>
      </c>
      <c r="E1532">
        <v>3</v>
      </c>
      <c r="F1532" s="27" t="s">
        <v>596</v>
      </c>
    </row>
    <row r="1533" spans="1:6" x14ac:dyDescent="0.2">
      <c r="A1533" s="1">
        <v>43</v>
      </c>
      <c r="B1533" s="1">
        <v>43</v>
      </c>
      <c r="C1533" s="3">
        <v>20</v>
      </c>
      <c r="D1533" t="s">
        <v>55</v>
      </c>
      <c r="E1533">
        <v>3</v>
      </c>
      <c r="F1533" s="27" t="s">
        <v>596</v>
      </c>
    </row>
    <row r="1534" spans="1:6" x14ac:dyDescent="0.2">
      <c r="A1534" s="1">
        <v>43</v>
      </c>
      <c r="B1534" s="1">
        <v>43</v>
      </c>
      <c r="C1534" s="3">
        <v>21</v>
      </c>
      <c r="D1534" t="s">
        <v>55</v>
      </c>
      <c r="E1534">
        <v>4</v>
      </c>
      <c r="F1534" s="27" t="s">
        <v>596</v>
      </c>
    </row>
    <row r="1535" spans="1:6" x14ac:dyDescent="0.2">
      <c r="A1535" s="1">
        <v>43</v>
      </c>
      <c r="B1535" s="1">
        <v>43</v>
      </c>
      <c r="C1535" s="3">
        <v>22</v>
      </c>
      <c r="D1535" t="s">
        <v>55</v>
      </c>
      <c r="E1535">
        <v>4</v>
      </c>
      <c r="F1535" s="27" t="s">
        <v>596</v>
      </c>
    </row>
    <row r="1536" spans="1:6" x14ac:dyDescent="0.2">
      <c r="A1536" s="1">
        <v>43</v>
      </c>
      <c r="B1536" s="1">
        <v>43</v>
      </c>
      <c r="C1536" s="3">
        <v>23</v>
      </c>
      <c r="D1536" t="s">
        <v>55</v>
      </c>
      <c r="E1536">
        <v>3</v>
      </c>
      <c r="F1536" s="27" t="s">
        <v>596</v>
      </c>
    </row>
    <row r="1537" spans="1:6" x14ac:dyDescent="0.2">
      <c r="A1537" s="1">
        <v>43</v>
      </c>
      <c r="B1537" s="1">
        <v>43</v>
      </c>
      <c r="C1537" s="3">
        <v>24</v>
      </c>
      <c r="D1537" t="s">
        <v>55</v>
      </c>
      <c r="E1537">
        <v>3</v>
      </c>
      <c r="F1537" s="27" t="s">
        <v>596</v>
      </c>
    </row>
    <row r="1538" spans="1:6" x14ac:dyDescent="0.2">
      <c r="A1538" s="1">
        <v>43</v>
      </c>
      <c r="B1538" s="1">
        <v>43</v>
      </c>
      <c r="C1538" s="3">
        <v>25</v>
      </c>
      <c r="D1538" t="s">
        <v>55</v>
      </c>
      <c r="E1538">
        <v>3</v>
      </c>
      <c r="F1538" s="27" t="s">
        <v>596</v>
      </c>
    </row>
    <row r="1539" spans="1:6" x14ac:dyDescent="0.2">
      <c r="A1539" s="1">
        <v>43</v>
      </c>
      <c r="B1539" s="1">
        <v>43</v>
      </c>
      <c r="C1539" s="3">
        <v>26</v>
      </c>
      <c r="D1539" t="s">
        <v>55</v>
      </c>
      <c r="E1539">
        <v>2</v>
      </c>
      <c r="F1539" s="27" t="s">
        <v>596</v>
      </c>
    </row>
    <row r="1540" spans="1:6" x14ac:dyDescent="0.2">
      <c r="A1540" s="1">
        <v>43</v>
      </c>
      <c r="B1540" s="1">
        <v>43</v>
      </c>
      <c r="C1540" s="3">
        <v>27</v>
      </c>
      <c r="D1540" t="s">
        <v>55</v>
      </c>
      <c r="E1540">
        <v>2</v>
      </c>
      <c r="F1540" s="27" t="s">
        <v>596</v>
      </c>
    </row>
    <row r="1541" spans="1:6" x14ac:dyDescent="0.2">
      <c r="A1541" s="1">
        <v>43</v>
      </c>
      <c r="B1541" s="1">
        <v>43</v>
      </c>
      <c r="C1541" s="3">
        <v>28</v>
      </c>
      <c r="D1541" t="s">
        <v>55</v>
      </c>
      <c r="E1541">
        <v>2</v>
      </c>
      <c r="F1541" s="27" t="s">
        <v>596</v>
      </c>
    </row>
    <row r="1542" spans="1:6" x14ac:dyDescent="0.2">
      <c r="A1542" s="1">
        <v>43</v>
      </c>
      <c r="B1542" s="1">
        <v>43</v>
      </c>
      <c r="C1542" s="3">
        <v>29</v>
      </c>
      <c r="D1542" t="s">
        <v>55</v>
      </c>
      <c r="E1542">
        <v>2</v>
      </c>
      <c r="F1542" s="27" t="s">
        <v>596</v>
      </c>
    </row>
    <row r="1543" spans="1:6" x14ac:dyDescent="0.2">
      <c r="A1543" s="1">
        <v>43</v>
      </c>
      <c r="B1543" s="1">
        <v>43</v>
      </c>
      <c r="C1543" s="3">
        <v>30</v>
      </c>
      <c r="D1543" t="s">
        <v>55</v>
      </c>
      <c r="E1543">
        <v>3</v>
      </c>
      <c r="F1543" s="27" t="s">
        <v>596</v>
      </c>
    </row>
    <row r="1544" spans="1:6" x14ac:dyDescent="0.2">
      <c r="A1544" s="1">
        <v>43</v>
      </c>
      <c r="B1544" s="1">
        <v>43</v>
      </c>
      <c r="C1544" s="3">
        <v>31</v>
      </c>
      <c r="D1544" t="s">
        <v>55</v>
      </c>
      <c r="E1544">
        <v>1</v>
      </c>
      <c r="F1544" s="27" t="s">
        <v>596</v>
      </c>
    </row>
    <row r="1545" spans="1:6" x14ac:dyDescent="0.2">
      <c r="A1545" s="1">
        <v>43</v>
      </c>
      <c r="B1545" s="1">
        <v>43</v>
      </c>
      <c r="C1545" s="3">
        <v>32</v>
      </c>
      <c r="D1545" t="s">
        <v>55</v>
      </c>
      <c r="E1545">
        <v>2</v>
      </c>
      <c r="F1545" s="27" t="s">
        <v>596</v>
      </c>
    </row>
    <row r="1546" spans="1:6" x14ac:dyDescent="0.2">
      <c r="A1546" s="1">
        <v>43</v>
      </c>
      <c r="B1546" s="1">
        <v>43</v>
      </c>
      <c r="C1546" s="3">
        <v>33</v>
      </c>
      <c r="D1546" t="s">
        <v>55</v>
      </c>
      <c r="E1546">
        <v>1</v>
      </c>
      <c r="F1546" s="27" t="s">
        <v>596</v>
      </c>
    </row>
    <row r="1547" spans="1:6" x14ac:dyDescent="0.2">
      <c r="A1547" s="1">
        <v>43</v>
      </c>
      <c r="B1547" s="1">
        <v>43</v>
      </c>
      <c r="C1547" s="3">
        <v>34</v>
      </c>
      <c r="D1547" t="s">
        <v>55</v>
      </c>
      <c r="E1547">
        <v>2</v>
      </c>
      <c r="F1547" s="27" t="s">
        <v>596</v>
      </c>
    </row>
    <row r="1548" spans="1:6" x14ac:dyDescent="0.2">
      <c r="A1548" s="1">
        <v>43</v>
      </c>
      <c r="B1548" s="1">
        <v>43</v>
      </c>
      <c r="C1548" s="3">
        <v>35</v>
      </c>
      <c r="D1548" t="s">
        <v>55</v>
      </c>
      <c r="E1548">
        <v>1</v>
      </c>
      <c r="F1548" s="27" t="s">
        <v>596</v>
      </c>
    </row>
    <row r="1549" spans="1:6" x14ac:dyDescent="0.2">
      <c r="A1549" s="1">
        <v>43</v>
      </c>
      <c r="B1549" s="1">
        <v>43</v>
      </c>
      <c r="C1549" s="3">
        <v>36</v>
      </c>
      <c r="D1549" t="s">
        <v>55</v>
      </c>
      <c r="E1549">
        <v>1</v>
      </c>
      <c r="F1549" s="27" t="s">
        <v>596</v>
      </c>
    </row>
    <row r="1550" spans="1:6" x14ac:dyDescent="0.2">
      <c r="A1550" s="1">
        <v>44</v>
      </c>
      <c r="B1550" s="1">
        <v>44</v>
      </c>
      <c r="C1550" s="3">
        <v>1</v>
      </c>
      <c r="D1550" t="s">
        <v>12</v>
      </c>
      <c r="E1550">
        <v>2</v>
      </c>
      <c r="F1550" s="27" t="s">
        <v>596</v>
      </c>
    </row>
    <row r="1551" spans="1:6" x14ac:dyDescent="0.2">
      <c r="A1551" s="1">
        <v>44</v>
      </c>
      <c r="B1551" s="1">
        <v>44</v>
      </c>
      <c r="C1551" s="3">
        <v>2</v>
      </c>
      <c r="D1551" t="s">
        <v>12</v>
      </c>
      <c r="E1551">
        <v>2</v>
      </c>
      <c r="F1551" s="27" t="s">
        <v>596</v>
      </c>
    </row>
    <row r="1552" spans="1:6" x14ac:dyDescent="0.2">
      <c r="A1552" s="1">
        <v>44</v>
      </c>
      <c r="B1552" s="1">
        <v>44</v>
      </c>
      <c r="C1552" s="3">
        <v>3</v>
      </c>
      <c r="D1552" t="s">
        <v>12</v>
      </c>
      <c r="E1552">
        <v>2</v>
      </c>
      <c r="F1552" s="27" t="s">
        <v>596</v>
      </c>
    </row>
    <row r="1553" spans="1:6" x14ac:dyDescent="0.2">
      <c r="A1553" s="1">
        <v>44</v>
      </c>
      <c r="B1553" s="1">
        <v>44</v>
      </c>
      <c r="C1553" s="3">
        <v>4</v>
      </c>
      <c r="D1553" t="s">
        <v>12</v>
      </c>
      <c r="E1553">
        <v>3</v>
      </c>
      <c r="F1553" s="27" t="s">
        <v>596</v>
      </c>
    </row>
    <row r="1554" spans="1:6" x14ac:dyDescent="0.2">
      <c r="A1554" s="1">
        <v>44</v>
      </c>
      <c r="B1554" s="1">
        <v>44</v>
      </c>
      <c r="C1554" s="3">
        <v>5</v>
      </c>
      <c r="D1554" t="s">
        <v>12</v>
      </c>
      <c r="E1554">
        <v>2</v>
      </c>
      <c r="F1554" s="27" t="s">
        <v>596</v>
      </c>
    </row>
    <row r="1555" spans="1:6" x14ac:dyDescent="0.2">
      <c r="A1555" s="1">
        <v>44</v>
      </c>
      <c r="B1555" s="1">
        <v>44</v>
      </c>
      <c r="C1555" s="3">
        <v>6</v>
      </c>
      <c r="D1555" t="s">
        <v>12</v>
      </c>
      <c r="E1555">
        <v>3</v>
      </c>
      <c r="F1555" s="27" t="s">
        <v>596</v>
      </c>
    </row>
    <row r="1556" spans="1:6" x14ac:dyDescent="0.2">
      <c r="A1556" s="1">
        <v>44</v>
      </c>
      <c r="B1556" s="1">
        <v>44</v>
      </c>
      <c r="C1556" s="3">
        <v>7</v>
      </c>
      <c r="D1556" t="s">
        <v>12</v>
      </c>
      <c r="E1556">
        <v>2</v>
      </c>
      <c r="F1556" s="27" t="s">
        <v>596</v>
      </c>
    </row>
    <row r="1557" spans="1:6" x14ac:dyDescent="0.2">
      <c r="A1557" s="1">
        <v>44</v>
      </c>
      <c r="B1557" s="1">
        <v>44</v>
      </c>
      <c r="C1557" s="3">
        <v>8</v>
      </c>
      <c r="D1557" t="s">
        <v>12</v>
      </c>
      <c r="E1557">
        <v>2</v>
      </c>
      <c r="F1557" s="27" t="s">
        <v>596</v>
      </c>
    </row>
    <row r="1558" spans="1:6" x14ac:dyDescent="0.2">
      <c r="A1558" s="1">
        <v>44</v>
      </c>
      <c r="B1558" s="1">
        <v>44</v>
      </c>
      <c r="C1558" s="3">
        <v>9</v>
      </c>
      <c r="D1558" t="s">
        <v>12</v>
      </c>
      <c r="E1558">
        <v>2</v>
      </c>
      <c r="F1558" s="27" t="s">
        <v>596</v>
      </c>
    </row>
    <row r="1559" spans="1:6" x14ac:dyDescent="0.2">
      <c r="A1559" s="1">
        <v>44</v>
      </c>
      <c r="B1559" s="1">
        <v>44</v>
      </c>
      <c r="C1559" s="3">
        <v>10</v>
      </c>
      <c r="D1559" t="s">
        <v>12</v>
      </c>
      <c r="E1559">
        <v>3</v>
      </c>
      <c r="F1559" s="27" t="s">
        <v>596</v>
      </c>
    </row>
    <row r="1560" spans="1:6" x14ac:dyDescent="0.2">
      <c r="A1560" s="1">
        <v>44</v>
      </c>
      <c r="B1560" s="1">
        <v>44</v>
      </c>
      <c r="C1560" s="3">
        <v>11</v>
      </c>
      <c r="D1560" t="s">
        <v>12</v>
      </c>
      <c r="E1560">
        <v>2</v>
      </c>
      <c r="F1560" s="27" t="s">
        <v>596</v>
      </c>
    </row>
    <row r="1561" spans="1:6" x14ac:dyDescent="0.2">
      <c r="A1561" s="1">
        <v>44</v>
      </c>
      <c r="B1561" s="1">
        <v>44</v>
      </c>
      <c r="C1561" s="3">
        <v>12</v>
      </c>
      <c r="D1561" t="s">
        <v>12</v>
      </c>
      <c r="E1561">
        <v>2</v>
      </c>
      <c r="F1561" s="27" t="s">
        <v>596</v>
      </c>
    </row>
    <row r="1562" spans="1:6" x14ac:dyDescent="0.2">
      <c r="A1562" s="1">
        <v>44</v>
      </c>
      <c r="B1562" s="1">
        <v>44</v>
      </c>
      <c r="C1562" s="3">
        <v>13</v>
      </c>
      <c r="D1562" t="s">
        <v>12</v>
      </c>
      <c r="E1562">
        <v>2</v>
      </c>
      <c r="F1562" s="27" t="s">
        <v>596</v>
      </c>
    </row>
    <row r="1563" spans="1:6" x14ac:dyDescent="0.2">
      <c r="A1563" s="1">
        <v>44</v>
      </c>
      <c r="B1563" s="1">
        <v>44</v>
      </c>
      <c r="C1563" s="3">
        <v>14</v>
      </c>
      <c r="D1563" t="s">
        <v>12</v>
      </c>
      <c r="E1563">
        <v>2</v>
      </c>
      <c r="F1563" s="27" t="s">
        <v>596</v>
      </c>
    </row>
    <row r="1564" spans="1:6" x14ac:dyDescent="0.2">
      <c r="A1564" s="1">
        <v>44</v>
      </c>
      <c r="B1564" s="1">
        <v>44</v>
      </c>
      <c r="C1564" s="3">
        <v>15</v>
      </c>
      <c r="D1564" t="s">
        <v>12</v>
      </c>
      <c r="E1564">
        <v>2</v>
      </c>
      <c r="F1564" s="27" t="s">
        <v>596</v>
      </c>
    </row>
    <row r="1565" spans="1:6" x14ac:dyDescent="0.2">
      <c r="A1565" s="1">
        <v>44</v>
      </c>
      <c r="B1565" s="1">
        <v>44</v>
      </c>
      <c r="C1565" s="3">
        <v>16</v>
      </c>
      <c r="D1565" t="s">
        <v>12</v>
      </c>
      <c r="E1565">
        <v>2</v>
      </c>
      <c r="F1565" s="27" t="s">
        <v>596</v>
      </c>
    </row>
    <row r="1566" spans="1:6" x14ac:dyDescent="0.2">
      <c r="A1566" s="1">
        <v>44</v>
      </c>
      <c r="B1566" s="1">
        <v>44</v>
      </c>
      <c r="C1566" s="3">
        <v>17</v>
      </c>
      <c r="D1566" t="s">
        <v>12</v>
      </c>
      <c r="E1566">
        <v>2</v>
      </c>
      <c r="F1566" s="27" t="s">
        <v>596</v>
      </c>
    </row>
    <row r="1567" spans="1:6" x14ac:dyDescent="0.2">
      <c r="A1567" s="1">
        <v>44</v>
      </c>
      <c r="B1567" s="1">
        <v>44</v>
      </c>
      <c r="C1567" s="3">
        <v>18</v>
      </c>
      <c r="D1567" t="s">
        <v>12</v>
      </c>
      <c r="E1567">
        <v>3</v>
      </c>
      <c r="F1567" s="27" t="s">
        <v>596</v>
      </c>
    </row>
    <row r="1568" spans="1:6" x14ac:dyDescent="0.2">
      <c r="A1568" s="1">
        <v>44</v>
      </c>
      <c r="B1568" s="1">
        <v>44</v>
      </c>
      <c r="C1568" s="3">
        <v>19</v>
      </c>
      <c r="D1568" t="s">
        <v>12</v>
      </c>
      <c r="E1568">
        <v>4</v>
      </c>
      <c r="F1568" s="27" t="s">
        <v>596</v>
      </c>
    </row>
    <row r="1569" spans="1:6" x14ac:dyDescent="0.2">
      <c r="A1569" s="1">
        <v>44</v>
      </c>
      <c r="B1569" s="1">
        <v>44</v>
      </c>
      <c r="C1569" s="3">
        <v>20</v>
      </c>
      <c r="D1569" t="s">
        <v>12</v>
      </c>
      <c r="E1569">
        <v>3</v>
      </c>
      <c r="F1569" s="27" t="s">
        <v>596</v>
      </c>
    </row>
    <row r="1570" spans="1:6" x14ac:dyDescent="0.2">
      <c r="A1570" s="1">
        <v>44</v>
      </c>
      <c r="B1570" s="1">
        <v>44</v>
      </c>
      <c r="C1570" s="3">
        <v>21</v>
      </c>
      <c r="D1570" t="s">
        <v>12</v>
      </c>
      <c r="E1570">
        <v>3</v>
      </c>
      <c r="F1570" s="27" t="s">
        <v>596</v>
      </c>
    </row>
    <row r="1571" spans="1:6" x14ac:dyDescent="0.2">
      <c r="A1571" s="1">
        <v>44</v>
      </c>
      <c r="B1571" s="1">
        <v>44</v>
      </c>
      <c r="C1571" s="3">
        <v>22</v>
      </c>
      <c r="D1571" t="s">
        <v>12</v>
      </c>
      <c r="E1571">
        <v>3</v>
      </c>
      <c r="F1571" s="27" t="s">
        <v>596</v>
      </c>
    </row>
    <row r="1572" spans="1:6" x14ac:dyDescent="0.2">
      <c r="A1572" s="1">
        <v>44</v>
      </c>
      <c r="B1572" s="1">
        <v>44</v>
      </c>
      <c r="C1572" s="3">
        <v>23</v>
      </c>
      <c r="D1572" t="s">
        <v>12</v>
      </c>
      <c r="E1572">
        <v>1</v>
      </c>
      <c r="F1572" s="27" t="s">
        <v>596</v>
      </c>
    </row>
    <row r="1573" spans="1:6" x14ac:dyDescent="0.2">
      <c r="A1573" s="1">
        <v>44</v>
      </c>
      <c r="B1573" s="1">
        <v>44</v>
      </c>
      <c r="C1573" s="3">
        <v>24</v>
      </c>
      <c r="D1573" t="s">
        <v>12</v>
      </c>
      <c r="E1573">
        <v>2</v>
      </c>
      <c r="F1573" s="27" t="s">
        <v>596</v>
      </c>
    </row>
    <row r="1574" spans="1:6" x14ac:dyDescent="0.2">
      <c r="A1574" s="1">
        <v>44</v>
      </c>
      <c r="B1574" s="1">
        <v>44</v>
      </c>
      <c r="C1574" s="3">
        <v>25</v>
      </c>
      <c r="D1574" t="s">
        <v>12</v>
      </c>
      <c r="E1574">
        <v>3</v>
      </c>
      <c r="F1574" s="27" t="s">
        <v>596</v>
      </c>
    </row>
    <row r="1575" spans="1:6" x14ac:dyDescent="0.2">
      <c r="A1575" s="1">
        <v>44</v>
      </c>
      <c r="B1575" s="1">
        <v>44</v>
      </c>
      <c r="C1575" s="3">
        <v>26</v>
      </c>
      <c r="D1575" t="s">
        <v>12</v>
      </c>
      <c r="E1575">
        <v>1</v>
      </c>
      <c r="F1575" s="27" t="s">
        <v>596</v>
      </c>
    </row>
    <row r="1576" spans="1:6" x14ac:dyDescent="0.2">
      <c r="A1576" s="1">
        <v>44</v>
      </c>
      <c r="B1576" s="1">
        <v>44</v>
      </c>
      <c r="C1576" s="3">
        <v>27</v>
      </c>
      <c r="D1576" t="s">
        <v>12</v>
      </c>
      <c r="E1576">
        <v>2</v>
      </c>
      <c r="F1576" s="27" t="s">
        <v>596</v>
      </c>
    </row>
    <row r="1577" spans="1:6" x14ac:dyDescent="0.2">
      <c r="A1577" s="1">
        <v>44</v>
      </c>
      <c r="B1577" s="1">
        <v>44</v>
      </c>
      <c r="C1577" s="3">
        <v>28</v>
      </c>
      <c r="D1577" t="s">
        <v>12</v>
      </c>
      <c r="E1577">
        <v>3</v>
      </c>
      <c r="F1577" s="27" t="s">
        <v>596</v>
      </c>
    </row>
    <row r="1578" spans="1:6" x14ac:dyDescent="0.2">
      <c r="A1578" s="1">
        <v>44</v>
      </c>
      <c r="B1578" s="1">
        <v>44</v>
      </c>
      <c r="C1578" s="3">
        <v>29</v>
      </c>
      <c r="D1578" t="s">
        <v>12</v>
      </c>
      <c r="E1578">
        <v>3</v>
      </c>
      <c r="F1578" s="27" t="s">
        <v>596</v>
      </c>
    </row>
    <row r="1579" spans="1:6" x14ac:dyDescent="0.2">
      <c r="A1579" s="1">
        <v>44</v>
      </c>
      <c r="B1579" s="1">
        <v>44</v>
      </c>
      <c r="C1579" s="3">
        <v>30</v>
      </c>
      <c r="D1579" t="s">
        <v>12</v>
      </c>
      <c r="E1579">
        <v>1</v>
      </c>
      <c r="F1579" s="27" t="s">
        <v>596</v>
      </c>
    </row>
    <row r="1580" spans="1:6" x14ac:dyDescent="0.2">
      <c r="A1580" s="1">
        <v>44</v>
      </c>
      <c r="B1580" s="1">
        <v>44</v>
      </c>
      <c r="C1580" s="3">
        <v>31</v>
      </c>
      <c r="D1580" t="s">
        <v>12</v>
      </c>
      <c r="E1580">
        <v>1</v>
      </c>
      <c r="F1580" s="27" t="s">
        <v>596</v>
      </c>
    </row>
    <row r="1581" spans="1:6" x14ac:dyDescent="0.2">
      <c r="A1581" s="1">
        <v>44</v>
      </c>
      <c r="B1581" s="1">
        <v>44</v>
      </c>
      <c r="C1581" s="3">
        <v>32</v>
      </c>
      <c r="D1581" t="s">
        <v>12</v>
      </c>
      <c r="E1581">
        <v>2</v>
      </c>
      <c r="F1581" s="27" t="s">
        <v>596</v>
      </c>
    </row>
    <row r="1582" spans="1:6" x14ac:dyDescent="0.2">
      <c r="A1582" s="1">
        <v>44</v>
      </c>
      <c r="B1582" s="1">
        <v>44</v>
      </c>
      <c r="C1582" s="3">
        <v>33</v>
      </c>
      <c r="D1582" t="s">
        <v>12</v>
      </c>
      <c r="E1582">
        <v>1</v>
      </c>
      <c r="F1582" s="27" t="s">
        <v>596</v>
      </c>
    </row>
    <row r="1583" spans="1:6" x14ac:dyDescent="0.2">
      <c r="A1583" s="1">
        <v>44</v>
      </c>
      <c r="B1583" s="1">
        <v>44</v>
      </c>
      <c r="C1583" s="3">
        <v>34</v>
      </c>
      <c r="D1583" t="s">
        <v>12</v>
      </c>
      <c r="E1583">
        <v>2</v>
      </c>
      <c r="F1583" s="27" t="s">
        <v>596</v>
      </c>
    </row>
    <row r="1584" spans="1:6" x14ac:dyDescent="0.2">
      <c r="A1584" s="1">
        <v>44</v>
      </c>
      <c r="B1584" s="1">
        <v>44</v>
      </c>
      <c r="C1584" s="3">
        <v>35</v>
      </c>
      <c r="D1584" t="s">
        <v>12</v>
      </c>
      <c r="E1584">
        <v>2</v>
      </c>
      <c r="F1584" s="27" t="s">
        <v>596</v>
      </c>
    </row>
    <row r="1585" spans="1:6" x14ac:dyDescent="0.2">
      <c r="A1585" s="1">
        <v>44</v>
      </c>
      <c r="B1585" s="1">
        <v>44</v>
      </c>
      <c r="C1585" s="3">
        <v>36</v>
      </c>
      <c r="D1585" t="s">
        <v>12</v>
      </c>
      <c r="E1585">
        <v>1</v>
      </c>
      <c r="F1585" s="27" t="s">
        <v>596</v>
      </c>
    </row>
    <row r="1586" spans="1:6" x14ac:dyDescent="0.2">
      <c r="A1586" s="1">
        <v>45</v>
      </c>
      <c r="B1586" s="1">
        <v>45</v>
      </c>
      <c r="C1586" s="3">
        <v>1</v>
      </c>
      <c r="D1586" t="s">
        <v>33</v>
      </c>
      <c r="E1586">
        <v>2</v>
      </c>
      <c r="F1586" s="27" t="s">
        <v>596</v>
      </c>
    </row>
    <row r="1587" spans="1:6" x14ac:dyDescent="0.2">
      <c r="A1587" s="1">
        <v>45</v>
      </c>
      <c r="B1587" s="1">
        <v>45</v>
      </c>
      <c r="C1587" s="3">
        <v>2</v>
      </c>
      <c r="D1587" t="s">
        <v>33</v>
      </c>
      <c r="E1587">
        <v>2</v>
      </c>
      <c r="F1587" s="27" t="s">
        <v>596</v>
      </c>
    </row>
    <row r="1588" spans="1:6" x14ac:dyDescent="0.2">
      <c r="A1588" s="1">
        <v>45</v>
      </c>
      <c r="B1588" s="1">
        <v>45</v>
      </c>
      <c r="C1588" s="3">
        <v>3</v>
      </c>
      <c r="D1588" t="s">
        <v>33</v>
      </c>
      <c r="E1588">
        <v>3</v>
      </c>
      <c r="F1588" s="27" t="s">
        <v>596</v>
      </c>
    </row>
    <row r="1589" spans="1:6" x14ac:dyDescent="0.2">
      <c r="A1589" s="1">
        <v>45</v>
      </c>
      <c r="B1589" s="1">
        <v>45</v>
      </c>
      <c r="C1589" s="3">
        <v>4</v>
      </c>
      <c r="D1589" t="s">
        <v>33</v>
      </c>
      <c r="E1589">
        <v>3</v>
      </c>
      <c r="F1589" s="27" t="s">
        <v>596</v>
      </c>
    </row>
    <row r="1590" spans="1:6" x14ac:dyDescent="0.2">
      <c r="A1590" s="1">
        <v>45</v>
      </c>
      <c r="B1590" s="1">
        <v>45</v>
      </c>
      <c r="C1590" s="3">
        <v>5</v>
      </c>
      <c r="D1590" t="s">
        <v>33</v>
      </c>
      <c r="E1590">
        <v>2</v>
      </c>
      <c r="F1590" s="27" t="s">
        <v>596</v>
      </c>
    </row>
    <row r="1591" spans="1:6" x14ac:dyDescent="0.2">
      <c r="A1591" s="1">
        <v>45</v>
      </c>
      <c r="B1591" s="1">
        <v>45</v>
      </c>
      <c r="C1591" s="3">
        <v>6</v>
      </c>
      <c r="D1591" t="s">
        <v>33</v>
      </c>
      <c r="E1591">
        <v>2</v>
      </c>
      <c r="F1591" s="27" t="s">
        <v>596</v>
      </c>
    </row>
    <row r="1592" spans="1:6" x14ac:dyDescent="0.2">
      <c r="A1592" s="1">
        <v>45</v>
      </c>
      <c r="B1592" s="1">
        <v>45</v>
      </c>
      <c r="C1592" s="3">
        <v>7</v>
      </c>
      <c r="D1592" t="s">
        <v>33</v>
      </c>
      <c r="E1592">
        <v>1</v>
      </c>
      <c r="F1592" s="27" t="s">
        <v>596</v>
      </c>
    </row>
    <row r="1593" spans="1:6" x14ac:dyDescent="0.2">
      <c r="A1593" s="1">
        <v>45</v>
      </c>
      <c r="B1593" s="1">
        <v>45</v>
      </c>
      <c r="C1593" s="3">
        <v>8</v>
      </c>
      <c r="D1593" t="s">
        <v>33</v>
      </c>
      <c r="E1593">
        <v>2</v>
      </c>
      <c r="F1593" s="27" t="s">
        <v>596</v>
      </c>
    </row>
    <row r="1594" spans="1:6" x14ac:dyDescent="0.2">
      <c r="A1594" s="1">
        <v>45</v>
      </c>
      <c r="B1594" s="1">
        <v>45</v>
      </c>
      <c r="C1594" s="3">
        <v>9</v>
      </c>
      <c r="D1594" t="s">
        <v>33</v>
      </c>
      <c r="E1594">
        <v>2</v>
      </c>
      <c r="F1594" s="27" t="s">
        <v>596</v>
      </c>
    </row>
    <row r="1595" spans="1:6" x14ac:dyDescent="0.2">
      <c r="A1595" s="1">
        <v>45</v>
      </c>
      <c r="B1595" s="1">
        <v>45</v>
      </c>
      <c r="C1595" s="3">
        <v>10</v>
      </c>
      <c r="D1595" t="s">
        <v>33</v>
      </c>
      <c r="E1595">
        <v>2</v>
      </c>
      <c r="F1595" s="27" t="s">
        <v>596</v>
      </c>
    </row>
    <row r="1596" spans="1:6" x14ac:dyDescent="0.2">
      <c r="A1596" s="1">
        <v>45</v>
      </c>
      <c r="B1596" s="1">
        <v>45</v>
      </c>
      <c r="C1596" s="3">
        <v>11</v>
      </c>
      <c r="D1596" t="s">
        <v>33</v>
      </c>
      <c r="E1596">
        <v>1</v>
      </c>
      <c r="F1596" s="27" t="s">
        <v>596</v>
      </c>
    </row>
    <row r="1597" spans="1:6" x14ac:dyDescent="0.2">
      <c r="A1597" s="1">
        <v>45</v>
      </c>
      <c r="B1597" s="1">
        <v>45</v>
      </c>
      <c r="C1597" s="3">
        <v>12</v>
      </c>
      <c r="D1597" t="s">
        <v>33</v>
      </c>
      <c r="E1597">
        <v>1</v>
      </c>
      <c r="F1597" s="27" t="s">
        <v>596</v>
      </c>
    </row>
    <row r="1598" spans="1:6" x14ac:dyDescent="0.2">
      <c r="A1598" s="1">
        <v>45</v>
      </c>
      <c r="B1598" s="1">
        <v>45</v>
      </c>
      <c r="C1598" s="3">
        <v>13</v>
      </c>
      <c r="D1598" t="s">
        <v>33</v>
      </c>
      <c r="E1598">
        <v>2</v>
      </c>
      <c r="F1598" s="27" t="s">
        <v>596</v>
      </c>
    </row>
    <row r="1599" spans="1:6" x14ac:dyDescent="0.2">
      <c r="A1599" s="1">
        <v>45</v>
      </c>
      <c r="B1599" s="1">
        <v>45</v>
      </c>
      <c r="C1599" s="3">
        <v>14</v>
      </c>
      <c r="D1599" t="s">
        <v>33</v>
      </c>
      <c r="E1599">
        <v>2</v>
      </c>
      <c r="F1599" s="27" t="s">
        <v>596</v>
      </c>
    </row>
    <row r="1600" spans="1:6" x14ac:dyDescent="0.2">
      <c r="A1600" s="1">
        <v>45</v>
      </c>
      <c r="B1600" s="1">
        <v>45</v>
      </c>
      <c r="C1600" s="3">
        <v>15</v>
      </c>
      <c r="D1600" t="s">
        <v>33</v>
      </c>
      <c r="E1600">
        <v>2</v>
      </c>
      <c r="F1600" s="27" t="s">
        <v>596</v>
      </c>
    </row>
    <row r="1601" spans="1:6" x14ac:dyDescent="0.2">
      <c r="A1601" s="1">
        <v>45</v>
      </c>
      <c r="B1601" s="1">
        <v>45</v>
      </c>
      <c r="C1601" s="3">
        <v>16</v>
      </c>
      <c r="D1601" t="s">
        <v>33</v>
      </c>
      <c r="E1601">
        <v>2</v>
      </c>
      <c r="F1601" s="27" t="s">
        <v>596</v>
      </c>
    </row>
    <row r="1602" spans="1:6" x14ac:dyDescent="0.2">
      <c r="A1602" s="1">
        <v>45</v>
      </c>
      <c r="B1602" s="1">
        <v>45</v>
      </c>
      <c r="C1602" s="3">
        <v>17</v>
      </c>
      <c r="D1602" t="s">
        <v>33</v>
      </c>
      <c r="E1602">
        <v>3</v>
      </c>
      <c r="F1602" s="27" t="s">
        <v>596</v>
      </c>
    </row>
    <row r="1603" spans="1:6" x14ac:dyDescent="0.2">
      <c r="A1603" s="1">
        <v>45</v>
      </c>
      <c r="B1603" s="1">
        <v>45</v>
      </c>
      <c r="C1603" s="3">
        <v>18</v>
      </c>
      <c r="D1603" t="s">
        <v>33</v>
      </c>
      <c r="E1603">
        <v>2</v>
      </c>
      <c r="F1603" s="27" t="s">
        <v>596</v>
      </c>
    </row>
    <row r="1604" spans="1:6" x14ac:dyDescent="0.2">
      <c r="A1604" s="1">
        <v>45</v>
      </c>
      <c r="B1604" s="1">
        <v>45</v>
      </c>
      <c r="C1604" s="3">
        <v>19</v>
      </c>
      <c r="D1604" t="s">
        <v>33</v>
      </c>
      <c r="E1604">
        <v>3</v>
      </c>
      <c r="F1604" s="27" t="s">
        <v>596</v>
      </c>
    </row>
    <row r="1605" spans="1:6" x14ac:dyDescent="0.2">
      <c r="A1605" s="1">
        <v>45</v>
      </c>
      <c r="B1605" s="1">
        <v>45</v>
      </c>
      <c r="C1605" s="3">
        <v>20</v>
      </c>
      <c r="D1605" t="s">
        <v>33</v>
      </c>
      <c r="E1605">
        <v>3</v>
      </c>
      <c r="F1605" s="27" t="s">
        <v>596</v>
      </c>
    </row>
    <row r="1606" spans="1:6" x14ac:dyDescent="0.2">
      <c r="A1606" s="1">
        <v>45</v>
      </c>
      <c r="B1606" s="1">
        <v>45</v>
      </c>
      <c r="C1606" s="3">
        <v>21</v>
      </c>
      <c r="D1606" t="s">
        <v>33</v>
      </c>
      <c r="E1606">
        <v>2</v>
      </c>
      <c r="F1606" s="27" t="s">
        <v>596</v>
      </c>
    </row>
    <row r="1607" spans="1:6" x14ac:dyDescent="0.2">
      <c r="A1607" s="1">
        <v>45</v>
      </c>
      <c r="B1607" s="1">
        <v>45</v>
      </c>
      <c r="C1607" s="3">
        <v>22</v>
      </c>
      <c r="D1607" t="s">
        <v>33</v>
      </c>
      <c r="E1607">
        <v>2</v>
      </c>
      <c r="F1607" s="27" t="s">
        <v>596</v>
      </c>
    </row>
    <row r="1608" spans="1:6" x14ac:dyDescent="0.2">
      <c r="A1608" s="1">
        <v>45</v>
      </c>
      <c r="B1608" s="1">
        <v>45</v>
      </c>
      <c r="C1608" s="3">
        <v>23</v>
      </c>
      <c r="D1608" t="s">
        <v>33</v>
      </c>
      <c r="E1608">
        <v>1</v>
      </c>
      <c r="F1608" s="27" t="s">
        <v>596</v>
      </c>
    </row>
    <row r="1609" spans="1:6" x14ac:dyDescent="0.2">
      <c r="A1609" s="1">
        <v>45</v>
      </c>
      <c r="B1609" s="1">
        <v>45</v>
      </c>
      <c r="C1609" s="3">
        <v>24</v>
      </c>
      <c r="D1609" t="s">
        <v>33</v>
      </c>
      <c r="E1609">
        <v>2</v>
      </c>
      <c r="F1609" s="27" t="s">
        <v>596</v>
      </c>
    </row>
    <row r="1610" spans="1:6" x14ac:dyDescent="0.2">
      <c r="A1610" s="1">
        <v>45</v>
      </c>
      <c r="B1610" s="1">
        <v>45</v>
      </c>
      <c r="C1610" s="3">
        <v>25</v>
      </c>
      <c r="D1610" t="s">
        <v>33</v>
      </c>
      <c r="E1610">
        <v>2</v>
      </c>
      <c r="F1610" s="27" t="s">
        <v>596</v>
      </c>
    </row>
    <row r="1611" spans="1:6" x14ac:dyDescent="0.2">
      <c r="A1611" s="1">
        <v>45</v>
      </c>
      <c r="B1611" s="1">
        <v>45</v>
      </c>
      <c r="C1611" s="3">
        <v>26</v>
      </c>
      <c r="D1611" t="s">
        <v>33</v>
      </c>
      <c r="E1611">
        <v>2</v>
      </c>
      <c r="F1611" s="27" t="s">
        <v>596</v>
      </c>
    </row>
    <row r="1612" spans="1:6" x14ac:dyDescent="0.2">
      <c r="A1612" s="1">
        <v>45</v>
      </c>
      <c r="B1612" s="1">
        <v>45</v>
      </c>
      <c r="C1612" s="3">
        <v>27</v>
      </c>
      <c r="D1612" t="s">
        <v>33</v>
      </c>
      <c r="E1612">
        <v>1</v>
      </c>
      <c r="F1612" s="27" t="s">
        <v>596</v>
      </c>
    </row>
    <row r="1613" spans="1:6" x14ac:dyDescent="0.2">
      <c r="A1613" s="1">
        <v>45</v>
      </c>
      <c r="B1613" s="1">
        <v>45</v>
      </c>
      <c r="C1613" s="3">
        <v>28</v>
      </c>
      <c r="D1613" t="s">
        <v>33</v>
      </c>
      <c r="E1613">
        <v>1</v>
      </c>
      <c r="F1613" s="27" t="s">
        <v>596</v>
      </c>
    </row>
    <row r="1614" spans="1:6" x14ac:dyDescent="0.2">
      <c r="A1614" s="1">
        <v>45</v>
      </c>
      <c r="B1614" s="1">
        <v>45</v>
      </c>
      <c r="C1614" s="3">
        <v>29</v>
      </c>
      <c r="D1614" t="s">
        <v>33</v>
      </c>
      <c r="E1614">
        <v>2</v>
      </c>
      <c r="F1614" s="27" t="s">
        <v>596</v>
      </c>
    </row>
    <row r="1615" spans="1:6" x14ac:dyDescent="0.2">
      <c r="A1615" s="1">
        <v>45</v>
      </c>
      <c r="B1615" s="1">
        <v>45</v>
      </c>
      <c r="C1615" s="3">
        <v>30</v>
      </c>
      <c r="D1615" t="s">
        <v>33</v>
      </c>
      <c r="E1615">
        <v>1</v>
      </c>
      <c r="F1615" s="27" t="s">
        <v>596</v>
      </c>
    </row>
    <row r="1616" spans="1:6" x14ac:dyDescent="0.2">
      <c r="A1616" s="1">
        <v>45</v>
      </c>
      <c r="B1616" s="1">
        <v>45</v>
      </c>
      <c r="C1616" s="3">
        <v>31</v>
      </c>
      <c r="D1616" t="s">
        <v>33</v>
      </c>
      <c r="E1616">
        <v>2</v>
      </c>
      <c r="F1616" s="27" t="s">
        <v>596</v>
      </c>
    </row>
    <row r="1617" spans="1:6" x14ac:dyDescent="0.2">
      <c r="A1617" s="1">
        <v>45</v>
      </c>
      <c r="B1617" s="1">
        <v>45</v>
      </c>
      <c r="C1617" s="3">
        <v>32</v>
      </c>
      <c r="D1617" t="s">
        <v>33</v>
      </c>
      <c r="E1617">
        <v>2</v>
      </c>
      <c r="F1617" s="27" t="s">
        <v>596</v>
      </c>
    </row>
    <row r="1618" spans="1:6" x14ac:dyDescent="0.2">
      <c r="A1618" s="1">
        <v>45</v>
      </c>
      <c r="B1618" s="1">
        <v>45</v>
      </c>
      <c r="C1618" s="3">
        <v>33</v>
      </c>
      <c r="D1618" t="s">
        <v>33</v>
      </c>
      <c r="E1618">
        <v>2</v>
      </c>
      <c r="F1618" s="27" t="s">
        <v>596</v>
      </c>
    </row>
    <row r="1619" spans="1:6" x14ac:dyDescent="0.2">
      <c r="A1619" s="1">
        <v>45</v>
      </c>
      <c r="B1619" s="1">
        <v>45</v>
      </c>
      <c r="C1619" s="3">
        <v>34</v>
      </c>
      <c r="D1619" t="s">
        <v>33</v>
      </c>
      <c r="E1619">
        <v>1</v>
      </c>
      <c r="F1619" s="27" t="s">
        <v>596</v>
      </c>
    </row>
    <row r="1620" spans="1:6" x14ac:dyDescent="0.2">
      <c r="A1620" s="1">
        <v>45</v>
      </c>
      <c r="B1620" s="1">
        <v>45</v>
      </c>
      <c r="C1620" s="3">
        <v>35</v>
      </c>
      <c r="D1620" t="s">
        <v>33</v>
      </c>
      <c r="E1620">
        <v>2</v>
      </c>
      <c r="F1620" s="27" t="s">
        <v>596</v>
      </c>
    </row>
    <row r="1621" spans="1:6" x14ac:dyDescent="0.2">
      <c r="A1621" s="1">
        <v>45</v>
      </c>
      <c r="B1621" s="1">
        <v>45</v>
      </c>
      <c r="C1621" s="3">
        <v>36</v>
      </c>
      <c r="D1621" t="s">
        <v>33</v>
      </c>
      <c r="E1621">
        <v>3</v>
      </c>
      <c r="F1621" s="27" t="s">
        <v>596</v>
      </c>
    </row>
    <row r="1622" spans="1:6" x14ac:dyDescent="0.2">
      <c r="A1622" s="1">
        <v>46</v>
      </c>
      <c r="B1622" s="1">
        <v>46</v>
      </c>
      <c r="C1622" s="3">
        <v>1</v>
      </c>
      <c r="D1622" t="s">
        <v>4</v>
      </c>
      <c r="E1622">
        <v>2</v>
      </c>
      <c r="F1622" s="27" t="s">
        <v>596</v>
      </c>
    </row>
    <row r="1623" spans="1:6" x14ac:dyDescent="0.2">
      <c r="A1623" s="1">
        <v>46</v>
      </c>
      <c r="B1623" s="1">
        <v>46</v>
      </c>
      <c r="C1623" s="3">
        <v>2</v>
      </c>
      <c r="D1623" t="s">
        <v>4</v>
      </c>
      <c r="E1623">
        <v>2</v>
      </c>
      <c r="F1623" s="27" t="s">
        <v>596</v>
      </c>
    </row>
    <row r="1624" spans="1:6" x14ac:dyDescent="0.2">
      <c r="A1624" s="1">
        <v>46</v>
      </c>
      <c r="B1624" s="1">
        <v>46</v>
      </c>
      <c r="C1624" s="3">
        <v>3</v>
      </c>
      <c r="D1624" t="s">
        <v>4</v>
      </c>
      <c r="E1624">
        <v>1</v>
      </c>
      <c r="F1624" s="27" t="s">
        <v>596</v>
      </c>
    </row>
    <row r="1625" spans="1:6" x14ac:dyDescent="0.2">
      <c r="A1625" s="1">
        <v>46</v>
      </c>
      <c r="B1625" s="1">
        <v>46</v>
      </c>
      <c r="C1625" s="3">
        <v>4</v>
      </c>
      <c r="D1625" t="s">
        <v>4</v>
      </c>
      <c r="E1625">
        <v>1</v>
      </c>
      <c r="F1625" s="27" t="s">
        <v>596</v>
      </c>
    </row>
    <row r="1626" spans="1:6" x14ac:dyDescent="0.2">
      <c r="A1626" s="1">
        <v>46</v>
      </c>
      <c r="B1626" s="1">
        <v>46</v>
      </c>
      <c r="C1626" s="3">
        <v>5</v>
      </c>
      <c r="D1626" t="s">
        <v>4</v>
      </c>
      <c r="E1626">
        <v>1</v>
      </c>
      <c r="F1626" s="27" t="s">
        <v>596</v>
      </c>
    </row>
    <row r="1627" spans="1:6" x14ac:dyDescent="0.2">
      <c r="A1627" s="1">
        <v>46</v>
      </c>
      <c r="B1627" s="1">
        <v>46</v>
      </c>
      <c r="C1627" s="3">
        <v>6</v>
      </c>
      <c r="D1627" t="s">
        <v>4</v>
      </c>
      <c r="E1627">
        <v>2</v>
      </c>
      <c r="F1627" s="27" t="s">
        <v>596</v>
      </c>
    </row>
    <row r="1628" spans="1:6" x14ac:dyDescent="0.2">
      <c r="A1628" s="1">
        <v>46</v>
      </c>
      <c r="B1628" s="1">
        <v>46</v>
      </c>
      <c r="C1628" s="3">
        <v>7</v>
      </c>
      <c r="D1628" t="s">
        <v>4</v>
      </c>
      <c r="E1628">
        <v>1</v>
      </c>
      <c r="F1628" s="27" t="s">
        <v>596</v>
      </c>
    </row>
    <row r="1629" spans="1:6" x14ac:dyDescent="0.2">
      <c r="A1629" s="1">
        <v>46</v>
      </c>
      <c r="B1629" s="1">
        <v>46</v>
      </c>
      <c r="C1629" s="3">
        <v>8</v>
      </c>
      <c r="D1629" t="s">
        <v>4</v>
      </c>
      <c r="E1629">
        <v>2</v>
      </c>
      <c r="F1629" s="27" t="s">
        <v>596</v>
      </c>
    </row>
    <row r="1630" spans="1:6" x14ac:dyDescent="0.2">
      <c r="A1630" s="1">
        <v>46</v>
      </c>
      <c r="B1630" s="1">
        <v>46</v>
      </c>
      <c r="C1630" s="3">
        <v>9</v>
      </c>
      <c r="D1630" t="s">
        <v>4</v>
      </c>
      <c r="E1630">
        <v>2</v>
      </c>
      <c r="F1630" s="27" t="s">
        <v>596</v>
      </c>
    </row>
    <row r="1631" spans="1:6" x14ac:dyDescent="0.2">
      <c r="A1631" s="1">
        <v>46</v>
      </c>
      <c r="B1631" s="1">
        <v>46</v>
      </c>
      <c r="C1631" s="3">
        <v>10</v>
      </c>
      <c r="D1631" t="s">
        <v>4</v>
      </c>
      <c r="E1631">
        <v>1</v>
      </c>
      <c r="F1631" s="27" t="s">
        <v>596</v>
      </c>
    </row>
    <row r="1632" spans="1:6" x14ac:dyDescent="0.2">
      <c r="A1632" s="1">
        <v>46</v>
      </c>
      <c r="B1632" s="1">
        <v>46</v>
      </c>
      <c r="C1632" s="3">
        <v>11</v>
      </c>
      <c r="D1632" t="s">
        <v>4</v>
      </c>
      <c r="E1632">
        <v>1</v>
      </c>
      <c r="F1632" s="27" t="s">
        <v>596</v>
      </c>
    </row>
    <row r="1633" spans="1:6" x14ac:dyDescent="0.2">
      <c r="A1633" s="1">
        <v>46</v>
      </c>
      <c r="B1633" s="1">
        <v>46</v>
      </c>
      <c r="C1633" s="3">
        <v>12</v>
      </c>
      <c r="D1633" t="s">
        <v>4</v>
      </c>
      <c r="E1633">
        <v>1</v>
      </c>
      <c r="F1633" s="27" t="s">
        <v>596</v>
      </c>
    </row>
    <row r="1634" spans="1:6" x14ac:dyDescent="0.2">
      <c r="A1634" s="1">
        <v>46</v>
      </c>
      <c r="B1634" s="1">
        <v>46</v>
      </c>
      <c r="C1634" s="3">
        <v>13</v>
      </c>
      <c r="D1634" t="s">
        <v>4</v>
      </c>
      <c r="E1634">
        <v>2</v>
      </c>
      <c r="F1634" s="27" t="s">
        <v>596</v>
      </c>
    </row>
    <row r="1635" spans="1:6" x14ac:dyDescent="0.2">
      <c r="A1635" s="1">
        <v>46</v>
      </c>
      <c r="B1635" s="1">
        <v>46</v>
      </c>
      <c r="C1635" s="3">
        <v>14</v>
      </c>
      <c r="D1635" t="s">
        <v>4</v>
      </c>
      <c r="E1635">
        <v>3</v>
      </c>
      <c r="F1635" s="27" t="s">
        <v>596</v>
      </c>
    </row>
    <row r="1636" spans="1:6" x14ac:dyDescent="0.2">
      <c r="A1636" s="1">
        <v>46</v>
      </c>
      <c r="B1636" s="1">
        <v>46</v>
      </c>
      <c r="C1636" s="3">
        <v>15</v>
      </c>
      <c r="D1636" t="s">
        <v>4</v>
      </c>
      <c r="E1636">
        <v>2</v>
      </c>
      <c r="F1636" s="27" t="s">
        <v>596</v>
      </c>
    </row>
    <row r="1637" spans="1:6" x14ac:dyDescent="0.2">
      <c r="A1637" s="1">
        <v>46</v>
      </c>
      <c r="B1637" s="1">
        <v>46</v>
      </c>
      <c r="C1637" s="3">
        <v>16</v>
      </c>
      <c r="D1637" t="s">
        <v>4</v>
      </c>
      <c r="E1637">
        <v>2</v>
      </c>
      <c r="F1637" s="27" t="s">
        <v>596</v>
      </c>
    </row>
    <row r="1638" spans="1:6" x14ac:dyDescent="0.2">
      <c r="A1638" s="1">
        <v>46</v>
      </c>
      <c r="B1638" s="1">
        <v>46</v>
      </c>
      <c r="C1638" s="3">
        <v>17</v>
      </c>
      <c r="D1638" t="s">
        <v>4</v>
      </c>
      <c r="E1638">
        <v>3</v>
      </c>
      <c r="F1638" s="27" t="s">
        <v>596</v>
      </c>
    </row>
    <row r="1639" spans="1:6" x14ac:dyDescent="0.2">
      <c r="A1639" s="1">
        <v>46</v>
      </c>
      <c r="B1639" s="1">
        <v>46</v>
      </c>
      <c r="C1639" s="3">
        <v>18</v>
      </c>
      <c r="D1639" t="s">
        <v>4</v>
      </c>
      <c r="E1639">
        <v>3</v>
      </c>
      <c r="F1639" s="27" t="s">
        <v>596</v>
      </c>
    </row>
    <row r="1640" spans="1:6" x14ac:dyDescent="0.2">
      <c r="A1640" s="1">
        <v>46</v>
      </c>
      <c r="B1640" s="1">
        <v>46</v>
      </c>
      <c r="C1640" s="3">
        <v>19</v>
      </c>
      <c r="D1640" t="s">
        <v>4</v>
      </c>
      <c r="E1640">
        <v>3</v>
      </c>
      <c r="F1640" s="27" t="s">
        <v>596</v>
      </c>
    </row>
    <row r="1641" spans="1:6" x14ac:dyDescent="0.2">
      <c r="A1641" s="1">
        <v>46</v>
      </c>
      <c r="B1641" s="1">
        <v>46</v>
      </c>
      <c r="C1641" s="3">
        <v>20</v>
      </c>
      <c r="D1641" t="s">
        <v>4</v>
      </c>
      <c r="E1641">
        <v>2</v>
      </c>
      <c r="F1641" s="27" t="s">
        <v>596</v>
      </c>
    </row>
    <row r="1642" spans="1:6" x14ac:dyDescent="0.2">
      <c r="A1642" s="1">
        <v>46</v>
      </c>
      <c r="B1642" s="1">
        <v>46</v>
      </c>
      <c r="C1642" s="3">
        <v>21</v>
      </c>
      <c r="D1642" t="s">
        <v>4</v>
      </c>
      <c r="E1642">
        <v>3</v>
      </c>
      <c r="F1642" s="27" t="s">
        <v>596</v>
      </c>
    </row>
    <row r="1643" spans="1:6" x14ac:dyDescent="0.2">
      <c r="A1643" s="1">
        <v>46</v>
      </c>
      <c r="B1643" s="1">
        <v>46</v>
      </c>
      <c r="C1643" s="3">
        <v>22</v>
      </c>
      <c r="D1643" t="s">
        <v>4</v>
      </c>
      <c r="E1643">
        <v>3</v>
      </c>
      <c r="F1643" s="27" t="s">
        <v>596</v>
      </c>
    </row>
    <row r="1644" spans="1:6" x14ac:dyDescent="0.2">
      <c r="A1644" s="1">
        <v>46</v>
      </c>
      <c r="B1644" s="1">
        <v>46</v>
      </c>
      <c r="C1644" s="3">
        <v>23</v>
      </c>
      <c r="D1644" t="s">
        <v>4</v>
      </c>
      <c r="E1644">
        <v>2</v>
      </c>
      <c r="F1644" s="27" t="s">
        <v>596</v>
      </c>
    </row>
    <row r="1645" spans="1:6" x14ac:dyDescent="0.2">
      <c r="A1645" s="1">
        <v>46</v>
      </c>
      <c r="B1645" s="1">
        <v>46</v>
      </c>
      <c r="C1645" s="3">
        <v>24</v>
      </c>
      <c r="D1645" t="s">
        <v>4</v>
      </c>
      <c r="E1645">
        <v>2</v>
      </c>
      <c r="F1645" s="27" t="s">
        <v>596</v>
      </c>
    </row>
    <row r="1646" spans="1:6" x14ac:dyDescent="0.2">
      <c r="A1646" s="1">
        <v>46</v>
      </c>
      <c r="B1646" s="1">
        <v>46</v>
      </c>
      <c r="C1646" s="3">
        <v>25</v>
      </c>
      <c r="D1646" t="s">
        <v>4</v>
      </c>
      <c r="E1646">
        <v>3</v>
      </c>
      <c r="F1646" s="27" t="s">
        <v>596</v>
      </c>
    </row>
    <row r="1647" spans="1:6" x14ac:dyDescent="0.2">
      <c r="A1647" s="1">
        <v>46</v>
      </c>
      <c r="B1647" s="1">
        <v>46</v>
      </c>
      <c r="C1647" s="3">
        <v>26</v>
      </c>
      <c r="D1647" t="s">
        <v>4</v>
      </c>
      <c r="E1647">
        <v>1</v>
      </c>
      <c r="F1647" s="27" t="s">
        <v>596</v>
      </c>
    </row>
    <row r="1648" spans="1:6" x14ac:dyDescent="0.2">
      <c r="A1648" s="1">
        <v>46</v>
      </c>
      <c r="B1648" s="1">
        <v>46</v>
      </c>
      <c r="C1648" s="3">
        <v>27</v>
      </c>
      <c r="D1648" t="s">
        <v>4</v>
      </c>
      <c r="E1648">
        <v>2</v>
      </c>
      <c r="F1648" s="27" t="s">
        <v>596</v>
      </c>
    </row>
    <row r="1649" spans="1:6" x14ac:dyDescent="0.2">
      <c r="A1649" s="1">
        <v>46</v>
      </c>
      <c r="B1649" s="1">
        <v>46</v>
      </c>
      <c r="C1649" s="3">
        <v>28</v>
      </c>
      <c r="D1649" t="s">
        <v>4</v>
      </c>
      <c r="E1649">
        <v>2</v>
      </c>
      <c r="F1649" s="27" t="s">
        <v>596</v>
      </c>
    </row>
    <row r="1650" spans="1:6" x14ac:dyDescent="0.2">
      <c r="A1650" s="1">
        <v>46</v>
      </c>
      <c r="B1650" s="1">
        <v>46</v>
      </c>
      <c r="C1650" s="3">
        <v>29</v>
      </c>
      <c r="D1650" t="s">
        <v>4</v>
      </c>
      <c r="E1650">
        <v>2</v>
      </c>
      <c r="F1650" s="27" t="s">
        <v>596</v>
      </c>
    </row>
    <row r="1651" spans="1:6" x14ac:dyDescent="0.2">
      <c r="A1651" s="1">
        <v>46</v>
      </c>
      <c r="B1651" s="1">
        <v>46</v>
      </c>
      <c r="C1651" s="3">
        <v>30</v>
      </c>
      <c r="D1651" t="s">
        <v>4</v>
      </c>
      <c r="E1651">
        <v>2</v>
      </c>
      <c r="F1651" s="27" t="s">
        <v>596</v>
      </c>
    </row>
    <row r="1652" spans="1:6" x14ac:dyDescent="0.2">
      <c r="A1652" s="1">
        <v>46</v>
      </c>
      <c r="B1652" s="1">
        <v>46</v>
      </c>
      <c r="C1652" s="3">
        <v>31</v>
      </c>
      <c r="D1652" t="s">
        <v>4</v>
      </c>
      <c r="E1652">
        <v>3</v>
      </c>
      <c r="F1652" s="27" t="s">
        <v>596</v>
      </c>
    </row>
    <row r="1653" spans="1:6" x14ac:dyDescent="0.2">
      <c r="A1653" s="1">
        <v>46</v>
      </c>
      <c r="B1653" s="1">
        <v>46</v>
      </c>
      <c r="C1653" s="3">
        <v>32</v>
      </c>
      <c r="D1653" t="s">
        <v>4</v>
      </c>
      <c r="E1653">
        <v>2</v>
      </c>
      <c r="F1653" s="27" t="s">
        <v>596</v>
      </c>
    </row>
    <row r="1654" spans="1:6" x14ac:dyDescent="0.2">
      <c r="A1654" s="1">
        <v>46</v>
      </c>
      <c r="B1654" s="1">
        <v>46</v>
      </c>
      <c r="C1654" s="3">
        <v>33</v>
      </c>
      <c r="D1654" t="s">
        <v>4</v>
      </c>
      <c r="E1654">
        <v>1</v>
      </c>
      <c r="F1654" s="27" t="s">
        <v>596</v>
      </c>
    </row>
    <row r="1655" spans="1:6" x14ac:dyDescent="0.2">
      <c r="A1655" s="1">
        <v>46</v>
      </c>
      <c r="B1655" s="1">
        <v>46</v>
      </c>
      <c r="C1655" s="3">
        <v>34</v>
      </c>
      <c r="D1655" t="s">
        <v>4</v>
      </c>
      <c r="E1655">
        <v>1</v>
      </c>
      <c r="F1655" s="27" t="s">
        <v>596</v>
      </c>
    </row>
    <row r="1656" spans="1:6" x14ac:dyDescent="0.2">
      <c r="A1656" s="1">
        <v>46</v>
      </c>
      <c r="B1656" s="1">
        <v>46</v>
      </c>
      <c r="C1656" s="3">
        <v>35</v>
      </c>
      <c r="D1656" t="s">
        <v>4</v>
      </c>
      <c r="E1656">
        <v>2</v>
      </c>
      <c r="F1656" s="27" t="s">
        <v>596</v>
      </c>
    </row>
    <row r="1657" spans="1:6" x14ac:dyDescent="0.2">
      <c r="A1657" s="1">
        <v>46</v>
      </c>
      <c r="B1657" s="1">
        <v>46</v>
      </c>
      <c r="C1657" s="3">
        <v>36</v>
      </c>
      <c r="D1657" t="s">
        <v>4</v>
      </c>
      <c r="E1657">
        <v>2</v>
      </c>
      <c r="F1657" s="27" t="s">
        <v>596</v>
      </c>
    </row>
    <row r="1658" spans="1:6" x14ac:dyDescent="0.2">
      <c r="A1658" s="1">
        <v>47</v>
      </c>
      <c r="B1658" s="1">
        <v>47</v>
      </c>
      <c r="C1658" s="3">
        <v>1</v>
      </c>
      <c r="D1658" t="s">
        <v>23</v>
      </c>
      <c r="E1658">
        <v>3</v>
      </c>
      <c r="F1658" s="27" t="s">
        <v>596</v>
      </c>
    </row>
    <row r="1659" spans="1:6" x14ac:dyDescent="0.2">
      <c r="A1659" s="1">
        <v>47</v>
      </c>
      <c r="B1659" s="1">
        <v>47</v>
      </c>
      <c r="C1659" s="3">
        <v>2</v>
      </c>
      <c r="D1659" t="s">
        <v>23</v>
      </c>
      <c r="E1659">
        <v>2</v>
      </c>
      <c r="F1659" s="27" t="s">
        <v>596</v>
      </c>
    </row>
    <row r="1660" spans="1:6" x14ac:dyDescent="0.2">
      <c r="A1660" s="1">
        <v>47</v>
      </c>
      <c r="B1660" s="1">
        <v>47</v>
      </c>
      <c r="C1660" s="3">
        <v>3</v>
      </c>
      <c r="D1660" t="s">
        <v>23</v>
      </c>
      <c r="E1660">
        <v>2</v>
      </c>
      <c r="F1660" s="27" t="s">
        <v>596</v>
      </c>
    </row>
    <row r="1661" spans="1:6" x14ac:dyDescent="0.2">
      <c r="A1661" s="1">
        <v>47</v>
      </c>
      <c r="B1661" s="1">
        <v>47</v>
      </c>
      <c r="C1661" s="3">
        <v>4</v>
      </c>
      <c r="D1661" t="s">
        <v>23</v>
      </c>
      <c r="E1661">
        <v>3</v>
      </c>
      <c r="F1661" s="27" t="s">
        <v>596</v>
      </c>
    </row>
    <row r="1662" spans="1:6" x14ac:dyDescent="0.2">
      <c r="A1662" s="1">
        <v>47</v>
      </c>
      <c r="B1662" s="1">
        <v>47</v>
      </c>
      <c r="C1662" s="3">
        <v>5</v>
      </c>
      <c r="D1662" t="s">
        <v>23</v>
      </c>
      <c r="E1662">
        <v>2</v>
      </c>
      <c r="F1662" s="27" t="s">
        <v>596</v>
      </c>
    </row>
    <row r="1663" spans="1:6" x14ac:dyDescent="0.2">
      <c r="A1663" s="1">
        <v>47</v>
      </c>
      <c r="B1663" s="1">
        <v>47</v>
      </c>
      <c r="C1663" s="3">
        <v>6</v>
      </c>
      <c r="D1663" t="s">
        <v>23</v>
      </c>
      <c r="E1663">
        <v>2</v>
      </c>
      <c r="F1663" s="27" t="s">
        <v>596</v>
      </c>
    </row>
    <row r="1664" spans="1:6" x14ac:dyDescent="0.2">
      <c r="A1664" s="1">
        <v>47</v>
      </c>
      <c r="B1664" s="1">
        <v>47</v>
      </c>
      <c r="C1664" s="3">
        <v>7</v>
      </c>
      <c r="D1664" t="s">
        <v>23</v>
      </c>
      <c r="E1664">
        <v>2</v>
      </c>
      <c r="F1664" s="27" t="s">
        <v>596</v>
      </c>
    </row>
    <row r="1665" spans="1:6" x14ac:dyDescent="0.2">
      <c r="A1665" s="1">
        <v>47</v>
      </c>
      <c r="B1665" s="1">
        <v>47</v>
      </c>
      <c r="C1665" s="3">
        <v>8</v>
      </c>
      <c r="D1665" t="s">
        <v>23</v>
      </c>
      <c r="E1665">
        <v>2</v>
      </c>
      <c r="F1665" s="27" t="s">
        <v>596</v>
      </c>
    </row>
    <row r="1666" spans="1:6" x14ac:dyDescent="0.2">
      <c r="A1666" s="1">
        <v>47</v>
      </c>
      <c r="B1666" s="1">
        <v>47</v>
      </c>
      <c r="C1666" s="3">
        <v>9</v>
      </c>
      <c r="D1666" t="s">
        <v>23</v>
      </c>
      <c r="E1666">
        <v>3</v>
      </c>
      <c r="F1666" s="27" t="s">
        <v>596</v>
      </c>
    </row>
    <row r="1667" spans="1:6" x14ac:dyDescent="0.2">
      <c r="A1667" s="1">
        <v>47</v>
      </c>
      <c r="B1667" s="1">
        <v>47</v>
      </c>
      <c r="C1667" s="3">
        <v>10</v>
      </c>
      <c r="D1667" t="s">
        <v>23</v>
      </c>
      <c r="E1667">
        <v>2</v>
      </c>
      <c r="F1667" s="27" t="s">
        <v>596</v>
      </c>
    </row>
    <row r="1668" spans="1:6" x14ac:dyDescent="0.2">
      <c r="A1668" s="1">
        <v>47</v>
      </c>
      <c r="B1668" s="1">
        <v>47</v>
      </c>
      <c r="C1668" s="3">
        <v>11</v>
      </c>
      <c r="D1668" t="s">
        <v>23</v>
      </c>
      <c r="E1668">
        <v>1</v>
      </c>
      <c r="F1668" s="27" t="s">
        <v>596</v>
      </c>
    </row>
    <row r="1669" spans="1:6" x14ac:dyDescent="0.2">
      <c r="A1669" s="1">
        <v>47</v>
      </c>
      <c r="B1669" s="1">
        <v>47</v>
      </c>
      <c r="C1669" s="3">
        <v>12</v>
      </c>
      <c r="D1669" t="s">
        <v>23</v>
      </c>
      <c r="E1669">
        <v>1</v>
      </c>
      <c r="F1669" s="27" t="s">
        <v>596</v>
      </c>
    </row>
    <row r="1670" spans="1:6" x14ac:dyDescent="0.2">
      <c r="A1670" s="1">
        <v>47</v>
      </c>
      <c r="B1670" s="1">
        <v>47</v>
      </c>
      <c r="C1670" s="3">
        <v>13</v>
      </c>
      <c r="D1670" t="s">
        <v>23</v>
      </c>
      <c r="E1670">
        <v>3</v>
      </c>
      <c r="F1670" s="27" t="s">
        <v>596</v>
      </c>
    </row>
    <row r="1671" spans="1:6" x14ac:dyDescent="0.2">
      <c r="A1671" s="1">
        <v>47</v>
      </c>
      <c r="B1671" s="1">
        <v>47</v>
      </c>
      <c r="C1671" s="3">
        <v>14</v>
      </c>
      <c r="D1671" t="s">
        <v>23</v>
      </c>
      <c r="E1671">
        <v>3</v>
      </c>
      <c r="F1671" s="27" t="s">
        <v>596</v>
      </c>
    </row>
    <row r="1672" spans="1:6" x14ac:dyDescent="0.2">
      <c r="A1672" s="1">
        <v>47</v>
      </c>
      <c r="B1672" s="1">
        <v>47</v>
      </c>
      <c r="C1672" s="3">
        <v>15</v>
      </c>
      <c r="D1672" t="s">
        <v>23</v>
      </c>
      <c r="E1672">
        <v>3</v>
      </c>
      <c r="F1672" s="27" t="s">
        <v>596</v>
      </c>
    </row>
    <row r="1673" spans="1:6" x14ac:dyDescent="0.2">
      <c r="A1673" s="1">
        <v>47</v>
      </c>
      <c r="B1673" s="1">
        <v>47</v>
      </c>
      <c r="C1673" s="3">
        <v>16</v>
      </c>
      <c r="D1673" t="s">
        <v>23</v>
      </c>
      <c r="E1673">
        <v>3</v>
      </c>
      <c r="F1673" s="27" t="s">
        <v>596</v>
      </c>
    </row>
    <row r="1674" spans="1:6" x14ac:dyDescent="0.2">
      <c r="A1674" s="1">
        <v>47</v>
      </c>
      <c r="B1674" s="1">
        <v>47</v>
      </c>
      <c r="C1674" s="3">
        <v>17</v>
      </c>
      <c r="D1674" t="s">
        <v>23</v>
      </c>
      <c r="E1674">
        <v>4</v>
      </c>
      <c r="F1674" s="27" t="s">
        <v>596</v>
      </c>
    </row>
    <row r="1675" spans="1:6" x14ac:dyDescent="0.2">
      <c r="A1675" s="1">
        <v>47</v>
      </c>
      <c r="B1675" s="1">
        <v>47</v>
      </c>
      <c r="C1675" s="3">
        <v>18</v>
      </c>
      <c r="D1675" t="s">
        <v>23</v>
      </c>
      <c r="E1675">
        <v>3</v>
      </c>
      <c r="F1675" s="27" t="s">
        <v>596</v>
      </c>
    </row>
    <row r="1676" spans="1:6" x14ac:dyDescent="0.2">
      <c r="A1676" s="1">
        <v>47</v>
      </c>
      <c r="B1676" s="1">
        <v>47</v>
      </c>
      <c r="C1676" s="3">
        <v>19</v>
      </c>
      <c r="D1676" t="s">
        <v>23</v>
      </c>
      <c r="E1676">
        <v>2</v>
      </c>
      <c r="F1676" s="27" t="s">
        <v>596</v>
      </c>
    </row>
    <row r="1677" spans="1:6" x14ac:dyDescent="0.2">
      <c r="A1677" s="1">
        <v>47</v>
      </c>
      <c r="B1677" s="1">
        <v>47</v>
      </c>
      <c r="C1677" s="3">
        <v>20</v>
      </c>
      <c r="D1677" t="s">
        <v>23</v>
      </c>
      <c r="E1677">
        <v>2</v>
      </c>
      <c r="F1677" s="27" t="s">
        <v>596</v>
      </c>
    </row>
    <row r="1678" spans="1:6" x14ac:dyDescent="0.2">
      <c r="A1678" s="1">
        <v>47</v>
      </c>
      <c r="B1678" s="1">
        <v>47</v>
      </c>
      <c r="C1678" s="3">
        <v>21</v>
      </c>
      <c r="D1678" t="s">
        <v>23</v>
      </c>
      <c r="E1678">
        <v>3</v>
      </c>
      <c r="F1678" s="27" t="s">
        <v>596</v>
      </c>
    </row>
    <row r="1679" spans="1:6" x14ac:dyDescent="0.2">
      <c r="A1679" s="1">
        <v>47</v>
      </c>
      <c r="B1679" s="1">
        <v>47</v>
      </c>
      <c r="C1679" s="3">
        <v>22</v>
      </c>
      <c r="D1679" t="s">
        <v>23</v>
      </c>
      <c r="E1679">
        <v>4</v>
      </c>
      <c r="F1679" s="27" t="s">
        <v>596</v>
      </c>
    </row>
    <row r="1680" spans="1:6" x14ac:dyDescent="0.2">
      <c r="A1680" s="1">
        <v>47</v>
      </c>
      <c r="B1680" s="1">
        <v>47</v>
      </c>
      <c r="C1680" s="3">
        <v>23</v>
      </c>
      <c r="D1680" t="s">
        <v>23</v>
      </c>
      <c r="E1680">
        <v>1</v>
      </c>
      <c r="F1680" s="27" t="s">
        <v>596</v>
      </c>
    </row>
    <row r="1681" spans="1:6" x14ac:dyDescent="0.2">
      <c r="A1681" s="1">
        <v>47</v>
      </c>
      <c r="B1681" s="1">
        <v>47</v>
      </c>
      <c r="C1681" s="3">
        <v>24</v>
      </c>
      <c r="D1681" t="s">
        <v>23</v>
      </c>
      <c r="E1681">
        <v>3</v>
      </c>
      <c r="F1681" s="27" t="s">
        <v>596</v>
      </c>
    </row>
    <row r="1682" spans="1:6" x14ac:dyDescent="0.2">
      <c r="A1682" s="1">
        <v>47</v>
      </c>
      <c r="B1682" s="1">
        <v>47</v>
      </c>
      <c r="C1682" s="3">
        <v>25</v>
      </c>
      <c r="D1682" t="s">
        <v>23</v>
      </c>
      <c r="E1682">
        <v>2</v>
      </c>
      <c r="F1682" s="27" t="s">
        <v>596</v>
      </c>
    </row>
    <row r="1683" spans="1:6" x14ac:dyDescent="0.2">
      <c r="A1683" s="1">
        <v>47</v>
      </c>
      <c r="B1683" s="1">
        <v>47</v>
      </c>
      <c r="C1683" s="3">
        <v>26</v>
      </c>
      <c r="D1683" t="s">
        <v>23</v>
      </c>
      <c r="E1683">
        <v>3</v>
      </c>
      <c r="F1683" s="27" t="s">
        <v>596</v>
      </c>
    </row>
    <row r="1684" spans="1:6" x14ac:dyDescent="0.2">
      <c r="A1684" s="1">
        <v>47</v>
      </c>
      <c r="B1684" s="1">
        <v>47</v>
      </c>
      <c r="C1684" s="3">
        <v>27</v>
      </c>
      <c r="D1684" t="s">
        <v>23</v>
      </c>
      <c r="E1684">
        <v>3</v>
      </c>
      <c r="F1684" s="27" t="s">
        <v>596</v>
      </c>
    </row>
    <row r="1685" spans="1:6" x14ac:dyDescent="0.2">
      <c r="A1685" s="1">
        <v>47</v>
      </c>
      <c r="B1685" s="1">
        <v>47</v>
      </c>
      <c r="C1685" s="3">
        <v>28</v>
      </c>
      <c r="D1685" t="s">
        <v>23</v>
      </c>
      <c r="E1685">
        <v>2</v>
      </c>
      <c r="F1685" s="27" t="s">
        <v>596</v>
      </c>
    </row>
    <row r="1686" spans="1:6" x14ac:dyDescent="0.2">
      <c r="A1686" s="1">
        <v>47</v>
      </c>
      <c r="B1686" s="1">
        <v>47</v>
      </c>
      <c r="C1686" s="3">
        <v>29</v>
      </c>
      <c r="D1686" t="s">
        <v>23</v>
      </c>
      <c r="E1686">
        <v>3</v>
      </c>
      <c r="F1686" s="27" t="s">
        <v>596</v>
      </c>
    </row>
    <row r="1687" spans="1:6" x14ac:dyDescent="0.2">
      <c r="A1687" s="1">
        <v>47</v>
      </c>
      <c r="B1687" s="1">
        <v>47</v>
      </c>
      <c r="C1687" s="3">
        <v>30</v>
      </c>
      <c r="D1687" t="s">
        <v>23</v>
      </c>
      <c r="E1687">
        <v>3</v>
      </c>
      <c r="F1687" s="27" t="s">
        <v>596</v>
      </c>
    </row>
    <row r="1688" spans="1:6" x14ac:dyDescent="0.2">
      <c r="A1688" s="1">
        <v>47</v>
      </c>
      <c r="B1688" s="1">
        <v>47</v>
      </c>
      <c r="C1688" s="3">
        <v>31</v>
      </c>
      <c r="D1688" t="s">
        <v>23</v>
      </c>
      <c r="E1688">
        <v>2</v>
      </c>
      <c r="F1688" s="27" t="s">
        <v>596</v>
      </c>
    </row>
    <row r="1689" spans="1:6" x14ac:dyDescent="0.2">
      <c r="A1689" s="1">
        <v>47</v>
      </c>
      <c r="B1689" s="1">
        <v>47</v>
      </c>
      <c r="C1689" s="3">
        <v>32</v>
      </c>
      <c r="D1689" t="s">
        <v>23</v>
      </c>
      <c r="E1689">
        <v>2</v>
      </c>
      <c r="F1689" s="27" t="s">
        <v>596</v>
      </c>
    </row>
    <row r="1690" spans="1:6" x14ac:dyDescent="0.2">
      <c r="A1690" s="1">
        <v>47</v>
      </c>
      <c r="B1690" s="1">
        <v>47</v>
      </c>
      <c r="C1690" s="3">
        <v>33</v>
      </c>
      <c r="D1690" t="s">
        <v>23</v>
      </c>
      <c r="E1690">
        <v>2</v>
      </c>
      <c r="F1690" s="27" t="s">
        <v>596</v>
      </c>
    </row>
    <row r="1691" spans="1:6" x14ac:dyDescent="0.2">
      <c r="A1691" s="1">
        <v>47</v>
      </c>
      <c r="B1691" s="1">
        <v>47</v>
      </c>
      <c r="C1691" s="3">
        <v>34</v>
      </c>
      <c r="D1691" t="s">
        <v>23</v>
      </c>
      <c r="E1691">
        <v>1</v>
      </c>
      <c r="F1691" s="27" t="s">
        <v>596</v>
      </c>
    </row>
    <row r="1692" spans="1:6" x14ac:dyDescent="0.2">
      <c r="A1692" s="1">
        <v>47</v>
      </c>
      <c r="B1692" s="1">
        <v>47</v>
      </c>
      <c r="C1692" s="3">
        <v>35</v>
      </c>
      <c r="D1692" t="s">
        <v>23</v>
      </c>
      <c r="E1692">
        <v>2</v>
      </c>
      <c r="F1692" s="27" t="s">
        <v>596</v>
      </c>
    </row>
    <row r="1693" spans="1:6" x14ac:dyDescent="0.2">
      <c r="A1693" s="1">
        <v>47</v>
      </c>
      <c r="B1693" s="1">
        <v>47</v>
      </c>
      <c r="C1693" s="3">
        <v>36</v>
      </c>
      <c r="D1693" t="s">
        <v>23</v>
      </c>
      <c r="E1693">
        <v>2</v>
      </c>
      <c r="F1693" s="27" t="s">
        <v>596</v>
      </c>
    </row>
    <row r="1694" spans="1:6" x14ac:dyDescent="0.2">
      <c r="A1694" s="1">
        <v>48</v>
      </c>
      <c r="B1694" s="1">
        <v>48</v>
      </c>
      <c r="C1694" s="3">
        <v>1</v>
      </c>
      <c r="D1694" t="s">
        <v>23</v>
      </c>
      <c r="E1694">
        <v>2</v>
      </c>
      <c r="F1694" s="27" t="s">
        <v>596</v>
      </c>
    </row>
    <row r="1695" spans="1:6" x14ac:dyDescent="0.2">
      <c r="A1695" s="1">
        <v>48</v>
      </c>
      <c r="B1695" s="1">
        <v>48</v>
      </c>
      <c r="C1695" s="3">
        <v>2</v>
      </c>
      <c r="D1695" t="s">
        <v>23</v>
      </c>
      <c r="E1695">
        <v>2</v>
      </c>
      <c r="F1695" s="27" t="s">
        <v>596</v>
      </c>
    </row>
    <row r="1696" spans="1:6" x14ac:dyDescent="0.2">
      <c r="A1696" s="1">
        <v>48</v>
      </c>
      <c r="B1696" s="1">
        <v>48</v>
      </c>
      <c r="C1696" s="3">
        <v>3</v>
      </c>
      <c r="D1696" t="s">
        <v>23</v>
      </c>
      <c r="E1696">
        <v>1</v>
      </c>
      <c r="F1696" s="27" t="s">
        <v>596</v>
      </c>
    </row>
    <row r="1697" spans="1:6" x14ac:dyDescent="0.2">
      <c r="A1697" s="1">
        <v>48</v>
      </c>
      <c r="B1697" s="1">
        <v>48</v>
      </c>
      <c r="C1697" s="3">
        <v>4</v>
      </c>
      <c r="D1697" t="s">
        <v>23</v>
      </c>
      <c r="E1697">
        <v>2</v>
      </c>
      <c r="F1697" s="27" t="s">
        <v>596</v>
      </c>
    </row>
    <row r="1698" spans="1:6" x14ac:dyDescent="0.2">
      <c r="A1698" s="1">
        <v>48</v>
      </c>
      <c r="B1698" s="1">
        <v>48</v>
      </c>
      <c r="C1698" s="3">
        <v>5</v>
      </c>
      <c r="D1698" t="s">
        <v>23</v>
      </c>
      <c r="E1698">
        <v>4</v>
      </c>
      <c r="F1698" s="27" t="s">
        <v>596</v>
      </c>
    </row>
    <row r="1699" spans="1:6" x14ac:dyDescent="0.2">
      <c r="A1699" s="1">
        <v>48</v>
      </c>
      <c r="B1699" s="1">
        <v>48</v>
      </c>
      <c r="C1699" s="3">
        <v>6</v>
      </c>
      <c r="D1699" t="s">
        <v>23</v>
      </c>
      <c r="E1699">
        <v>2</v>
      </c>
      <c r="F1699" s="27" t="s">
        <v>596</v>
      </c>
    </row>
    <row r="1700" spans="1:6" x14ac:dyDescent="0.2">
      <c r="A1700" s="1">
        <v>48</v>
      </c>
      <c r="B1700" s="1">
        <v>48</v>
      </c>
      <c r="C1700" s="3">
        <v>7</v>
      </c>
      <c r="D1700" t="s">
        <v>23</v>
      </c>
      <c r="E1700">
        <v>2</v>
      </c>
      <c r="F1700" s="27" t="s">
        <v>596</v>
      </c>
    </row>
    <row r="1701" spans="1:6" x14ac:dyDescent="0.2">
      <c r="A1701" s="1">
        <v>48</v>
      </c>
      <c r="B1701" s="1">
        <v>48</v>
      </c>
      <c r="C1701" s="3">
        <v>8</v>
      </c>
      <c r="D1701" t="s">
        <v>23</v>
      </c>
      <c r="E1701">
        <v>4</v>
      </c>
      <c r="F1701" s="27" t="s">
        <v>596</v>
      </c>
    </row>
    <row r="1702" spans="1:6" x14ac:dyDescent="0.2">
      <c r="A1702" s="1">
        <v>48</v>
      </c>
      <c r="B1702" s="1">
        <v>48</v>
      </c>
      <c r="C1702" s="3">
        <v>9</v>
      </c>
      <c r="D1702" t="s">
        <v>23</v>
      </c>
      <c r="E1702">
        <v>4</v>
      </c>
      <c r="F1702" s="27" t="s">
        <v>596</v>
      </c>
    </row>
    <row r="1703" spans="1:6" x14ac:dyDescent="0.2">
      <c r="A1703" s="1">
        <v>48</v>
      </c>
      <c r="B1703" s="1">
        <v>48</v>
      </c>
      <c r="C1703" s="3">
        <v>10</v>
      </c>
      <c r="D1703" t="s">
        <v>23</v>
      </c>
      <c r="E1703">
        <v>2</v>
      </c>
      <c r="F1703" s="27" t="s">
        <v>596</v>
      </c>
    </row>
    <row r="1704" spans="1:6" x14ac:dyDescent="0.2">
      <c r="A1704" s="1">
        <v>48</v>
      </c>
      <c r="B1704" s="1">
        <v>48</v>
      </c>
      <c r="C1704" s="3">
        <v>11</v>
      </c>
      <c r="D1704" t="s">
        <v>23</v>
      </c>
      <c r="E1704">
        <v>3</v>
      </c>
      <c r="F1704" s="27" t="s">
        <v>596</v>
      </c>
    </row>
    <row r="1705" spans="1:6" x14ac:dyDescent="0.2">
      <c r="A1705" s="1">
        <v>48</v>
      </c>
      <c r="B1705" s="1">
        <v>48</v>
      </c>
      <c r="C1705" s="3">
        <v>12</v>
      </c>
      <c r="D1705" t="s">
        <v>23</v>
      </c>
      <c r="E1705">
        <v>2</v>
      </c>
      <c r="F1705" s="27" t="s">
        <v>596</v>
      </c>
    </row>
    <row r="1706" spans="1:6" x14ac:dyDescent="0.2">
      <c r="A1706" s="1">
        <v>48</v>
      </c>
      <c r="B1706" s="1">
        <v>48</v>
      </c>
      <c r="C1706" s="3">
        <v>13</v>
      </c>
      <c r="D1706" t="s">
        <v>23</v>
      </c>
      <c r="E1706">
        <v>2</v>
      </c>
      <c r="F1706" s="27" t="s">
        <v>596</v>
      </c>
    </row>
    <row r="1707" spans="1:6" x14ac:dyDescent="0.2">
      <c r="A1707" s="1">
        <v>48</v>
      </c>
      <c r="B1707" s="1">
        <v>48</v>
      </c>
      <c r="C1707" s="3">
        <v>14</v>
      </c>
      <c r="D1707" t="s">
        <v>23</v>
      </c>
      <c r="E1707">
        <v>3</v>
      </c>
      <c r="F1707" s="27" t="s">
        <v>596</v>
      </c>
    </row>
    <row r="1708" spans="1:6" x14ac:dyDescent="0.2">
      <c r="A1708" s="1">
        <v>48</v>
      </c>
      <c r="B1708" s="1">
        <v>48</v>
      </c>
      <c r="C1708" s="3">
        <v>15</v>
      </c>
      <c r="D1708" t="s">
        <v>23</v>
      </c>
      <c r="E1708">
        <v>4</v>
      </c>
      <c r="F1708" s="27" t="s">
        <v>596</v>
      </c>
    </row>
    <row r="1709" spans="1:6" x14ac:dyDescent="0.2">
      <c r="A1709" s="1">
        <v>48</v>
      </c>
      <c r="B1709" s="1">
        <v>48</v>
      </c>
      <c r="C1709" s="3">
        <v>16</v>
      </c>
      <c r="D1709" t="s">
        <v>23</v>
      </c>
      <c r="E1709">
        <v>2</v>
      </c>
      <c r="F1709" s="27" t="s">
        <v>596</v>
      </c>
    </row>
    <row r="1710" spans="1:6" x14ac:dyDescent="0.2">
      <c r="A1710" s="1">
        <v>48</v>
      </c>
      <c r="B1710" s="1">
        <v>48</v>
      </c>
      <c r="C1710" s="3">
        <v>17</v>
      </c>
      <c r="D1710" t="s">
        <v>23</v>
      </c>
      <c r="E1710">
        <v>4</v>
      </c>
      <c r="F1710" s="27" t="s">
        <v>596</v>
      </c>
    </row>
    <row r="1711" spans="1:6" x14ac:dyDescent="0.2">
      <c r="A1711" s="1">
        <v>48</v>
      </c>
      <c r="B1711" s="1">
        <v>48</v>
      </c>
      <c r="C1711" s="3">
        <v>18</v>
      </c>
      <c r="D1711" t="s">
        <v>23</v>
      </c>
      <c r="E1711">
        <v>4</v>
      </c>
      <c r="F1711" s="27" t="s">
        <v>596</v>
      </c>
    </row>
    <row r="1712" spans="1:6" x14ac:dyDescent="0.2">
      <c r="A1712" s="1">
        <v>48</v>
      </c>
      <c r="B1712" s="1">
        <v>48</v>
      </c>
      <c r="C1712" s="3">
        <v>19</v>
      </c>
      <c r="D1712" t="s">
        <v>23</v>
      </c>
      <c r="E1712">
        <v>3</v>
      </c>
      <c r="F1712" s="27" t="s">
        <v>596</v>
      </c>
    </row>
    <row r="1713" spans="1:6" x14ac:dyDescent="0.2">
      <c r="A1713" s="1">
        <v>48</v>
      </c>
      <c r="B1713" s="1">
        <v>48</v>
      </c>
      <c r="C1713" s="3">
        <v>20</v>
      </c>
      <c r="D1713" t="s">
        <v>23</v>
      </c>
      <c r="E1713">
        <v>3</v>
      </c>
      <c r="F1713" s="27" t="s">
        <v>596</v>
      </c>
    </row>
    <row r="1714" spans="1:6" x14ac:dyDescent="0.2">
      <c r="A1714" s="1">
        <v>48</v>
      </c>
      <c r="B1714" s="1">
        <v>48</v>
      </c>
      <c r="C1714" s="3">
        <v>21</v>
      </c>
      <c r="D1714" t="s">
        <v>23</v>
      </c>
      <c r="E1714">
        <v>4</v>
      </c>
      <c r="F1714" s="27" t="s">
        <v>596</v>
      </c>
    </row>
    <row r="1715" spans="1:6" x14ac:dyDescent="0.2">
      <c r="A1715" s="1">
        <v>48</v>
      </c>
      <c r="B1715" s="1">
        <v>48</v>
      </c>
      <c r="C1715" s="3">
        <v>22</v>
      </c>
      <c r="D1715" t="s">
        <v>23</v>
      </c>
      <c r="E1715">
        <v>2</v>
      </c>
      <c r="F1715" s="27" t="s">
        <v>596</v>
      </c>
    </row>
    <row r="1716" spans="1:6" x14ac:dyDescent="0.2">
      <c r="A1716" s="1">
        <v>48</v>
      </c>
      <c r="B1716" s="1">
        <v>48</v>
      </c>
      <c r="C1716" s="3">
        <v>23</v>
      </c>
      <c r="D1716" t="s">
        <v>23</v>
      </c>
      <c r="E1716">
        <v>1</v>
      </c>
      <c r="F1716" s="27" t="s">
        <v>596</v>
      </c>
    </row>
    <row r="1717" spans="1:6" x14ac:dyDescent="0.2">
      <c r="A1717" s="1">
        <v>48</v>
      </c>
      <c r="B1717" s="1">
        <v>48</v>
      </c>
      <c r="C1717" s="3">
        <v>24</v>
      </c>
      <c r="D1717" t="s">
        <v>23</v>
      </c>
      <c r="E1717">
        <v>2</v>
      </c>
      <c r="F1717" s="27" t="s">
        <v>596</v>
      </c>
    </row>
    <row r="1718" spans="1:6" x14ac:dyDescent="0.2">
      <c r="A1718" s="1">
        <v>48</v>
      </c>
      <c r="B1718" s="1">
        <v>48</v>
      </c>
      <c r="C1718" s="3">
        <v>25</v>
      </c>
      <c r="D1718" t="s">
        <v>23</v>
      </c>
      <c r="E1718">
        <v>2</v>
      </c>
      <c r="F1718" s="27" t="s">
        <v>596</v>
      </c>
    </row>
    <row r="1719" spans="1:6" x14ac:dyDescent="0.2">
      <c r="A1719" s="1">
        <v>48</v>
      </c>
      <c r="B1719" s="1">
        <v>48</v>
      </c>
      <c r="C1719" s="3">
        <v>26</v>
      </c>
      <c r="D1719" t="s">
        <v>23</v>
      </c>
      <c r="E1719">
        <v>1</v>
      </c>
      <c r="F1719" s="27" t="s">
        <v>596</v>
      </c>
    </row>
    <row r="1720" spans="1:6" x14ac:dyDescent="0.2">
      <c r="A1720" s="1">
        <v>48</v>
      </c>
      <c r="B1720" s="1">
        <v>48</v>
      </c>
      <c r="C1720" s="3">
        <v>27</v>
      </c>
      <c r="D1720" t="s">
        <v>23</v>
      </c>
      <c r="E1720">
        <v>1</v>
      </c>
      <c r="F1720" s="27" t="s">
        <v>596</v>
      </c>
    </row>
    <row r="1721" spans="1:6" x14ac:dyDescent="0.2">
      <c r="A1721" s="1">
        <v>48</v>
      </c>
      <c r="B1721" s="1">
        <v>48</v>
      </c>
      <c r="C1721" s="3">
        <v>28</v>
      </c>
      <c r="D1721" t="s">
        <v>23</v>
      </c>
      <c r="E1721">
        <v>2</v>
      </c>
      <c r="F1721" s="27" t="s">
        <v>596</v>
      </c>
    </row>
    <row r="1722" spans="1:6" x14ac:dyDescent="0.2">
      <c r="A1722" s="1">
        <v>48</v>
      </c>
      <c r="B1722" s="1">
        <v>48</v>
      </c>
      <c r="C1722" s="3">
        <v>29</v>
      </c>
      <c r="D1722" t="s">
        <v>23</v>
      </c>
      <c r="E1722">
        <v>3</v>
      </c>
      <c r="F1722" s="27" t="s">
        <v>596</v>
      </c>
    </row>
    <row r="1723" spans="1:6" x14ac:dyDescent="0.2">
      <c r="A1723" s="1">
        <v>48</v>
      </c>
      <c r="B1723" s="1">
        <v>48</v>
      </c>
      <c r="C1723" s="3">
        <v>30</v>
      </c>
      <c r="D1723" t="s">
        <v>23</v>
      </c>
      <c r="E1723">
        <v>2</v>
      </c>
      <c r="F1723" s="27" t="s">
        <v>596</v>
      </c>
    </row>
    <row r="1724" spans="1:6" x14ac:dyDescent="0.2">
      <c r="A1724" s="1">
        <v>48</v>
      </c>
      <c r="B1724" s="1">
        <v>48</v>
      </c>
      <c r="C1724" s="3">
        <v>31</v>
      </c>
      <c r="D1724" t="s">
        <v>23</v>
      </c>
      <c r="E1724">
        <v>1</v>
      </c>
      <c r="F1724" s="27" t="s">
        <v>596</v>
      </c>
    </row>
    <row r="1725" spans="1:6" x14ac:dyDescent="0.2">
      <c r="A1725" s="1">
        <v>48</v>
      </c>
      <c r="B1725" s="1">
        <v>48</v>
      </c>
      <c r="C1725" s="3">
        <v>32</v>
      </c>
      <c r="D1725" t="s">
        <v>23</v>
      </c>
      <c r="E1725">
        <v>4</v>
      </c>
      <c r="F1725" s="27" t="s">
        <v>596</v>
      </c>
    </row>
    <row r="1726" spans="1:6" x14ac:dyDescent="0.2">
      <c r="A1726" s="1">
        <v>48</v>
      </c>
      <c r="B1726" s="1">
        <v>48</v>
      </c>
      <c r="C1726" s="3">
        <v>33</v>
      </c>
      <c r="D1726" t="s">
        <v>23</v>
      </c>
      <c r="E1726">
        <v>2</v>
      </c>
      <c r="F1726" s="27" t="s">
        <v>596</v>
      </c>
    </row>
    <row r="1727" spans="1:6" x14ac:dyDescent="0.2">
      <c r="A1727" s="1">
        <v>48</v>
      </c>
      <c r="B1727" s="1">
        <v>48</v>
      </c>
      <c r="C1727" s="3">
        <v>34</v>
      </c>
      <c r="D1727" t="s">
        <v>23</v>
      </c>
      <c r="E1727">
        <v>1</v>
      </c>
      <c r="F1727" s="27" t="s">
        <v>596</v>
      </c>
    </row>
    <row r="1728" spans="1:6" x14ac:dyDescent="0.2">
      <c r="A1728" s="1">
        <v>48</v>
      </c>
      <c r="B1728" s="1">
        <v>48</v>
      </c>
      <c r="C1728" s="3">
        <v>35</v>
      </c>
      <c r="D1728" t="s">
        <v>23</v>
      </c>
      <c r="E1728">
        <v>2</v>
      </c>
      <c r="F1728" s="27" t="s">
        <v>596</v>
      </c>
    </row>
    <row r="1729" spans="1:6" x14ac:dyDescent="0.2">
      <c r="A1729" s="1">
        <v>48</v>
      </c>
      <c r="B1729" s="1">
        <v>48</v>
      </c>
      <c r="C1729" s="3">
        <v>36</v>
      </c>
      <c r="D1729" t="s">
        <v>23</v>
      </c>
      <c r="E1729">
        <v>1</v>
      </c>
      <c r="F1729" s="27" t="s">
        <v>596</v>
      </c>
    </row>
    <row r="1730" spans="1:6" x14ac:dyDescent="0.2">
      <c r="A1730" s="1">
        <v>49</v>
      </c>
      <c r="B1730" s="1">
        <v>49</v>
      </c>
      <c r="C1730" s="3">
        <v>1</v>
      </c>
      <c r="D1730" t="s">
        <v>45</v>
      </c>
      <c r="E1730">
        <v>2</v>
      </c>
      <c r="F1730" s="27" t="s">
        <v>596</v>
      </c>
    </row>
    <row r="1731" spans="1:6" x14ac:dyDescent="0.2">
      <c r="A1731" s="1">
        <v>49</v>
      </c>
      <c r="B1731" s="1">
        <v>49</v>
      </c>
      <c r="C1731" s="3">
        <v>2</v>
      </c>
      <c r="D1731" t="s">
        <v>45</v>
      </c>
      <c r="E1731">
        <v>2</v>
      </c>
      <c r="F1731" s="27" t="s">
        <v>596</v>
      </c>
    </row>
    <row r="1732" spans="1:6" x14ac:dyDescent="0.2">
      <c r="A1732" s="1">
        <v>49</v>
      </c>
      <c r="B1732" s="1">
        <v>49</v>
      </c>
      <c r="C1732" s="3">
        <v>3</v>
      </c>
      <c r="D1732" t="s">
        <v>45</v>
      </c>
      <c r="E1732">
        <v>3</v>
      </c>
      <c r="F1732" s="27" t="s">
        <v>596</v>
      </c>
    </row>
    <row r="1733" spans="1:6" x14ac:dyDescent="0.2">
      <c r="A1733" s="1">
        <v>49</v>
      </c>
      <c r="B1733" s="1">
        <v>49</v>
      </c>
      <c r="C1733" s="3">
        <v>4</v>
      </c>
      <c r="D1733" t="s">
        <v>45</v>
      </c>
      <c r="E1733">
        <v>3</v>
      </c>
      <c r="F1733" s="27" t="s">
        <v>596</v>
      </c>
    </row>
    <row r="1734" spans="1:6" x14ac:dyDescent="0.2">
      <c r="A1734" s="1">
        <v>49</v>
      </c>
      <c r="B1734" s="1">
        <v>49</v>
      </c>
      <c r="C1734" s="3">
        <v>5</v>
      </c>
      <c r="D1734" t="s">
        <v>45</v>
      </c>
      <c r="E1734">
        <v>3</v>
      </c>
      <c r="F1734" s="27" t="s">
        <v>596</v>
      </c>
    </row>
    <row r="1735" spans="1:6" x14ac:dyDescent="0.2">
      <c r="A1735" s="1">
        <v>49</v>
      </c>
      <c r="B1735" s="1">
        <v>49</v>
      </c>
      <c r="C1735" s="3">
        <v>6</v>
      </c>
      <c r="D1735" t="s">
        <v>45</v>
      </c>
      <c r="E1735">
        <v>3</v>
      </c>
      <c r="F1735" s="27" t="s">
        <v>596</v>
      </c>
    </row>
    <row r="1736" spans="1:6" x14ac:dyDescent="0.2">
      <c r="A1736" s="1">
        <v>49</v>
      </c>
      <c r="B1736" s="1">
        <v>49</v>
      </c>
      <c r="C1736" s="3">
        <v>7</v>
      </c>
      <c r="D1736" t="s">
        <v>45</v>
      </c>
      <c r="E1736">
        <v>2</v>
      </c>
      <c r="F1736" s="27" t="s">
        <v>596</v>
      </c>
    </row>
    <row r="1737" spans="1:6" x14ac:dyDescent="0.2">
      <c r="A1737" s="1">
        <v>49</v>
      </c>
      <c r="B1737" s="1">
        <v>49</v>
      </c>
      <c r="C1737" s="3">
        <v>8</v>
      </c>
      <c r="D1737" t="s">
        <v>45</v>
      </c>
      <c r="E1737">
        <v>3</v>
      </c>
      <c r="F1737" s="27" t="s">
        <v>596</v>
      </c>
    </row>
    <row r="1738" spans="1:6" x14ac:dyDescent="0.2">
      <c r="A1738" s="1">
        <v>49</v>
      </c>
      <c r="B1738" s="1">
        <v>49</v>
      </c>
      <c r="C1738" s="3">
        <v>9</v>
      </c>
      <c r="D1738" t="s">
        <v>45</v>
      </c>
      <c r="E1738">
        <v>3</v>
      </c>
      <c r="F1738" s="27" t="s">
        <v>596</v>
      </c>
    </row>
    <row r="1739" spans="1:6" x14ac:dyDescent="0.2">
      <c r="A1739" s="1">
        <v>49</v>
      </c>
      <c r="B1739" s="1">
        <v>49</v>
      </c>
      <c r="C1739" s="3">
        <v>10</v>
      </c>
      <c r="D1739" t="s">
        <v>45</v>
      </c>
      <c r="E1739">
        <v>2</v>
      </c>
      <c r="F1739" s="27" t="s">
        <v>596</v>
      </c>
    </row>
    <row r="1740" spans="1:6" x14ac:dyDescent="0.2">
      <c r="A1740" s="1">
        <v>49</v>
      </c>
      <c r="B1740" s="1">
        <v>49</v>
      </c>
      <c r="C1740" s="3">
        <v>11</v>
      </c>
      <c r="D1740" t="s">
        <v>45</v>
      </c>
      <c r="E1740">
        <v>2</v>
      </c>
      <c r="F1740" s="27" t="s">
        <v>596</v>
      </c>
    </row>
    <row r="1741" spans="1:6" x14ac:dyDescent="0.2">
      <c r="A1741" s="1">
        <v>49</v>
      </c>
      <c r="B1741" s="1">
        <v>49</v>
      </c>
      <c r="C1741" s="3">
        <v>12</v>
      </c>
      <c r="D1741" t="s">
        <v>45</v>
      </c>
      <c r="E1741">
        <v>2</v>
      </c>
      <c r="F1741" s="27" t="s">
        <v>596</v>
      </c>
    </row>
    <row r="1742" spans="1:6" x14ac:dyDescent="0.2">
      <c r="A1742" s="1">
        <v>49</v>
      </c>
      <c r="B1742" s="1">
        <v>49</v>
      </c>
      <c r="C1742" s="3">
        <v>13</v>
      </c>
      <c r="D1742" t="s">
        <v>45</v>
      </c>
      <c r="E1742">
        <v>2</v>
      </c>
      <c r="F1742" s="27" t="s">
        <v>596</v>
      </c>
    </row>
    <row r="1743" spans="1:6" x14ac:dyDescent="0.2">
      <c r="A1743" s="1">
        <v>49</v>
      </c>
      <c r="B1743" s="1">
        <v>49</v>
      </c>
      <c r="C1743" s="3">
        <v>14</v>
      </c>
      <c r="D1743" t="s">
        <v>45</v>
      </c>
      <c r="E1743">
        <v>3</v>
      </c>
      <c r="F1743" s="27" t="s">
        <v>596</v>
      </c>
    </row>
    <row r="1744" spans="1:6" x14ac:dyDescent="0.2">
      <c r="A1744" s="1">
        <v>49</v>
      </c>
      <c r="B1744" s="1">
        <v>49</v>
      </c>
      <c r="C1744" s="3">
        <v>15</v>
      </c>
      <c r="D1744" t="s">
        <v>45</v>
      </c>
      <c r="E1744">
        <v>4</v>
      </c>
      <c r="F1744" s="27" t="s">
        <v>596</v>
      </c>
    </row>
    <row r="1745" spans="1:6" x14ac:dyDescent="0.2">
      <c r="A1745" s="1">
        <v>49</v>
      </c>
      <c r="B1745" s="1">
        <v>49</v>
      </c>
      <c r="C1745" s="3">
        <v>16</v>
      </c>
      <c r="D1745" t="s">
        <v>45</v>
      </c>
      <c r="E1745">
        <v>3</v>
      </c>
      <c r="F1745" s="27" t="s">
        <v>596</v>
      </c>
    </row>
    <row r="1746" spans="1:6" x14ac:dyDescent="0.2">
      <c r="A1746" s="1">
        <v>49</v>
      </c>
      <c r="B1746" s="1">
        <v>49</v>
      </c>
      <c r="C1746" s="3">
        <v>17</v>
      </c>
      <c r="D1746" t="s">
        <v>45</v>
      </c>
      <c r="E1746">
        <v>2</v>
      </c>
      <c r="F1746" s="27" t="s">
        <v>596</v>
      </c>
    </row>
    <row r="1747" spans="1:6" x14ac:dyDescent="0.2">
      <c r="A1747" s="1">
        <v>49</v>
      </c>
      <c r="B1747" s="1">
        <v>49</v>
      </c>
      <c r="C1747" s="3">
        <v>18</v>
      </c>
      <c r="D1747" t="s">
        <v>45</v>
      </c>
      <c r="E1747">
        <v>4</v>
      </c>
      <c r="F1747" s="27" t="s">
        <v>596</v>
      </c>
    </row>
    <row r="1748" spans="1:6" x14ac:dyDescent="0.2">
      <c r="A1748" s="1">
        <v>49</v>
      </c>
      <c r="B1748" s="1">
        <v>49</v>
      </c>
      <c r="C1748" s="3">
        <v>19</v>
      </c>
      <c r="D1748" t="s">
        <v>45</v>
      </c>
      <c r="E1748">
        <v>3</v>
      </c>
      <c r="F1748" s="27" t="s">
        <v>596</v>
      </c>
    </row>
    <row r="1749" spans="1:6" x14ac:dyDescent="0.2">
      <c r="A1749" s="1">
        <v>49</v>
      </c>
      <c r="B1749" s="1">
        <v>49</v>
      </c>
      <c r="C1749" s="3">
        <v>20</v>
      </c>
      <c r="D1749" t="s">
        <v>45</v>
      </c>
      <c r="E1749">
        <v>3</v>
      </c>
      <c r="F1749" s="27" t="s">
        <v>596</v>
      </c>
    </row>
    <row r="1750" spans="1:6" x14ac:dyDescent="0.2">
      <c r="A1750" s="1">
        <v>49</v>
      </c>
      <c r="B1750" s="1">
        <v>49</v>
      </c>
      <c r="C1750" s="3">
        <v>21</v>
      </c>
      <c r="D1750" t="s">
        <v>45</v>
      </c>
      <c r="E1750">
        <v>3</v>
      </c>
      <c r="F1750" s="27" t="s">
        <v>596</v>
      </c>
    </row>
    <row r="1751" spans="1:6" x14ac:dyDescent="0.2">
      <c r="A1751" s="1">
        <v>49</v>
      </c>
      <c r="B1751" s="1">
        <v>49</v>
      </c>
      <c r="C1751" s="3">
        <v>22</v>
      </c>
      <c r="D1751" t="s">
        <v>45</v>
      </c>
      <c r="E1751">
        <v>3</v>
      </c>
      <c r="F1751" s="27" t="s">
        <v>596</v>
      </c>
    </row>
    <row r="1752" spans="1:6" x14ac:dyDescent="0.2">
      <c r="A1752" s="1">
        <v>49</v>
      </c>
      <c r="B1752" s="1">
        <v>49</v>
      </c>
      <c r="C1752" s="3">
        <v>23</v>
      </c>
      <c r="D1752" t="s">
        <v>45</v>
      </c>
      <c r="E1752">
        <v>3</v>
      </c>
      <c r="F1752" s="27" t="s">
        <v>596</v>
      </c>
    </row>
    <row r="1753" spans="1:6" x14ac:dyDescent="0.2">
      <c r="A1753" s="1">
        <v>49</v>
      </c>
      <c r="B1753" s="1">
        <v>49</v>
      </c>
      <c r="C1753" s="3">
        <v>24</v>
      </c>
      <c r="D1753" t="s">
        <v>45</v>
      </c>
      <c r="E1753">
        <v>2</v>
      </c>
      <c r="F1753" s="27" t="s">
        <v>596</v>
      </c>
    </row>
    <row r="1754" spans="1:6" x14ac:dyDescent="0.2">
      <c r="A1754" s="1">
        <v>49</v>
      </c>
      <c r="B1754" s="1">
        <v>49</v>
      </c>
      <c r="C1754" s="3">
        <v>25</v>
      </c>
      <c r="D1754" t="s">
        <v>45</v>
      </c>
      <c r="E1754">
        <v>3</v>
      </c>
      <c r="F1754" s="27" t="s">
        <v>596</v>
      </c>
    </row>
    <row r="1755" spans="1:6" x14ac:dyDescent="0.2">
      <c r="A1755" s="1">
        <v>49</v>
      </c>
      <c r="B1755" s="1">
        <v>49</v>
      </c>
      <c r="C1755" s="3">
        <v>26</v>
      </c>
      <c r="D1755" t="s">
        <v>45</v>
      </c>
      <c r="E1755">
        <v>2</v>
      </c>
      <c r="F1755" s="27" t="s">
        <v>596</v>
      </c>
    </row>
    <row r="1756" spans="1:6" x14ac:dyDescent="0.2">
      <c r="A1756" s="1">
        <v>49</v>
      </c>
      <c r="B1756" s="1">
        <v>49</v>
      </c>
      <c r="C1756" s="3">
        <v>27</v>
      </c>
      <c r="D1756" t="s">
        <v>45</v>
      </c>
      <c r="E1756">
        <v>4</v>
      </c>
      <c r="F1756" s="27" t="s">
        <v>596</v>
      </c>
    </row>
    <row r="1757" spans="1:6" x14ac:dyDescent="0.2">
      <c r="A1757" s="1">
        <v>49</v>
      </c>
      <c r="B1757" s="1">
        <v>49</v>
      </c>
      <c r="C1757" s="3">
        <v>28</v>
      </c>
      <c r="D1757" t="s">
        <v>45</v>
      </c>
      <c r="E1757">
        <v>3</v>
      </c>
      <c r="F1757" s="27" t="s">
        <v>596</v>
      </c>
    </row>
    <row r="1758" spans="1:6" x14ac:dyDescent="0.2">
      <c r="A1758" s="1">
        <v>49</v>
      </c>
      <c r="B1758" s="1">
        <v>49</v>
      </c>
      <c r="C1758" s="3">
        <v>29</v>
      </c>
      <c r="D1758" t="s">
        <v>45</v>
      </c>
      <c r="E1758">
        <v>3</v>
      </c>
      <c r="F1758" s="27" t="s">
        <v>596</v>
      </c>
    </row>
    <row r="1759" spans="1:6" x14ac:dyDescent="0.2">
      <c r="A1759" s="1">
        <v>49</v>
      </c>
      <c r="B1759" s="1">
        <v>49</v>
      </c>
      <c r="C1759" s="3">
        <v>30</v>
      </c>
      <c r="D1759" t="s">
        <v>45</v>
      </c>
      <c r="E1759">
        <v>3</v>
      </c>
      <c r="F1759" s="27" t="s">
        <v>596</v>
      </c>
    </row>
    <row r="1760" spans="1:6" x14ac:dyDescent="0.2">
      <c r="A1760" s="1">
        <v>49</v>
      </c>
      <c r="B1760" s="1">
        <v>49</v>
      </c>
      <c r="C1760" s="3">
        <v>31</v>
      </c>
      <c r="D1760" t="s">
        <v>45</v>
      </c>
      <c r="E1760">
        <v>2</v>
      </c>
      <c r="F1760" s="27" t="s">
        <v>596</v>
      </c>
    </row>
    <row r="1761" spans="1:6" x14ac:dyDescent="0.2">
      <c r="A1761" s="1">
        <v>49</v>
      </c>
      <c r="B1761" s="1">
        <v>49</v>
      </c>
      <c r="C1761" s="3">
        <v>32</v>
      </c>
      <c r="D1761" t="s">
        <v>45</v>
      </c>
      <c r="E1761">
        <v>3</v>
      </c>
      <c r="F1761" s="27" t="s">
        <v>596</v>
      </c>
    </row>
    <row r="1762" spans="1:6" x14ac:dyDescent="0.2">
      <c r="A1762" s="1">
        <v>49</v>
      </c>
      <c r="B1762" s="1">
        <v>49</v>
      </c>
      <c r="C1762" s="3">
        <v>33</v>
      </c>
      <c r="D1762" t="s">
        <v>45</v>
      </c>
      <c r="E1762">
        <v>2</v>
      </c>
      <c r="F1762" s="27" t="s">
        <v>596</v>
      </c>
    </row>
    <row r="1763" spans="1:6" x14ac:dyDescent="0.2">
      <c r="A1763" s="1">
        <v>49</v>
      </c>
      <c r="B1763" s="1">
        <v>49</v>
      </c>
      <c r="C1763" s="3">
        <v>34</v>
      </c>
      <c r="D1763" t="s">
        <v>45</v>
      </c>
      <c r="E1763">
        <v>3</v>
      </c>
      <c r="F1763" s="27" t="s">
        <v>596</v>
      </c>
    </row>
    <row r="1764" spans="1:6" x14ac:dyDescent="0.2">
      <c r="A1764" s="1">
        <v>49</v>
      </c>
      <c r="B1764" s="1">
        <v>49</v>
      </c>
      <c r="C1764" s="3">
        <v>35</v>
      </c>
      <c r="D1764" t="s">
        <v>45</v>
      </c>
      <c r="E1764">
        <v>2</v>
      </c>
      <c r="F1764" s="27" t="s">
        <v>596</v>
      </c>
    </row>
    <row r="1765" spans="1:6" x14ac:dyDescent="0.2">
      <c r="A1765" s="1">
        <v>49</v>
      </c>
      <c r="B1765" s="1">
        <v>49</v>
      </c>
      <c r="C1765" s="3">
        <v>36</v>
      </c>
      <c r="D1765" t="s">
        <v>45</v>
      </c>
      <c r="E1765">
        <v>3</v>
      </c>
      <c r="F1765" s="27" t="s">
        <v>596</v>
      </c>
    </row>
    <row r="1766" spans="1:6" x14ac:dyDescent="0.2">
      <c r="A1766" s="1">
        <v>50</v>
      </c>
      <c r="B1766" s="1">
        <v>50</v>
      </c>
      <c r="C1766" s="3">
        <v>1</v>
      </c>
      <c r="D1766" t="s">
        <v>33</v>
      </c>
      <c r="E1766">
        <v>2</v>
      </c>
      <c r="F1766" s="27" t="s">
        <v>596</v>
      </c>
    </row>
    <row r="1767" spans="1:6" x14ac:dyDescent="0.2">
      <c r="A1767" s="1">
        <v>50</v>
      </c>
      <c r="B1767" s="1">
        <v>50</v>
      </c>
      <c r="C1767" s="3">
        <v>2</v>
      </c>
      <c r="D1767" t="s">
        <v>33</v>
      </c>
      <c r="E1767">
        <v>2</v>
      </c>
      <c r="F1767" s="27" t="s">
        <v>596</v>
      </c>
    </row>
    <row r="1768" spans="1:6" x14ac:dyDescent="0.2">
      <c r="A1768" s="1">
        <v>50</v>
      </c>
      <c r="B1768" s="1">
        <v>50</v>
      </c>
      <c r="C1768" s="3">
        <v>3</v>
      </c>
      <c r="D1768" t="s">
        <v>33</v>
      </c>
      <c r="E1768">
        <v>1</v>
      </c>
      <c r="F1768" s="27" t="s">
        <v>596</v>
      </c>
    </row>
    <row r="1769" spans="1:6" x14ac:dyDescent="0.2">
      <c r="A1769" s="1">
        <v>50</v>
      </c>
      <c r="B1769" s="1">
        <v>50</v>
      </c>
      <c r="C1769" s="3">
        <v>4</v>
      </c>
      <c r="D1769" t="s">
        <v>33</v>
      </c>
      <c r="E1769">
        <v>1</v>
      </c>
      <c r="F1769" s="27" t="s">
        <v>596</v>
      </c>
    </row>
    <row r="1770" spans="1:6" x14ac:dyDescent="0.2">
      <c r="A1770" s="1">
        <v>50</v>
      </c>
      <c r="B1770" s="1">
        <v>50</v>
      </c>
      <c r="C1770" s="3">
        <v>5</v>
      </c>
      <c r="D1770" t="s">
        <v>33</v>
      </c>
      <c r="E1770">
        <v>2</v>
      </c>
      <c r="F1770" s="27" t="s">
        <v>596</v>
      </c>
    </row>
    <row r="1771" spans="1:6" x14ac:dyDescent="0.2">
      <c r="A1771" s="1">
        <v>50</v>
      </c>
      <c r="B1771" s="1">
        <v>50</v>
      </c>
      <c r="C1771" s="3">
        <v>6</v>
      </c>
      <c r="D1771" t="s">
        <v>33</v>
      </c>
      <c r="E1771">
        <v>2</v>
      </c>
      <c r="F1771" s="27" t="s">
        <v>596</v>
      </c>
    </row>
    <row r="1772" spans="1:6" x14ac:dyDescent="0.2">
      <c r="A1772" s="1">
        <v>50</v>
      </c>
      <c r="B1772" s="1">
        <v>50</v>
      </c>
      <c r="C1772" s="3">
        <v>7</v>
      </c>
      <c r="D1772" t="s">
        <v>33</v>
      </c>
      <c r="E1772">
        <v>2</v>
      </c>
      <c r="F1772" s="27" t="s">
        <v>596</v>
      </c>
    </row>
    <row r="1773" spans="1:6" x14ac:dyDescent="0.2">
      <c r="A1773" s="1">
        <v>50</v>
      </c>
      <c r="B1773" s="1">
        <v>50</v>
      </c>
      <c r="C1773" s="3">
        <v>8</v>
      </c>
      <c r="D1773" t="s">
        <v>33</v>
      </c>
      <c r="E1773">
        <v>2</v>
      </c>
      <c r="F1773" s="27" t="s">
        <v>596</v>
      </c>
    </row>
    <row r="1774" spans="1:6" x14ac:dyDescent="0.2">
      <c r="A1774" s="1">
        <v>50</v>
      </c>
      <c r="B1774" s="1">
        <v>50</v>
      </c>
      <c r="C1774" s="3">
        <v>9</v>
      </c>
      <c r="D1774" t="s">
        <v>33</v>
      </c>
      <c r="E1774">
        <v>2</v>
      </c>
      <c r="F1774" s="27" t="s">
        <v>596</v>
      </c>
    </row>
    <row r="1775" spans="1:6" x14ac:dyDescent="0.2">
      <c r="A1775" s="1">
        <v>50</v>
      </c>
      <c r="B1775" s="1">
        <v>50</v>
      </c>
      <c r="C1775" s="3">
        <v>10</v>
      </c>
      <c r="D1775" t="s">
        <v>33</v>
      </c>
      <c r="E1775">
        <v>2</v>
      </c>
      <c r="F1775" s="27" t="s">
        <v>596</v>
      </c>
    </row>
    <row r="1776" spans="1:6" x14ac:dyDescent="0.2">
      <c r="A1776" s="1">
        <v>50</v>
      </c>
      <c r="B1776" s="1">
        <v>50</v>
      </c>
      <c r="C1776" s="3">
        <v>11</v>
      </c>
      <c r="D1776" t="s">
        <v>33</v>
      </c>
      <c r="E1776">
        <v>1</v>
      </c>
      <c r="F1776" s="27" t="s">
        <v>596</v>
      </c>
    </row>
    <row r="1777" spans="1:6" x14ac:dyDescent="0.2">
      <c r="A1777" s="1">
        <v>50</v>
      </c>
      <c r="B1777" s="1">
        <v>50</v>
      </c>
      <c r="C1777" s="3">
        <v>12</v>
      </c>
      <c r="D1777" t="s">
        <v>33</v>
      </c>
      <c r="E1777">
        <v>1</v>
      </c>
      <c r="F1777" s="27" t="s">
        <v>596</v>
      </c>
    </row>
    <row r="1778" spans="1:6" x14ac:dyDescent="0.2">
      <c r="A1778" s="1">
        <v>50</v>
      </c>
      <c r="B1778" s="1">
        <v>50</v>
      </c>
      <c r="C1778" s="3">
        <v>13</v>
      </c>
      <c r="D1778" t="s">
        <v>33</v>
      </c>
      <c r="E1778">
        <v>2</v>
      </c>
      <c r="F1778" s="27" t="s">
        <v>596</v>
      </c>
    </row>
    <row r="1779" spans="1:6" x14ac:dyDescent="0.2">
      <c r="A1779" s="1">
        <v>50</v>
      </c>
      <c r="B1779" s="1">
        <v>50</v>
      </c>
      <c r="C1779" s="3">
        <v>14</v>
      </c>
      <c r="D1779" t="s">
        <v>33</v>
      </c>
      <c r="E1779">
        <v>3</v>
      </c>
      <c r="F1779" s="27" t="s">
        <v>596</v>
      </c>
    </row>
    <row r="1780" spans="1:6" x14ac:dyDescent="0.2">
      <c r="A1780" s="1">
        <v>50</v>
      </c>
      <c r="B1780" s="1">
        <v>50</v>
      </c>
      <c r="C1780" s="3">
        <v>15</v>
      </c>
      <c r="D1780" t="s">
        <v>33</v>
      </c>
      <c r="E1780">
        <v>3</v>
      </c>
      <c r="F1780" s="27" t="s">
        <v>596</v>
      </c>
    </row>
    <row r="1781" spans="1:6" x14ac:dyDescent="0.2">
      <c r="A1781" s="1">
        <v>50</v>
      </c>
      <c r="B1781" s="1">
        <v>50</v>
      </c>
      <c r="C1781" s="3">
        <v>16</v>
      </c>
      <c r="D1781" t="s">
        <v>33</v>
      </c>
      <c r="E1781">
        <v>2</v>
      </c>
      <c r="F1781" s="27" t="s">
        <v>596</v>
      </c>
    </row>
    <row r="1782" spans="1:6" x14ac:dyDescent="0.2">
      <c r="A1782" s="1">
        <v>50</v>
      </c>
      <c r="B1782" s="1">
        <v>50</v>
      </c>
      <c r="C1782" s="3">
        <v>17</v>
      </c>
      <c r="D1782" t="s">
        <v>33</v>
      </c>
      <c r="E1782">
        <v>2</v>
      </c>
      <c r="F1782" s="27" t="s">
        <v>596</v>
      </c>
    </row>
    <row r="1783" spans="1:6" x14ac:dyDescent="0.2">
      <c r="A1783" s="1">
        <v>50</v>
      </c>
      <c r="B1783" s="1">
        <v>50</v>
      </c>
      <c r="C1783" s="3">
        <v>18</v>
      </c>
      <c r="D1783" t="s">
        <v>33</v>
      </c>
      <c r="E1783">
        <v>3</v>
      </c>
      <c r="F1783" s="27" t="s">
        <v>596</v>
      </c>
    </row>
    <row r="1784" spans="1:6" x14ac:dyDescent="0.2">
      <c r="A1784" s="1">
        <v>50</v>
      </c>
      <c r="B1784" s="1">
        <v>50</v>
      </c>
      <c r="C1784" s="3">
        <v>19</v>
      </c>
      <c r="D1784" t="s">
        <v>33</v>
      </c>
      <c r="E1784">
        <v>2</v>
      </c>
      <c r="F1784" s="27" t="s">
        <v>596</v>
      </c>
    </row>
    <row r="1785" spans="1:6" x14ac:dyDescent="0.2">
      <c r="A1785" s="1">
        <v>50</v>
      </c>
      <c r="B1785" s="1">
        <v>50</v>
      </c>
      <c r="C1785" s="3">
        <v>20</v>
      </c>
      <c r="D1785" t="s">
        <v>33</v>
      </c>
      <c r="E1785">
        <v>2</v>
      </c>
      <c r="F1785" s="27" t="s">
        <v>596</v>
      </c>
    </row>
    <row r="1786" spans="1:6" x14ac:dyDescent="0.2">
      <c r="A1786" s="1">
        <v>50</v>
      </c>
      <c r="B1786" s="1">
        <v>50</v>
      </c>
      <c r="C1786" s="3">
        <v>21</v>
      </c>
      <c r="D1786" t="s">
        <v>33</v>
      </c>
      <c r="E1786">
        <v>2</v>
      </c>
      <c r="F1786" s="27" t="s">
        <v>596</v>
      </c>
    </row>
    <row r="1787" spans="1:6" x14ac:dyDescent="0.2">
      <c r="A1787" s="1">
        <v>50</v>
      </c>
      <c r="B1787" s="1">
        <v>50</v>
      </c>
      <c r="C1787" s="3">
        <v>22</v>
      </c>
      <c r="D1787" t="s">
        <v>33</v>
      </c>
      <c r="E1787">
        <v>2</v>
      </c>
      <c r="F1787" s="27" t="s">
        <v>596</v>
      </c>
    </row>
    <row r="1788" spans="1:6" x14ac:dyDescent="0.2">
      <c r="A1788" s="1">
        <v>50</v>
      </c>
      <c r="B1788" s="1">
        <v>50</v>
      </c>
      <c r="C1788" s="3">
        <v>23</v>
      </c>
      <c r="D1788" t="s">
        <v>33</v>
      </c>
      <c r="E1788">
        <v>2</v>
      </c>
      <c r="F1788" s="27" t="s">
        <v>596</v>
      </c>
    </row>
    <row r="1789" spans="1:6" x14ac:dyDescent="0.2">
      <c r="A1789" s="1">
        <v>50</v>
      </c>
      <c r="B1789" s="1">
        <v>50</v>
      </c>
      <c r="C1789" s="3">
        <v>24</v>
      </c>
      <c r="D1789" t="s">
        <v>33</v>
      </c>
      <c r="E1789">
        <v>1</v>
      </c>
      <c r="F1789" s="27" t="s">
        <v>596</v>
      </c>
    </row>
    <row r="1790" spans="1:6" x14ac:dyDescent="0.2">
      <c r="A1790" s="1">
        <v>50</v>
      </c>
      <c r="B1790" s="1">
        <v>50</v>
      </c>
      <c r="C1790" s="3">
        <v>25</v>
      </c>
      <c r="D1790" t="s">
        <v>33</v>
      </c>
      <c r="E1790">
        <v>2</v>
      </c>
      <c r="F1790" s="27" t="s">
        <v>596</v>
      </c>
    </row>
    <row r="1791" spans="1:6" x14ac:dyDescent="0.2">
      <c r="A1791" s="1">
        <v>50</v>
      </c>
      <c r="B1791" s="1">
        <v>50</v>
      </c>
      <c r="C1791" s="3">
        <v>26</v>
      </c>
      <c r="D1791" t="s">
        <v>33</v>
      </c>
      <c r="E1791">
        <v>2</v>
      </c>
      <c r="F1791" s="27" t="s">
        <v>596</v>
      </c>
    </row>
    <row r="1792" spans="1:6" x14ac:dyDescent="0.2">
      <c r="A1792" s="1">
        <v>50</v>
      </c>
      <c r="B1792" s="1">
        <v>50</v>
      </c>
      <c r="C1792" s="3">
        <v>27</v>
      </c>
      <c r="D1792" t="s">
        <v>33</v>
      </c>
      <c r="E1792">
        <v>1</v>
      </c>
      <c r="F1792" s="27" t="s">
        <v>596</v>
      </c>
    </row>
    <row r="1793" spans="1:6" x14ac:dyDescent="0.2">
      <c r="A1793" s="1">
        <v>50</v>
      </c>
      <c r="B1793" s="1">
        <v>50</v>
      </c>
      <c r="C1793" s="3">
        <v>28</v>
      </c>
      <c r="D1793" t="s">
        <v>33</v>
      </c>
      <c r="E1793">
        <v>2</v>
      </c>
      <c r="F1793" s="27" t="s">
        <v>596</v>
      </c>
    </row>
    <row r="1794" spans="1:6" x14ac:dyDescent="0.2">
      <c r="A1794" s="1">
        <v>50</v>
      </c>
      <c r="B1794" s="1">
        <v>50</v>
      </c>
      <c r="C1794" s="3">
        <v>29</v>
      </c>
      <c r="D1794" t="s">
        <v>33</v>
      </c>
      <c r="E1794">
        <v>3</v>
      </c>
      <c r="F1794" s="27" t="s">
        <v>596</v>
      </c>
    </row>
    <row r="1795" spans="1:6" x14ac:dyDescent="0.2">
      <c r="A1795" s="1">
        <v>50</v>
      </c>
      <c r="B1795" s="1">
        <v>50</v>
      </c>
      <c r="C1795" s="3">
        <v>30</v>
      </c>
      <c r="D1795" t="s">
        <v>33</v>
      </c>
      <c r="E1795">
        <v>1</v>
      </c>
      <c r="F1795" s="27" t="s">
        <v>596</v>
      </c>
    </row>
    <row r="1796" spans="1:6" x14ac:dyDescent="0.2">
      <c r="A1796" s="1">
        <v>50</v>
      </c>
      <c r="B1796" s="1">
        <v>50</v>
      </c>
      <c r="C1796" s="3">
        <v>31</v>
      </c>
      <c r="D1796" t="s">
        <v>33</v>
      </c>
      <c r="E1796">
        <v>1</v>
      </c>
      <c r="F1796" s="27" t="s">
        <v>596</v>
      </c>
    </row>
    <row r="1797" spans="1:6" x14ac:dyDescent="0.2">
      <c r="A1797" s="1">
        <v>50</v>
      </c>
      <c r="B1797" s="1">
        <v>50</v>
      </c>
      <c r="C1797" s="3">
        <v>32</v>
      </c>
      <c r="D1797" t="s">
        <v>33</v>
      </c>
      <c r="E1797">
        <v>1</v>
      </c>
      <c r="F1797" s="27" t="s">
        <v>596</v>
      </c>
    </row>
    <row r="1798" spans="1:6" x14ac:dyDescent="0.2">
      <c r="A1798" s="1">
        <v>50</v>
      </c>
      <c r="B1798" s="1">
        <v>50</v>
      </c>
      <c r="C1798" s="3">
        <v>33</v>
      </c>
      <c r="D1798" t="s">
        <v>33</v>
      </c>
      <c r="E1798">
        <v>1</v>
      </c>
      <c r="F1798" s="27" t="s">
        <v>596</v>
      </c>
    </row>
    <row r="1799" spans="1:6" x14ac:dyDescent="0.2">
      <c r="A1799" s="1">
        <v>50</v>
      </c>
      <c r="B1799" s="1">
        <v>50</v>
      </c>
      <c r="C1799" s="3">
        <v>34</v>
      </c>
      <c r="D1799" t="s">
        <v>33</v>
      </c>
      <c r="E1799">
        <v>1</v>
      </c>
      <c r="F1799" s="27" t="s">
        <v>596</v>
      </c>
    </row>
    <row r="1800" spans="1:6" x14ac:dyDescent="0.2">
      <c r="A1800" s="1">
        <v>50</v>
      </c>
      <c r="B1800" s="1">
        <v>50</v>
      </c>
      <c r="C1800" s="3">
        <v>35</v>
      </c>
      <c r="D1800" t="s">
        <v>33</v>
      </c>
      <c r="E1800">
        <v>1</v>
      </c>
      <c r="F1800" s="27" t="s">
        <v>596</v>
      </c>
    </row>
    <row r="1801" spans="1:6" x14ac:dyDescent="0.2">
      <c r="A1801" s="1">
        <v>50</v>
      </c>
      <c r="B1801" s="1">
        <v>50</v>
      </c>
      <c r="C1801" s="3">
        <v>36</v>
      </c>
      <c r="D1801" t="s">
        <v>33</v>
      </c>
      <c r="E1801">
        <v>1</v>
      </c>
      <c r="F1801" s="27" t="s">
        <v>596</v>
      </c>
    </row>
    <row r="1802" spans="1:6" x14ac:dyDescent="0.2">
      <c r="A1802" s="1">
        <v>51</v>
      </c>
      <c r="B1802" s="1">
        <v>51</v>
      </c>
      <c r="C1802" s="3">
        <v>1</v>
      </c>
      <c r="D1802" t="s">
        <v>7</v>
      </c>
      <c r="E1802">
        <v>3</v>
      </c>
      <c r="F1802" s="27" t="s">
        <v>596</v>
      </c>
    </row>
    <row r="1803" spans="1:6" x14ac:dyDescent="0.2">
      <c r="A1803" s="1">
        <v>51</v>
      </c>
      <c r="B1803" s="1">
        <v>51</v>
      </c>
      <c r="C1803" s="3">
        <v>2</v>
      </c>
      <c r="D1803" t="s">
        <v>7</v>
      </c>
      <c r="E1803">
        <v>3</v>
      </c>
      <c r="F1803" s="27" t="s">
        <v>596</v>
      </c>
    </row>
    <row r="1804" spans="1:6" x14ac:dyDescent="0.2">
      <c r="A1804" s="1">
        <v>51</v>
      </c>
      <c r="B1804" s="1">
        <v>51</v>
      </c>
      <c r="C1804" s="3">
        <v>3</v>
      </c>
      <c r="D1804" t="s">
        <v>7</v>
      </c>
      <c r="E1804">
        <v>1</v>
      </c>
      <c r="F1804" s="27" t="s">
        <v>596</v>
      </c>
    </row>
    <row r="1805" spans="1:6" x14ac:dyDescent="0.2">
      <c r="A1805" s="1">
        <v>51</v>
      </c>
      <c r="B1805" s="1">
        <v>51</v>
      </c>
      <c r="C1805" s="3">
        <v>4</v>
      </c>
      <c r="D1805" t="s">
        <v>7</v>
      </c>
      <c r="E1805">
        <v>2</v>
      </c>
      <c r="F1805" s="27" t="s">
        <v>596</v>
      </c>
    </row>
    <row r="1806" spans="1:6" x14ac:dyDescent="0.2">
      <c r="A1806" s="1">
        <v>51</v>
      </c>
      <c r="B1806" s="1">
        <v>51</v>
      </c>
      <c r="C1806" s="3">
        <v>5</v>
      </c>
      <c r="D1806" t="s">
        <v>7</v>
      </c>
      <c r="E1806">
        <v>1</v>
      </c>
      <c r="F1806" s="27" t="s">
        <v>596</v>
      </c>
    </row>
    <row r="1807" spans="1:6" x14ac:dyDescent="0.2">
      <c r="A1807" s="1">
        <v>51</v>
      </c>
      <c r="B1807" s="1">
        <v>51</v>
      </c>
      <c r="C1807" s="3">
        <v>6</v>
      </c>
      <c r="D1807" t="s">
        <v>7</v>
      </c>
      <c r="E1807">
        <v>3</v>
      </c>
      <c r="F1807" s="27" t="s">
        <v>596</v>
      </c>
    </row>
    <row r="1808" spans="1:6" x14ac:dyDescent="0.2">
      <c r="A1808" s="1">
        <v>51</v>
      </c>
      <c r="B1808" s="1">
        <v>51</v>
      </c>
      <c r="C1808" s="3">
        <v>7</v>
      </c>
      <c r="D1808" t="s">
        <v>7</v>
      </c>
      <c r="E1808">
        <v>1</v>
      </c>
      <c r="F1808" s="27" t="s">
        <v>596</v>
      </c>
    </row>
    <row r="1809" spans="1:6" x14ac:dyDescent="0.2">
      <c r="A1809" s="1">
        <v>51</v>
      </c>
      <c r="B1809" s="1">
        <v>51</v>
      </c>
      <c r="C1809" s="3">
        <v>8</v>
      </c>
      <c r="D1809" t="s">
        <v>7</v>
      </c>
      <c r="E1809">
        <v>2</v>
      </c>
      <c r="F1809" s="27" t="s">
        <v>596</v>
      </c>
    </row>
    <row r="1810" spans="1:6" x14ac:dyDescent="0.2">
      <c r="A1810" s="1">
        <v>51</v>
      </c>
      <c r="B1810" s="1">
        <v>51</v>
      </c>
      <c r="C1810" s="3">
        <v>9</v>
      </c>
      <c r="D1810" t="s">
        <v>7</v>
      </c>
      <c r="E1810">
        <v>1</v>
      </c>
      <c r="F1810" s="27" t="s">
        <v>596</v>
      </c>
    </row>
    <row r="1811" spans="1:6" x14ac:dyDescent="0.2">
      <c r="A1811" s="1">
        <v>51</v>
      </c>
      <c r="B1811" s="1">
        <v>51</v>
      </c>
      <c r="C1811" s="3">
        <v>10</v>
      </c>
      <c r="D1811" t="s">
        <v>7</v>
      </c>
      <c r="E1811">
        <v>2</v>
      </c>
      <c r="F1811" s="27" t="s">
        <v>596</v>
      </c>
    </row>
    <row r="1812" spans="1:6" x14ac:dyDescent="0.2">
      <c r="A1812" s="1">
        <v>51</v>
      </c>
      <c r="B1812" s="1">
        <v>51</v>
      </c>
      <c r="C1812" s="3">
        <v>11</v>
      </c>
      <c r="D1812" t="s">
        <v>7</v>
      </c>
      <c r="E1812">
        <v>1</v>
      </c>
      <c r="F1812" s="27" t="s">
        <v>596</v>
      </c>
    </row>
    <row r="1813" spans="1:6" x14ac:dyDescent="0.2">
      <c r="A1813" s="1">
        <v>51</v>
      </c>
      <c r="B1813" s="1">
        <v>51</v>
      </c>
      <c r="C1813" s="3">
        <v>12</v>
      </c>
      <c r="D1813" t="s">
        <v>7</v>
      </c>
      <c r="E1813">
        <v>1</v>
      </c>
      <c r="F1813" s="27" t="s">
        <v>596</v>
      </c>
    </row>
    <row r="1814" spans="1:6" x14ac:dyDescent="0.2">
      <c r="A1814" s="1">
        <v>51</v>
      </c>
      <c r="B1814" s="1">
        <v>51</v>
      </c>
      <c r="C1814" s="3">
        <v>13</v>
      </c>
      <c r="D1814" t="s">
        <v>7</v>
      </c>
      <c r="E1814">
        <v>1</v>
      </c>
      <c r="F1814" s="27" t="s">
        <v>596</v>
      </c>
    </row>
    <row r="1815" spans="1:6" x14ac:dyDescent="0.2">
      <c r="A1815" s="1">
        <v>51</v>
      </c>
      <c r="B1815" s="1">
        <v>51</v>
      </c>
      <c r="C1815" s="3">
        <v>14</v>
      </c>
      <c r="D1815" t="s">
        <v>7</v>
      </c>
      <c r="E1815">
        <v>3</v>
      </c>
      <c r="F1815" s="27" t="s">
        <v>596</v>
      </c>
    </row>
    <row r="1816" spans="1:6" x14ac:dyDescent="0.2">
      <c r="A1816" s="1">
        <v>51</v>
      </c>
      <c r="B1816" s="1">
        <v>51</v>
      </c>
      <c r="C1816" s="3">
        <v>15</v>
      </c>
      <c r="D1816" t="s">
        <v>7</v>
      </c>
      <c r="E1816">
        <v>1</v>
      </c>
      <c r="F1816" s="27" t="s">
        <v>596</v>
      </c>
    </row>
    <row r="1817" spans="1:6" x14ac:dyDescent="0.2">
      <c r="A1817" s="1">
        <v>51</v>
      </c>
      <c r="B1817" s="1">
        <v>51</v>
      </c>
      <c r="C1817" s="3">
        <v>16</v>
      </c>
      <c r="D1817" t="s">
        <v>7</v>
      </c>
      <c r="E1817">
        <v>2</v>
      </c>
      <c r="F1817" s="27" t="s">
        <v>596</v>
      </c>
    </row>
    <row r="1818" spans="1:6" x14ac:dyDescent="0.2">
      <c r="A1818" s="1">
        <v>51</v>
      </c>
      <c r="B1818" s="1">
        <v>51</v>
      </c>
      <c r="C1818" s="3">
        <v>17</v>
      </c>
      <c r="D1818" t="s">
        <v>7</v>
      </c>
      <c r="E1818">
        <v>3</v>
      </c>
      <c r="F1818" s="27" t="s">
        <v>596</v>
      </c>
    </row>
    <row r="1819" spans="1:6" x14ac:dyDescent="0.2">
      <c r="A1819" s="1">
        <v>51</v>
      </c>
      <c r="B1819" s="1">
        <v>51</v>
      </c>
      <c r="C1819" s="3">
        <v>18</v>
      </c>
      <c r="D1819" t="s">
        <v>7</v>
      </c>
      <c r="E1819">
        <v>2</v>
      </c>
      <c r="F1819" s="27" t="s">
        <v>596</v>
      </c>
    </row>
    <row r="1820" spans="1:6" x14ac:dyDescent="0.2">
      <c r="A1820" s="1">
        <v>51</v>
      </c>
      <c r="B1820" s="1">
        <v>51</v>
      </c>
      <c r="C1820" s="3">
        <v>19</v>
      </c>
      <c r="D1820" t="s">
        <v>7</v>
      </c>
      <c r="E1820">
        <v>2</v>
      </c>
      <c r="F1820" s="27" t="s">
        <v>596</v>
      </c>
    </row>
    <row r="1821" spans="1:6" x14ac:dyDescent="0.2">
      <c r="A1821" s="1">
        <v>51</v>
      </c>
      <c r="B1821" s="1">
        <v>51</v>
      </c>
      <c r="C1821" s="3">
        <v>20</v>
      </c>
      <c r="D1821" t="s">
        <v>7</v>
      </c>
      <c r="E1821">
        <v>2</v>
      </c>
      <c r="F1821" s="27" t="s">
        <v>596</v>
      </c>
    </row>
    <row r="1822" spans="1:6" x14ac:dyDescent="0.2">
      <c r="A1822" s="1">
        <v>51</v>
      </c>
      <c r="B1822" s="1">
        <v>51</v>
      </c>
      <c r="C1822" s="3">
        <v>21</v>
      </c>
      <c r="D1822" t="s">
        <v>7</v>
      </c>
      <c r="E1822">
        <v>2</v>
      </c>
      <c r="F1822" s="27" t="s">
        <v>596</v>
      </c>
    </row>
    <row r="1823" spans="1:6" x14ac:dyDescent="0.2">
      <c r="A1823" s="1">
        <v>51</v>
      </c>
      <c r="B1823" s="1">
        <v>51</v>
      </c>
      <c r="C1823" s="3">
        <v>22</v>
      </c>
      <c r="D1823" t="s">
        <v>7</v>
      </c>
      <c r="E1823">
        <v>2</v>
      </c>
      <c r="F1823" s="27" t="s">
        <v>596</v>
      </c>
    </row>
    <row r="1824" spans="1:6" x14ac:dyDescent="0.2">
      <c r="A1824" s="1">
        <v>51</v>
      </c>
      <c r="B1824" s="1">
        <v>51</v>
      </c>
      <c r="C1824" s="3">
        <v>23</v>
      </c>
      <c r="D1824" t="s">
        <v>7</v>
      </c>
      <c r="E1824">
        <v>2</v>
      </c>
      <c r="F1824" s="27" t="s">
        <v>596</v>
      </c>
    </row>
    <row r="1825" spans="1:6" x14ac:dyDescent="0.2">
      <c r="A1825" s="1">
        <v>51</v>
      </c>
      <c r="B1825" s="1">
        <v>51</v>
      </c>
      <c r="C1825" s="3">
        <v>24</v>
      </c>
      <c r="D1825" t="s">
        <v>7</v>
      </c>
      <c r="E1825">
        <v>2</v>
      </c>
      <c r="F1825" s="27" t="s">
        <v>596</v>
      </c>
    </row>
    <row r="1826" spans="1:6" x14ac:dyDescent="0.2">
      <c r="A1826" s="1">
        <v>51</v>
      </c>
      <c r="B1826" s="1">
        <v>51</v>
      </c>
      <c r="C1826" s="3">
        <v>25</v>
      </c>
      <c r="D1826" t="s">
        <v>7</v>
      </c>
      <c r="E1826">
        <v>1</v>
      </c>
      <c r="F1826" s="27" t="s">
        <v>596</v>
      </c>
    </row>
    <row r="1827" spans="1:6" x14ac:dyDescent="0.2">
      <c r="A1827" s="1">
        <v>51</v>
      </c>
      <c r="B1827" s="1">
        <v>51</v>
      </c>
      <c r="C1827" s="3">
        <v>26</v>
      </c>
      <c r="D1827" t="s">
        <v>7</v>
      </c>
      <c r="E1827">
        <v>2</v>
      </c>
      <c r="F1827" s="27" t="s">
        <v>596</v>
      </c>
    </row>
    <row r="1828" spans="1:6" x14ac:dyDescent="0.2">
      <c r="A1828" s="1">
        <v>51</v>
      </c>
      <c r="B1828" s="1">
        <v>51</v>
      </c>
      <c r="C1828" s="3">
        <v>27</v>
      </c>
      <c r="D1828" t="s">
        <v>7</v>
      </c>
      <c r="E1828">
        <v>2</v>
      </c>
      <c r="F1828" s="27" t="s">
        <v>596</v>
      </c>
    </row>
    <row r="1829" spans="1:6" x14ac:dyDescent="0.2">
      <c r="A1829" s="1">
        <v>51</v>
      </c>
      <c r="B1829" s="1">
        <v>51</v>
      </c>
      <c r="C1829" s="3">
        <v>28</v>
      </c>
      <c r="D1829" t="s">
        <v>7</v>
      </c>
      <c r="E1829">
        <v>2</v>
      </c>
      <c r="F1829" s="27" t="s">
        <v>596</v>
      </c>
    </row>
    <row r="1830" spans="1:6" x14ac:dyDescent="0.2">
      <c r="A1830" s="1">
        <v>51</v>
      </c>
      <c r="B1830" s="1">
        <v>51</v>
      </c>
      <c r="C1830" s="3">
        <v>29</v>
      </c>
      <c r="D1830" t="s">
        <v>7</v>
      </c>
      <c r="E1830">
        <v>2</v>
      </c>
      <c r="F1830" s="27" t="s">
        <v>596</v>
      </c>
    </row>
    <row r="1831" spans="1:6" x14ac:dyDescent="0.2">
      <c r="A1831" s="1">
        <v>51</v>
      </c>
      <c r="B1831" s="1">
        <v>51</v>
      </c>
      <c r="C1831" s="3">
        <v>30</v>
      </c>
      <c r="D1831" t="s">
        <v>7</v>
      </c>
      <c r="E1831">
        <v>2</v>
      </c>
      <c r="F1831" s="27" t="s">
        <v>596</v>
      </c>
    </row>
    <row r="1832" spans="1:6" x14ac:dyDescent="0.2">
      <c r="A1832" s="1">
        <v>51</v>
      </c>
      <c r="B1832" s="1">
        <v>51</v>
      </c>
      <c r="C1832" s="3">
        <v>31</v>
      </c>
      <c r="D1832" t="s">
        <v>7</v>
      </c>
      <c r="E1832">
        <v>1</v>
      </c>
      <c r="F1832" s="27" t="s">
        <v>596</v>
      </c>
    </row>
    <row r="1833" spans="1:6" x14ac:dyDescent="0.2">
      <c r="A1833" s="1">
        <v>51</v>
      </c>
      <c r="B1833" s="1">
        <v>51</v>
      </c>
      <c r="C1833" s="3">
        <v>32</v>
      </c>
      <c r="D1833" t="s">
        <v>7</v>
      </c>
      <c r="E1833">
        <v>3</v>
      </c>
      <c r="F1833" s="27" t="s">
        <v>596</v>
      </c>
    </row>
    <row r="1834" spans="1:6" x14ac:dyDescent="0.2">
      <c r="A1834" s="1">
        <v>51</v>
      </c>
      <c r="B1834" s="1">
        <v>51</v>
      </c>
      <c r="C1834" s="3">
        <v>33</v>
      </c>
      <c r="D1834" t="s">
        <v>7</v>
      </c>
      <c r="E1834">
        <v>1</v>
      </c>
      <c r="F1834" s="27" t="s">
        <v>596</v>
      </c>
    </row>
    <row r="1835" spans="1:6" x14ac:dyDescent="0.2">
      <c r="A1835" s="1">
        <v>51</v>
      </c>
      <c r="B1835" s="1">
        <v>51</v>
      </c>
      <c r="C1835" s="3">
        <v>34</v>
      </c>
      <c r="D1835" t="s">
        <v>7</v>
      </c>
      <c r="E1835">
        <v>1</v>
      </c>
      <c r="F1835" s="27" t="s">
        <v>596</v>
      </c>
    </row>
    <row r="1836" spans="1:6" x14ac:dyDescent="0.2">
      <c r="A1836" s="1">
        <v>51</v>
      </c>
      <c r="B1836" s="1">
        <v>51</v>
      </c>
      <c r="C1836" s="3">
        <v>35</v>
      </c>
      <c r="D1836" t="s">
        <v>7</v>
      </c>
      <c r="E1836">
        <v>2</v>
      </c>
      <c r="F1836" s="27" t="s">
        <v>596</v>
      </c>
    </row>
    <row r="1837" spans="1:6" x14ac:dyDescent="0.2">
      <c r="A1837" s="1">
        <v>51</v>
      </c>
      <c r="B1837" s="1">
        <v>51</v>
      </c>
      <c r="C1837" s="3">
        <v>36</v>
      </c>
      <c r="D1837" t="s">
        <v>7</v>
      </c>
      <c r="E1837">
        <v>2</v>
      </c>
      <c r="F1837" s="27" t="s">
        <v>596</v>
      </c>
    </row>
    <row r="1838" spans="1:6" x14ac:dyDescent="0.2">
      <c r="A1838" s="1">
        <v>52</v>
      </c>
      <c r="B1838" s="1">
        <v>52</v>
      </c>
      <c r="C1838" s="3">
        <v>1</v>
      </c>
      <c r="D1838" t="s">
        <v>15</v>
      </c>
      <c r="E1838">
        <v>3</v>
      </c>
      <c r="F1838" s="27" t="s">
        <v>596</v>
      </c>
    </row>
    <row r="1839" spans="1:6" x14ac:dyDescent="0.2">
      <c r="A1839" s="1">
        <v>52</v>
      </c>
      <c r="B1839" s="1">
        <v>52</v>
      </c>
      <c r="C1839" s="3">
        <v>2</v>
      </c>
      <c r="D1839" t="s">
        <v>15</v>
      </c>
      <c r="E1839">
        <v>3</v>
      </c>
      <c r="F1839" s="27" t="s">
        <v>596</v>
      </c>
    </row>
    <row r="1840" spans="1:6" x14ac:dyDescent="0.2">
      <c r="A1840" s="1">
        <v>52</v>
      </c>
      <c r="B1840" s="1">
        <v>52</v>
      </c>
      <c r="C1840" s="3">
        <v>3</v>
      </c>
      <c r="D1840" t="s">
        <v>15</v>
      </c>
      <c r="E1840">
        <v>3</v>
      </c>
      <c r="F1840" s="27" t="s">
        <v>596</v>
      </c>
    </row>
    <row r="1841" spans="1:6" x14ac:dyDescent="0.2">
      <c r="A1841" s="1">
        <v>52</v>
      </c>
      <c r="B1841" s="1">
        <v>52</v>
      </c>
      <c r="C1841" s="3">
        <v>4</v>
      </c>
      <c r="D1841" t="s">
        <v>15</v>
      </c>
      <c r="E1841">
        <v>3</v>
      </c>
      <c r="F1841" s="27" t="s">
        <v>596</v>
      </c>
    </row>
    <row r="1842" spans="1:6" x14ac:dyDescent="0.2">
      <c r="A1842" s="1">
        <v>52</v>
      </c>
      <c r="B1842" s="1">
        <v>52</v>
      </c>
      <c r="C1842" s="3">
        <v>5</v>
      </c>
      <c r="D1842" t="s">
        <v>15</v>
      </c>
      <c r="E1842">
        <v>3</v>
      </c>
      <c r="F1842" s="27" t="s">
        <v>596</v>
      </c>
    </row>
    <row r="1843" spans="1:6" x14ac:dyDescent="0.2">
      <c r="A1843" s="1">
        <v>52</v>
      </c>
      <c r="B1843" s="1">
        <v>52</v>
      </c>
      <c r="C1843" s="3">
        <v>6</v>
      </c>
      <c r="D1843" t="s">
        <v>15</v>
      </c>
      <c r="E1843">
        <v>3</v>
      </c>
      <c r="F1843" s="27" t="s">
        <v>596</v>
      </c>
    </row>
    <row r="1844" spans="1:6" x14ac:dyDescent="0.2">
      <c r="A1844" s="1">
        <v>52</v>
      </c>
      <c r="B1844" s="1">
        <v>52</v>
      </c>
      <c r="C1844" s="3">
        <v>7</v>
      </c>
      <c r="D1844" t="s">
        <v>15</v>
      </c>
      <c r="E1844">
        <v>2</v>
      </c>
      <c r="F1844" s="27" t="s">
        <v>596</v>
      </c>
    </row>
    <row r="1845" spans="1:6" x14ac:dyDescent="0.2">
      <c r="A1845" s="1">
        <v>52</v>
      </c>
      <c r="B1845" s="1">
        <v>52</v>
      </c>
      <c r="C1845" s="3">
        <v>8</v>
      </c>
      <c r="D1845" t="s">
        <v>15</v>
      </c>
      <c r="E1845">
        <v>2</v>
      </c>
      <c r="F1845" s="27" t="s">
        <v>596</v>
      </c>
    </row>
    <row r="1846" spans="1:6" x14ac:dyDescent="0.2">
      <c r="A1846" s="1">
        <v>52</v>
      </c>
      <c r="B1846" s="1">
        <v>52</v>
      </c>
      <c r="C1846" s="3">
        <v>9</v>
      </c>
      <c r="D1846" t="s">
        <v>15</v>
      </c>
      <c r="E1846">
        <v>3</v>
      </c>
      <c r="F1846" s="27" t="s">
        <v>596</v>
      </c>
    </row>
    <row r="1847" spans="1:6" x14ac:dyDescent="0.2">
      <c r="A1847" s="1">
        <v>52</v>
      </c>
      <c r="B1847" s="1">
        <v>52</v>
      </c>
      <c r="C1847" s="3">
        <v>10</v>
      </c>
      <c r="D1847" t="s">
        <v>15</v>
      </c>
      <c r="E1847">
        <v>2</v>
      </c>
      <c r="F1847" s="27" t="s">
        <v>596</v>
      </c>
    </row>
    <row r="1848" spans="1:6" x14ac:dyDescent="0.2">
      <c r="A1848" s="1">
        <v>52</v>
      </c>
      <c r="B1848" s="1">
        <v>52</v>
      </c>
      <c r="C1848" s="3">
        <v>11</v>
      </c>
      <c r="D1848" t="s">
        <v>15</v>
      </c>
      <c r="E1848">
        <v>3</v>
      </c>
      <c r="F1848" s="27" t="s">
        <v>596</v>
      </c>
    </row>
    <row r="1849" spans="1:6" x14ac:dyDescent="0.2">
      <c r="A1849" s="1">
        <v>52</v>
      </c>
      <c r="B1849" s="1">
        <v>52</v>
      </c>
      <c r="C1849" s="3">
        <v>12</v>
      </c>
      <c r="D1849" t="s">
        <v>15</v>
      </c>
      <c r="E1849">
        <v>1</v>
      </c>
      <c r="F1849" s="27" t="s">
        <v>596</v>
      </c>
    </row>
    <row r="1850" spans="1:6" x14ac:dyDescent="0.2">
      <c r="A1850" s="1">
        <v>52</v>
      </c>
      <c r="B1850" s="1">
        <v>52</v>
      </c>
      <c r="C1850" s="3">
        <v>13</v>
      </c>
      <c r="D1850" t="s">
        <v>15</v>
      </c>
      <c r="E1850">
        <v>2</v>
      </c>
      <c r="F1850" s="27" t="s">
        <v>596</v>
      </c>
    </row>
    <row r="1851" spans="1:6" x14ac:dyDescent="0.2">
      <c r="A1851" s="1">
        <v>52</v>
      </c>
      <c r="B1851" s="1">
        <v>52</v>
      </c>
      <c r="C1851" s="3">
        <v>14</v>
      </c>
      <c r="D1851" t="s">
        <v>15</v>
      </c>
      <c r="E1851">
        <v>3</v>
      </c>
      <c r="F1851" s="27" t="s">
        <v>596</v>
      </c>
    </row>
    <row r="1852" spans="1:6" x14ac:dyDescent="0.2">
      <c r="A1852" s="1">
        <v>52</v>
      </c>
      <c r="B1852" s="1">
        <v>52</v>
      </c>
      <c r="C1852" s="3">
        <v>15</v>
      </c>
      <c r="D1852" t="s">
        <v>15</v>
      </c>
      <c r="E1852">
        <v>2</v>
      </c>
      <c r="F1852" s="27" t="s">
        <v>596</v>
      </c>
    </row>
    <row r="1853" spans="1:6" x14ac:dyDescent="0.2">
      <c r="A1853" s="1">
        <v>52</v>
      </c>
      <c r="B1853" s="1">
        <v>52</v>
      </c>
      <c r="C1853" s="3">
        <v>16</v>
      </c>
      <c r="D1853" t="s">
        <v>15</v>
      </c>
      <c r="E1853">
        <v>3</v>
      </c>
      <c r="F1853" s="27" t="s">
        <v>596</v>
      </c>
    </row>
    <row r="1854" spans="1:6" x14ac:dyDescent="0.2">
      <c r="A1854" s="1">
        <v>52</v>
      </c>
      <c r="B1854" s="1">
        <v>52</v>
      </c>
      <c r="C1854" s="3">
        <v>17</v>
      </c>
      <c r="D1854" t="s">
        <v>15</v>
      </c>
      <c r="E1854">
        <v>2</v>
      </c>
      <c r="F1854" s="27" t="s">
        <v>596</v>
      </c>
    </row>
    <row r="1855" spans="1:6" x14ac:dyDescent="0.2">
      <c r="A1855" s="1">
        <v>52</v>
      </c>
      <c r="B1855" s="1">
        <v>52</v>
      </c>
      <c r="C1855" s="3">
        <v>18</v>
      </c>
      <c r="D1855" t="s">
        <v>15</v>
      </c>
      <c r="E1855">
        <v>2</v>
      </c>
      <c r="F1855" s="27" t="s">
        <v>596</v>
      </c>
    </row>
    <row r="1856" spans="1:6" x14ac:dyDescent="0.2">
      <c r="A1856" s="1">
        <v>52</v>
      </c>
      <c r="B1856" s="1">
        <v>52</v>
      </c>
      <c r="C1856" s="3">
        <v>19</v>
      </c>
      <c r="D1856" t="s">
        <v>15</v>
      </c>
      <c r="E1856">
        <v>2</v>
      </c>
      <c r="F1856" s="27" t="s">
        <v>596</v>
      </c>
    </row>
    <row r="1857" spans="1:6" x14ac:dyDescent="0.2">
      <c r="A1857" s="1">
        <v>52</v>
      </c>
      <c r="B1857" s="1">
        <v>52</v>
      </c>
      <c r="C1857" s="3">
        <v>20</v>
      </c>
      <c r="D1857" t="s">
        <v>15</v>
      </c>
      <c r="E1857">
        <v>3</v>
      </c>
      <c r="F1857" s="27" t="s">
        <v>596</v>
      </c>
    </row>
    <row r="1858" spans="1:6" x14ac:dyDescent="0.2">
      <c r="A1858" s="1">
        <v>52</v>
      </c>
      <c r="B1858" s="1">
        <v>52</v>
      </c>
      <c r="C1858" s="3">
        <v>21</v>
      </c>
      <c r="D1858" t="s">
        <v>15</v>
      </c>
      <c r="E1858">
        <v>3</v>
      </c>
      <c r="F1858" s="27" t="s">
        <v>596</v>
      </c>
    </row>
    <row r="1859" spans="1:6" x14ac:dyDescent="0.2">
      <c r="A1859" s="1">
        <v>52</v>
      </c>
      <c r="B1859" s="1">
        <v>52</v>
      </c>
      <c r="C1859" s="3">
        <v>22</v>
      </c>
      <c r="D1859" t="s">
        <v>15</v>
      </c>
      <c r="E1859">
        <v>4</v>
      </c>
      <c r="F1859" s="27" t="s">
        <v>596</v>
      </c>
    </row>
    <row r="1860" spans="1:6" x14ac:dyDescent="0.2">
      <c r="A1860" s="1">
        <v>52</v>
      </c>
      <c r="B1860" s="1">
        <v>52</v>
      </c>
      <c r="C1860" s="3">
        <v>23</v>
      </c>
      <c r="D1860" t="s">
        <v>15</v>
      </c>
      <c r="E1860">
        <v>3</v>
      </c>
      <c r="F1860" s="27" t="s">
        <v>596</v>
      </c>
    </row>
    <row r="1861" spans="1:6" x14ac:dyDescent="0.2">
      <c r="A1861" s="1">
        <v>52</v>
      </c>
      <c r="B1861" s="1">
        <v>52</v>
      </c>
      <c r="C1861" s="3">
        <v>24</v>
      </c>
      <c r="D1861" t="s">
        <v>15</v>
      </c>
      <c r="E1861">
        <v>3</v>
      </c>
      <c r="F1861" s="27" t="s">
        <v>596</v>
      </c>
    </row>
    <row r="1862" spans="1:6" x14ac:dyDescent="0.2">
      <c r="A1862" s="1">
        <v>52</v>
      </c>
      <c r="B1862" s="1">
        <v>52</v>
      </c>
      <c r="C1862" s="3">
        <v>25</v>
      </c>
      <c r="D1862" t="s">
        <v>15</v>
      </c>
      <c r="E1862">
        <v>2</v>
      </c>
      <c r="F1862" s="27" t="s">
        <v>596</v>
      </c>
    </row>
    <row r="1863" spans="1:6" x14ac:dyDescent="0.2">
      <c r="A1863" s="1">
        <v>52</v>
      </c>
      <c r="B1863" s="1">
        <v>52</v>
      </c>
      <c r="C1863" s="3">
        <v>26</v>
      </c>
      <c r="D1863" t="s">
        <v>15</v>
      </c>
      <c r="E1863">
        <v>2</v>
      </c>
      <c r="F1863" s="27" t="s">
        <v>596</v>
      </c>
    </row>
    <row r="1864" spans="1:6" x14ac:dyDescent="0.2">
      <c r="A1864" s="1">
        <v>52</v>
      </c>
      <c r="B1864" s="1">
        <v>52</v>
      </c>
      <c r="C1864" s="3">
        <v>27</v>
      </c>
      <c r="D1864" t="s">
        <v>15</v>
      </c>
      <c r="E1864">
        <v>2</v>
      </c>
      <c r="F1864" s="27" t="s">
        <v>596</v>
      </c>
    </row>
    <row r="1865" spans="1:6" x14ac:dyDescent="0.2">
      <c r="A1865" s="1">
        <v>52</v>
      </c>
      <c r="B1865" s="1">
        <v>52</v>
      </c>
      <c r="C1865" s="3">
        <v>28</v>
      </c>
      <c r="D1865" t="s">
        <v>15</v>
      </c>
      <c r="E1865">
        <v>2</v>
      </c>
      <c r="F1865" s="27" t="s">
        <v>596</v>
      </c>
    </row>
    <row r="1866" spans="1:6" x14ac:dyDescent="0.2">
      <c r="A1866" s="1">
        <v>52</v>
      </c>
      <c r="B1866" s="1">
        <v>52</v>
      </c>
      <c r="C1866" s="3">
        <v>29</v>
      </c>
      <c r="D1866" t="s">
        <v>15</v>
      </c>
      <c r="E1866">
        <v>2</v>
      </c>
      <c r="F1866" s="27" t="s">
        <v>596</v>
      </c>
    </row>
    <row r="1867" spans="1:6" x14ac:dyDescent="0.2">
      <c r="A1867" s="1">
        <v>52</v>
      </c>
      <c r="B1867" s="1">
        <v>52</v>
      </c>
      <c r="C1867" s="3">
        <v>30</v>
      </c>
      <c r="D1867" t="s">
        <v>15</v>
      </c>
      <c r="E1867">
        <v>3</v>
      </c>
      <c r="F1867" s="27" t="s">
        <v>596</v>
      </c>
    </row>
    <row r="1868" spans="1:6" x14ac:dyDescent="0.2">
      <c r="A1868" s="1">
        <v>52</v>
      </c>
      <c r="B1868" s="1">
        <v>52</v>
      </c>
      <c r="C1868" s="3">
        <v>31</v>
      </c>
      <c r="D1868" t="s">
        <v>15</v>
      </c>
      <c r="E1868">
        <v>1</v>
      </c>
      <c r="F1868" s="27" t="s">
        <v>596</v>
      </c>
    </row>
    <row r="1869" spans="1:6" x14ac:dyDescent="0.2">
      <c r="A1869" s="1">
        <v>52</v>
      </c>
      <c r="B1869" s="1">
        <v>52</v>
      </c>
      <c r="C1869" s="3">
        <v>32</v>
      </c>
      <c r="D1869" t="s">
        <v>15</v>
      </c>
      <c r="E1869">
        <v>2</v>
      </c>
      <c r="F1869" s="27" t="s">
        <v>596</v>
      </c>
    </row>
    <row r="1870" spans="1:6" x14ac:dyDescent="0.2">
      <c r="A1870" s="1">
        <v>52</v>
      </c>
      <c r="B1870" s="1">
        <v>52</v>
      </c>
      <c r="C1870" s="3">
        <v>33</v>
      </c>
      <c r="D1870" t="s">
        <v>15</v>
      </c>
      <c r="E1870">
        <v>2</v>
      </c>
      <c r="F1870" s="27" t="s">
        <v>596</v>
      </c>
    </row>
    <row r="1871" spans="1:6" x14ac:dyDescent="0.2">
      <c r="A1871" s="1">
        <v>52</v>
      </c>
      <c r="B1871" s="1">
        <v>52</v>
      </c>
      <c r="C1871" s="3">
        <v>34</v>
      </c>
      <c r="D1871" t="s">
        <v>15</v>
      </c>
      <c r="E1871">
        <v>1</v>
      </c>
      <c r="F1871" s="27" t="s">
        <v>596</v>
      </c>
    </row>
    <row r="1872" spans="1:6" x14ac:dyDescent="0.2">
      <c r="A1872" s="1">
        <v>52</v>
      </c>
      <c r="B1872" s="1">
        <v>52</v>
      </c>
      <c r="C1872" s="3">
        <v>35</v>
      </c>
      <c r="D1872" t="s">
        <v>15</v>
      </c>
      <c r="E1872">
        <v>2</v>
      </c>
      <c r="F1872" s="27" t="s">
        <v>596</v>
      </c>
    </row>
    <row r="1873" spans="1:6" x14ac:dyDescent="0.2">
      <c r="A1873" s="1">
        <v>52</v>
      </c>
      <c r="B1873" s="1">
        <v>52</v>
      </c>
      <c r="C1873" s="3">
        <v>36</v>
      </c>
      <c r="D1873" t="s">
        <v>15</v>
      </c>
      <c r="E1873">
        <v>1</v>
      </c>
      <c r="F1873" s="27" t="s">
        <v>596</v>
      </c>
    </row>
    <row r="1874" spans="1:6" x14ac:dyDescent="0.2">
      <c r="A1874" s="1">
        <v>53</v>
      </c>
      <c r="B1874" s="1">
        <v>53</v>
      </c>
      <c r="C1874" s="3">
        <v>1</v>
      </c>
      <c r="D1874" t="s">
        <v>17</v>
      </c>
      <c r="E1874">
        <v>2</v>
      </c>
      <c r="F1874" s="27" t="s">
        <v>596</v>
      </c>
    </row>
    <row r="1875" spans="1:6" x14ac:dyDescent="0.2">
      <c r="A1875" s="1">
        <v>53</v>
      </c>
      <c r="B1875" s="1">
        <v>53</v>
      </c>
      <c r="C1875" s="3">
        <v>2</v>
      </c>
      <c r="D1875" t="s">
        <v>17</v>
      </c>
      <c r="E1875">
        <v>2</v>
      </c>
      <c r="F1875" s="27" t="s">
        <v>596</v>
      </c>
    </row>
    <row r="1876" spans="1:6" x14ac:dyDescent="0.2">
      <c r="A1876" s="1">
        <v>53</v>
      </c>
      <c r="B1876" s="1">
        <v>53</v>
      </c>
      <c r="C1876" s="3">
        <v>3</v>
      </c>
      <c r="D1876" t="s">
        <v>17</v>
      </c>
      <c r="E1876">
        <v>2</v>
      </c>
      <c r="F1876" s="27" t="s">
        <v>596</v>
      </c>
    </row>
    <row r="1877" spans="1:6" x14ac:dyDescent="0.2">
      <c r="A1877" s="1">
        <v>53</v>
      </c>
      <c r="B1877" s="1">
        <v>53</v>
      </c>
      <c r="C1877" s="3">
        <v>4</v>
      </c>
      <c r="D1877" t="s">
        <v>17</v>
      </c>
      <c r="E1877">
        <v>2</v>
      </c>
      <c r="F1877" s="27" t="s">
        <v>596</v>
      </c>
    </row>
    <row r="1878" spans="1:6" x14ac:dyDescent="0.2">
      <c r="A1878" s="1">
        <v>53</v>
      </c>
      <c r="B1878" s="1">
        <v>53</v>
      </c>
      <c r="C1878" s="3">
        <v>5</v>
      </c>
      <c r="D1878" t="s">
        <v>17</v>
      </c>
      <c r="E1878">
        <v>2</v>
      </c>
      <c r="F1878" s="27" t="s">
        <v>596</v>
      </c>
    </row>
    <row r="1879" spans="1:6" x14ac:dyDescent="0.2">
      <c r="A1879" s="1">
        <v>53</v>
      </c>
      <c r="B1879" s="1">
        <v>53</v>
      </c>
      <c r="C1879" s="3">
        <v>6</v>
      </c>
      <c r="D1879" t="s">
        <v>17</v>
      </c>
      <c r="E1879">
        <v>2</v>
      </c>
      <c r="F1879" s="27" t="s">
        <v>596</v>
      </c>
    </row>
    <row r="1880" spans="1:6" x14ac:dyDescent="0.2">
      <c r="A1880" s="1">
        <v>53</v>
      </c>
      <c r="B1880" s="1">
        <v>53</v>
      </c>
      <c r="C1880" s="3">
        <v>7</v>
      </c>
      <c r="D1880" t="s">
        <v>17</v>
      </c>
      <c r="E1880">
        <v>2</v>
      </c>
      <c r="F1880" s="27" t="s">
        <v>596</v>
      </c>
    </row>
    <row r="1881" spans="1:6" x14ac:dyDescent="0.2">
      <c r="A1881" s="1">
        <v>53</v>
      </c>
      <c r="B1881" s="1">
        <v>53</v>
      </c>
      <c r="C1881" s="3">
        <v>8</v>
      </c>
      <c r="D1881" t="s">
        <v>17</v>
      </c>
      <c r="E1881">
        <v>3</v>
      </c>
      <c r="F1881" s="27" t="s">
        <v>596</v>
      </c>
    </row>
    <row r="1882" spans="1:6" x14ac:dyDescent="0.2">
      <c r="A1882" s="1">
        <v>53</v>
      </c>
      <c r="B1882" s="1">
        <v>53</v>
      </c>
      <c r="C1882" s="3">
        <v>9</v>
      </c>
      <c r="D1882" t="s">
        <v>17</v>
      </c>
      <c r="E1882">
        <v>2</v>
      </c>
      <c r="F1882" s="27" t="s">
        <v>596</v>
      </c>
    </row>
    <row r="1883" spans="1:6" x14ac:dyDescent="0.2">
      <c r="A1883" s="1">
        <v>53</v>
      </c>
      <c r="B1883" s="1">
        <v>53</v>
      </c>
      <c r="C1883" s="3">
        <v>10</v>
      </c>
      <c r="D1883" t="s">
        <v>17</v>
      </c>
      <c r="E1883">
        <v>2</v>
      </c>
      <c r="F1883" s="27" t="s">
        <v>596</v>
      </c>
    </row>
    <row r="1884" spans="1:6" x14ac:dyDescent="0.2">
      <c r="A1884" s="1">
        <v>53</v>
      </c>
      <c r="B1884" s="1">
        <v>53</v>
      </c>
      <c r="C1884" s="3">
        <v>11</v>
      </c>
      <c r="D1884" t="s">
        <v>17</v>
      </c>
      <c r="E1884">
        <v>2</v>
      </c>
      <c r="F1884" s="27" t="s">
        <v>596</v>
      </c>
    </row>
    <row r="1885" spans="1:6" x14ac:dyDescent="0.2">
      <c r="A1885" s="1">
        <v>53</v>
      </c>
      <c r="B1885" s="1">
        <v>53</v>
      </c>
      <c r="C1885" s="3">
        <v>12</v>
      </c>
      <c r="D1885" t="s">
        <v>17</v>
      </c>
      <c r="E1885">
        <v>2</v>
      </c>
      <c r="F1885" s="27" t="s">
        <v>596</v>
      </c>
    </row>
    <row r="1886" spans="1:6" x14ac:dyDescent="0.2">
      <c r="A1886" s="1">
        <v>53</v>
      </c>
      <c r="B1886" s="1">
        <v>53</v>
      </c>
      <c r="C1886" s="3">
        <v>13</v>
      </c>
      <c r="D1886" t="s">
        <v>17</v>
      </c>
      <c r="E1886">
        <v>3</v>
      </c>
      <c r="F1886" s="27" t="s">
        <v>596</v>
      </c>
    </row>
    <row r="1887" spans="1:6" x14ac:dyDescent="0.2">
      <c r="A1887" s="1">
        <v>53</v>
      </c>
      <c r="B1887" s="1">
        <v>53</v>
      </c>
      <c r="C1887" s="3">
        <v>14</v>
      </c>
      <c r="D1887" t="s">
        <v>17</v>
      </c>
      <c r="E1887">
        <v>3</v>
      </c>
      <c r="F1887" s="27" t="s">
        <v>596</v>
      </c>
    </row>
    <row r="1888" spans="1:6" x14ac:dyDescent="0.2">
      <c r="A1888" s="1">
        <v>53</v>
      </c>
      <c r="B1888" s="1">
        <v>53</v>
      </c>
      <c r="C1888" s="3">
        <v>15</v>
      </c>
      <c r="D1888" t="s">
        <v>17</v>
      </c>
      <c r="E1888">
        <v>2</v>
      </c>
      <c r="F1888" s="27" t="s">
        <v>596</v>
      </c>
    </row>
    <row r="1889" spans="1:6" x14ac:dyDescent="0.2">
      <c r="A1889" s="1">
        <v>53</v>
      </c>
      <c r="B1889" s="1">
        <v>53</v>
      </c>
      <c r="C1889" s="3">
        <v>16</v>
      </c>
      <c r="D1889" t="s">
        <v>17</v>
      </c>
      <c r="E1889">
        <v>2</v>
      </c>
      <c r="F1889" s="27" t="s">
        <v>596</v>
      </c>
    </row>
    <row r="1890" spans="1:6" x14ac:dyDescent="0.2">
      <c r="A1890" s="1">
        <v>53</v>
      </c>
      <c r="B1890" s="1">
        <v>53</v>
      </c>
      <c r="C1890" s="3">
        <v>17</v>
      </c>
      <c r="D1890" t="s">
        <v>17</v>
      </c>
      <c r="E1890">
        <v>3</v>
      </c>
      <c r="F1890" s="27" t="s">
        <v>596</v>
      </c>
    </row>
    <row r="1891" spans="1:6" x14ac:dyDescent="0.2">
      <c r="A1891" s="1">
        <v>53</v>
      </c>
      <c r="B1891" s="1">
        <v>53</v>
      </c>
      <c r="C1891" s="3">
        <v>18</v>
      </c>
      <c r="D1891" t="s">
        <v>17</v>
      </c>
      <c r="E1891">
        <v>2</v>
      </c>
      <c r="F1891" s="27" t="s">
        <v>596</v>
      </c>
    </row>
    <row r="1892" spans="1:6" x14ac:dyDescent="0.2">
      <c r="A1892" s="1">
        <v>53</v>
      </c>
      <c r="B1892" s="1">
        <v>53</v>
      </c>
      <c r="C1892" s="3">
        <v>19</v>
      </c>
      <c r="D1892" t="s">
        <v>17</v>
      </c>
      <c r="E1892">
        <v>3</v>
      </c>
      <c r="F1892" s="27" t="s">
        <v>596</v>
      </c>
    </row>
    <row r="1893" spans="1:6" x14ac:dyDescent="0.2">
      <c r="A1893" s="1">
        <v>53</v>
      </c>
      <c r="B1893" s="1">
        <v>53</v>
      </c>
      <c r="C1893" s="3">
        <v>20</v>
      </c>
      <c r="D1893" t="s">
        <v>17</v>
      </c>
      <c r="E1893">
        <v>2</v>
      </c>
      <c r="F1893" s="27" t="s">
        <v>596</v>
      </c>
    </row>
    <row r="1894" spans="1:6" x14ac:dyDescent="0.2">
      <c r="A1894" s="1">
        <v>53</v>
      </c>
      <c r="B1894" s="1">
        <v>53</v>
      </c>
      <c r="C1894" s="3">
        <v>21</v>
      </c>
      <c r="D1894" t="s">
        <v>17</v>
      </c>
      <c r="E1894">
        <v>2</v>
      </c>
      <c r="F1894" s="27" t="s">
        <v>596</v>
      </c>
    </row>
    <row r="1895" spans="1:6" x14ac:dyDescent="0.2">
      <c r="A1895" s="1">
        <v>53</v>
      </c>
      <c r="B1895" s="1">
        <v>53</v>
      </c>
      <c r="C1895" s="3">
        <v>22</v>
      </c>
      <c r="D1895" t="s">
        <v>17</v>
      </c>
      <c r="E1895">
        <v>2</v>
      </c>
      <c r="F1895" s="27" t="s">
        <v>596</v>
      </c>
    </row>
    <row r="1896" spans="1:6" x14ac:dyDescent="0.2">
      <c r="A1896" s="1">
        <v>53</v>
      </c>
      <c r="B1896" s="1">
        <v>53</v>
      </c>
      <c r="C1896" s="3">
        <v>23</v>
      </c>
      <c r="D1896" t="s">
        <v>17</v>
      </c>
      <c r="E1896">
        <v>2</v>
      </c>
      <c r="F1896" s="27" t="s">
        <v>596</v>
      </c>
    </row>
    <row r="1897" spans="1:6" x14ac:dyDescent="0.2">
      <c r="A1897" s="1">
        <v>53</v>
      </c>
      <c r="B1897" s="1">
        <v>53</v>
      </c>
      <c r="C1897" s="3">
        <v>24</v>
      </c>
      <c r="D1897" t="s">
        <v>17</v>
      </c>
      <c r="E1897">
        <v>2</v>
      </c>
      <c r="F1897" s="27" t="s">
        <v>596</v>
      </c>
    </row>
    <row r="1898" spans="1:6" x14ac:dyDescent="0.2">
      <c r="A1898" s="1">
        <v>53</v>
      </c>
      <c r="B1898" s="1">
        <v>53</v>
      </c>
      <c r="C1898" s="3">
        <v>25</v>
      </c>
      <c r="D1898" t="s">
        <v>17</v>
      </c>
      <c r="E1898">
        <v>2</v>
      </c>
      <c r="F1898" s="27" t="s">
        <v>596</v>
      </c>
    </row>
    <row r="1899" spans="1:6" x14ac:dyDescent="0.2">
      <c r="A1899" s="1">
        <v>53</v>
      </c>
      <c r="B1899" s="1">
        <v>53</v>
      </c>
      <c r="C1899" s="3">
        <v>26</v>
      </c>
      <c r="D1899" t="s">
        <v>17</v>
      </c>
      <c r="E1899">
        <v>2</v>
      </c>
      <c r="F1899" s="27" t="s">
        <v>596</v>
      </c>
    </row>
    <row r="1900" spans="1:6" x14ac:dyDescent="0.2">
      <c r="A1900" s="1">
        <v>53</v>
      </c>
      <c r="B1900" s="1">
        <v>53</v>
      </c>
      <c r="C1900" s="3">
        <v>27</v>
      </c>
      <c r="D1900" t="s">
        <v>17</v>
      </c>
      <c r="E1900">
        <v>3</v>
      </c>
      <c r="F1900" s="27" t="s">
        <v>596</v>
      </c>
    </row>
    <row r="1901" spans="1:6" x14ac:dyDescent="0.2">
      <c r="A1901" s="1">
        <v>53</v>
      </c>
      <c r="B1901" s="1">
        <v>53</v>
      </c>
      <c r="C1901" s="3">
        <v>28</v>
      </c>
      <c r="D1901" t="s">
        <v>17</v>
      </c>
      <c r="E1901">
        <v>2</v>
      </c>
      <c r="F1901" s="27" t="s">
        <v>596</v>
      </c>
    </row>
    <row r="1902" spans="1:6" x14ac:dyDescent="0.2">
      <c r="A1902" s="1">
        <v>53</v>
      </c>
      <c r="B1902" s="1">
        <v>53</v>
      </c>
      <c r="C1902" s="3">
        <v>29</v>
      </c>
      <c r="D1902" t="s">
        <v>17</v>
      </c>
      <c r="E1902">
        <v>2</v>
      </c>
      <c r="F1902" s="27" t="s">
        <v>596</v>
      </c>
    </row>
    <row r="1903" spans="1:6" x14ac:dyDescent="0.2">
      <c r="A1903" s="1">
        <v>53</v>
      </c>
      <c r="B1903" s="1">
        <v>53</v>
      </c>
      <c r="C1903" s="3">
        <v>30</v>
      </c>
      <c r="D1903" t="s">
        <v>17</v>
      </c>
      <c r="E1903">
        <v>2</v>
      </c>
      <c r="F1903" s="27" t="s">
        <v>596</v>
      </c>
    </row>
    <row r="1904" spans="1:6" x14ac:dyDescent="0.2">
      <c r="A1904" s="1">
        <v>53</v>
      </c>
      <c r="B1904" s="1">
        <v>53</v>
      </c>
      <c r="C1904" s="3">
        <v>31</v>
      </c>
      <c r="D1904" t="s">
        <v>17</v>
      </c>
      <c r="E1904">
        <v>2</v>
      </c>
      <c r="F1904" s="27" t="s">
        <v>596</v>
      </c>
    </row>
    <row r="1905" spans="1:6" x14ac:dyDescent="0.2">
      <c r="A1905" s="1">
        <v>53</v>
      </c>
      <c r="B1905" s="1">
        <v>53</v>
      </c>
      <c r="C1905" s="3">
        <v>32</v>
      </c>
      <c r="D1905" t="s">
        <v>17</v>
      </c>
      <c r="E1905">
        <v>2</v>
      </c>
      <c r="F1905" s="27" t="s">
        <v>596</v>
      </c>
    </row>
    <row r="1906" spans="1:6" x14ac:dyDescent="0.2">
      <c r="A1906" s="1">
        <v>53</v>
      </c>
      <c r="B1906" s="1">
        <v>53</v>
      </c>
      <c r="C1906" s="3">
        <v>33</v>
      </c>
      <c r="D1906" t="s">
        <v>17</v>
      </c>
      <c r="E1906">
        <v>2</v>
      </c>
      <c r="F1906" s="27" t="s">
        <v>596</v>
      </c>
    </row>
    <row r="1907" spans="1:6" x14ac:dyDescent="0.2">
      <c r="A1907" s="1">
        <v>53</v>
      </c>
      <c r="B1907" s="1">
        <v>53</v>
      </c>
      <c r="C1907" s="3">
        <v>34</v>
      </c>
      <c r="D1907" t="s">
        <v>17</v>
      </c>
      <c r="E1907">
        <v>1</v>
      </c>
      <c r="F1907" s="27" t="s">
        <v>596</v>
      </c>
    </row>
    <row r="1908" spans="1:6" x14ac:dyDescent="0.2">
      <c r="A1908" s="1">
        <v>53</v>
      </c>
      <c r="B1908" s="1">
        <v>53</v>
      </c>
      <c r="C1908" s="3">
        <v>35</v>
      </c>
      <c r="D1908" t="s">
        <v>17</v>
      </c>
      <c r="E1908">
        <v>2</v>
      </c>
      <c r="F1908" s="27" t="s">
        <v>596</v>
      </c>
    </row>
    <row r="1909" spans="1:6" x14ac:dyDescent="0.2">
      <c r="A1909" s="1">
        <v>53</v>
      </c>
      <c r="B1909" s="1">
        <v>53</v>
      </c>
      <c r="C1909" s="3">
        <v>36</v>
      </c>
      <c r="D1909" t="s">
        <v>17</v>
      </c>
      <c r="E1909">
        <v>1</v>
      </c>
      <c r="F1909" s="27" t="s">
        <v>596</v>
      </c>
    </row>
    <row r="1910" spans="1:6" x14ac:dyDescent="0.2">
      <c r="A1910" s="1">
        <v>54</v>
      </c>
      <c r="B1910" s="1">
        <v>54</v>
      </c>
      <c r="C1910" s="3">
        <v>1</v>
      </c>
      <c r="D1910" t="s">
        <v>7</v>
      </c>
      <c r="E1910">
        <v>2</v>
      </c>
      <c r="F1910" s="27" t="s">
        <v>596</v>
      </c>
    </row>
    <row r="1911" spans="1:6" x14ac:dyDescent="0.2">
      <c r="A1911" s="1">
        <v>54</v>
      </c>
      <c r="B1911" s="1">
        <v>54</v>
      </c>
      <c r="C1911" s="3">
        <v>2</v>
      </c>
      <c r="D1911" t="s">
        <v>7</v>
      </c>
      <c r="E1911">
        <v>2</v>
      </c>
      <c r="F1911" s="27" t="s">
        <v>596</v>
      </c>
    </row>
    <row r="1912" spans="1:6" x14ac:dyDescent="0.2">
      <c r="A1912" s="1">
        <v>54</v>
      </c>
      <c r="B1912" s="1">
        <v>54</v>
      </c>
      <c r="C1912" s="3">
        <v>3</v>
      </c>
      <c r="D1912" t="s">
        <v>7</v>
      </c>
      <c r="E1912">
        <v>4</v>
      </c>
      <c r="F1912" s="27" t="s">
        <v>596</v>
      </c>
    </row>
    <row r="1913" spans="1:6" x14ac:dyDescent="0.2">
      <c r="A1913" s="1">
        <v>54</v>
      </c>
      <c r="B1913" s="1">
        <v>54</v>
      </c>
      <c r="C1913" s="3">
        <v>4</v>
      </c>
      <c r="D1913" t="s">
        <v>7</v>
      </c>
      <c r="E1913">
        <v>4</v>
      </c>
      <c r="F1913" s="27" t="s">
        <v>596</v>
      </c>
    </row>
    <row r="1914" spans="1:6" x14ac:dyDescent="0.2">
      <c r="A1914" s="1">
        <v>54</v>
      </c>
      <c r="B1914" s="1">
        <v>54</v>
      </c>
      <c r="C1914" s="3">
        <v>5</v>
      </c>
      <c r="D1914" t="s">
        <v>7</v>
      </c>
      <c r="E1914">
        <v>3</v>
      </c>
      <c r="F1914" s="27" t="s">
        <v>596</v>
      </c>
    </row>
    <row r="1915" spans="1:6" x14ac:dyDescent="0.2">
      <c r="A1915" s="1">
        <v>54</v>
      </c>
      <c r="B1915" s="1">
        <v>54</v>
      </c>
      <c r="C1915" s="3">
        <v>6</v>
      </c>
      <c r="D1915" t="s">
        <v>7</v>
      </c>
      <c r="E1915">
        <v>4</v>
      </c>
      <c r="F1915" s="27" t="s">
        <v>596</v>
      </c>
    </row>
    <row r="1916" spans="1:6" x14ac:dyDescent="0.2">
      <c r="A1916" s="1">
        <v>54</v>
      </c>
      <c r="B1916" s="1">
        <v>54</v>
      </c>
      <c r="C1916" s="3">
        <v>7</v>
      </c>
      <c r="D1916" t="s">
        <v>7</v>
      </c>
      <c r="E1916">
        <v>2</v>
      </c>
      <c r="F1916" s="27" t="s">
        <v>596</v>
      </c>
    </row>
    <row r="1917" spans="1:6" x14ac:dyDescent="0.2">
      <c r="A1917" s="1">
        <v>54</v>
      </c>
      <c r="B1917" s="1">
        <v>54</v>
      </c>
      <c r="C1917" s="3">
        <v>8</v>
      </c>
      <c r="D1917" t="s">
        <v>7</v>
      </c>
      <c r="E1917">
        <v>4</v>
      </c>
      <c r="F1917" s="27" t="s">
        <v>596</v>
      </c>
    </row>
    <row r="1918" spans="1:6" x14ac:dyDescent="0.2">
      <c r="A1918" s="1">
        <v>54</v>
      </c>
      <c r="B1918" s="1">
        <v>54</v>
      </c>
      <c r="C1918" s="3">
        <v>9</v>
      </c>
      <c r="D1918" t="s">
        <v>7</v>
      </c>
      <c r="E1918">
        <v>4</v>
      </c>
      <c r="F1918" s="27" t="s">
        <v>596</v>
      </c>
    </row>
    <row r="1919" spans="1:6" x14ac:dyDescent="0.2">
      <c r="A1919" s="1">
        <v>54</v>
      </c>
      <c r="B1919" s="1">
        <v>54</v>
      </c>
      <c r="C1919" s="3">
        <v>10</v>
      </c>
      <c r="D1919" t="s">
        <v>7</v>
      </c>
      <c r="E1919">
        <v>4</v>
      </c>
      <c r="F1919" s="27" t="s">
        <v>596</v>
      </c>
    </row>
    <row r="1920" spans="1:6" x14ac:dyDescent="0.2">
      <c r="A1920" s="1">
        <v>54</v>
      </c>
      <c r="B1920" s="1">
        <v>54</v>
      </c>
      <c r="C1920" s="3">
        <v>11</v>
      </c>
      <c r="D1920" t="s">
        <v>7</v>
      </c>
      <c r="E1920">
        <v>2</v>
      </c>
      <c r="F1920" s="27" t="s">
        <v>596</v>
      </c>
    </row>
    <row r="1921" spans="1:6" x14ac:dyDescent="0.2">
      <c r="A1921" s="1">
        <v>54</v>
      </c>
      <c r="B1921" s="1">
        <v>54</v>
      </c>
      <c r="C1921" s="3">
        <v>12</v>
      </c>
      <c r="D1921" t="s">
        <v>7</v>
      </c>
      <c r="E1921">
        <v>1</v>
      </c>
      <c r="F1921" s="27" t="s">
        <v>596</v>
      </c>
    </row>
    <row r="1922" spans="1:6" x14ac:dyDescent="0.2">
      <c r="A1922" s="1">
        <v>54</v>
      </c>
      <c r="B1922" s="1">
        <v>54</v>
      </c>
      <c r="C1922" s="3">
        <v>13</v>
      </c>
      <c r="D1922" t="s">
        <v>7</v>
      </c>
      <c r="E1922">
        <v>4</v>
      </c>
      <c r="F1922" s="27" t="s">
        <v>596</v>
      </c>
    </row>
    <row r="1923" spans="1:6" x14ac:dyDescent="0.2">
      <c r="A1923" s="1">
        <v>54</v>
      </c>
      <c r="B1923" s="1">
        <v>54</v>
      </c>
      <c r="C1923" s="3">
        <v>14</v>
      </c>
      <c r="D1923" t="s">
        <v>7</v>
      </c>
      <c r="E1923">
        <v>4</v>
      </c>
      <c r="F1923" s="27" t="s">
        <v>596</v>
      </c>
    </row>
    <row r="1924" spans="1:6" x14ac:dyDescent="0.2">
      <c r="A1924" s="1">
        <v>54</v>
      </c>
      <c r="B1924" s="1">
        <v>54</v>
      </c>
      <c r="C1924" s="3">
        <v>15</v>
      </c>
      <c r="D1924" t="s">
        <v>7</v>
      </c>
      <c r="E1924">
        <v>4</v>
      </c>
      <c r="F1924" s="27" t="s">
        <v>596</v>
      </c>
    </row>
    <row r="1925" spans="1:6" x14ac:dyDescent="0.2">
      <c r="A1925" s="1">
        <v>54</v>
      </c>
      <c r="B1925" s="1">
        <v>54</v>
      </c>
      <c r="C1925" s="3">
        <v>16</v>
      </c>
      <c r="D1925" t="s">
        <v>7</v>
      </c>
      <c r="E1925">
        <v>1</v>
      </c>
      <c r="F1925" s="27" t="s">
        <v>596</v>
      </c>
    </row>
    <row r="1926" spans="1:6" x14ac:dyDescent="0.2">
      <c r="A1926" s="1">
        <v>54</v>
      </c>
      <c r="B1926" s="1">
        <v>54</v>
      </c>
      <c r="C1926" s="3">
        <v>17</v>
      </c>
      <c r="D1926" t="s">
        <v>7</v>
      </c>
      <c r="E1926">
        <v>4</v>
      </c>
      <c r="F1926" s="27" t="s">
        <v>596</v>
      </c>
    </row>
    <row r="1927" spans="1:6" x14ac:dyDescent="0.2">
      <c r="A1927" s="1">
        <v>54</v>
      </c>
      <c r="B1927" s="1">
        <v>54</v>
      </c>
      <c r="C1927" s="3">
        <v>18</v>
      </c>
      <c r="D1927" t="s">
        <v>7</v>
      </c>
      <c r="E1927">
        <v>3</v>
      </c>
      <c r="F1927" s="27" t="s">
        <v>596</v>
      </c>
    </row>
    <row r="1928" spans="1:6" x14ac:dyDescent="0.2">
      <c r="A1928" s="1">
        <v>54</v>
      </c>
      <c r="B1928" s="1">
        <v>54</v>
      </c>
      <c r="C1928" s="3">
        <v>19</v>
      </c>
      <c r="D1928" t="s">
        <v>7</v>
      </c>
      <c r="E1928">
        <v>4</v>
      </c>
      <c r="F1928" s="27" t="s">
        <v>596</v>
      </c>
    </row>
    <row r="1929" spans="1:6" x14ac:dyDescent="0.2">
      <c r="A1929" s="1">
        <v>54</v>
      </c>
      <c r="B1929" s="1">
        <v>54</v>
      </c>
      <c r="C1929" s="3">
        <v>20</v>
      </c>
      <c r="D1929" t="s">
        <v>7</v>
      </c>
      <c r="E1929">
        <v>4</v>
      </c>
      <c r="F1929" s="27" t="s">
        <v>596</v>
      </c>
    </row>
    <row r="1930" spans="1:6" x14ac:dyDescent="0.2">
      <c r="A1930" s="1">
        <v>54</v>
      </c>
      <c r="B1930" s="1">
        <v>54</v>
      </c>
      <c r="C1930" s="3">
        <v>21</v>
      </c>
      <c r="D1930" t="s">
        <v>7</v>
      </c>
      <c r="E1930">
        <v>3</v>
      </c>
      <c r="F1930" s="27" t="s">
        <v>596</v>
      </c>
    </row>
    <row r="1931" spans="1:6" x14ac:dyDescent="0.2">
      <c r="A1931" s="1">
        <v>54</v>
      </c>
      <c r="B1931" s="1">
        <v>54</v>
      </c>
      <c r="C1931" s="3">
        <v>22</v>
      </c>
      <c r="D1931" t="s">
        <v>7</v>
      </c>
      <c r="E1931">
        <v>4</v>
      </c>
      <c r="F1931" s="27" t="s">
        <v>596</v>
      </c>
    </row>
    <row r="1932" spans="1:6" x14ac:dyDescent="0.2">
      <c r="A1932" s="1">
        <v>54</v>
      </c>
      <c r="B1932" s="1">
        <v>54</v>
      </c>
      <c r="C1932" s="3">
        <v>23</v>
      </c>
      <c r="D1932" t="s">
        <v>7</v>
      </c>
      <c r="E1932">
        <v>3</v>
      </c>
      <c r="F1932" s="27" t="s">
        <v>596</v>
      </c>
    </row>
    <row r="1933" spans="1:6" x14ac:dyDescent="0.2">
      <c r="A1933" s="1">
        <v>54</v>
      </c>
      <c r="B1933" s="1">
        <v>54</v>
      </c>
      <c r="C1933" s="3">
        <v>24</v>
      </c>
      <c r="D1933" t="s">
        <v>7</v>
      </c>
      <c r="E1933">
        <v>3</v>
      </c>
      <c r="F1933" s="27" t="s">
        <v>596</v>
      </c>
    </row>
    <row r="1934" spans="1:6" x14ac:dyDescent="0.2">
      <c r="A1934" s="1">
        <v>54</v>
      </c>
      <c r="B1934" s="1">
        <v>54</v>
      </c>
      <c r="C1934" s="3">
        <v>25</v>
      </c>
      <c r="D1934" t="s">
        <v>7</v>
      </c>
      <c r="E1934">
        <v>4</v>
      </c>
      <c r="F1934" s="27" t="s">
        <v>596</v>
      </c>
    </row>
    <row r="1935" spans="1:6" x14ac:dyDescent="0.2">
      <c r="A1935" s="1">
        <v>54</v>
      </c>
      <c r="B1935" s="1">
        <v>54</v>
      </c>
      <c r="C1935" s="3">
        <v>26</v>
      </c>
      <c r="D1935" t="s">
        <v>7</v>
      </c>
      <c r="E1935">
        <v>4</v>
      </c>
      <c r="F1935" s="27" t="s">
        <v>596</v>
      </c>
    </row>
    <row r="1936" spans="1:6" x14ac:dyDescent="0.2">
      <c r="A1936" s="1">
        <v>54</v>
      </c>
      <c r="B1936" s="1">
        <v>54</v>
      </c>
      <c r="C1936" s="3">
        <v>27</v>
      </c>
      <c r="D1936" t="s">
        <v>7</v>
      </c>
      <c r="E1936">
        <v>4</v>
      </c>
      <c r="F1936" s="27" t="s">
        <v>596</v>
      </c>
    </row>
    <row r="1937" spans="1:6" x14ac:dyDescent="0.2">
      <c r="A1937" s="1">
        <v>54</v>
      </c>
      <c r="B1937" s="1">
        <v>54</v>
      </c>
      <c r="C1937" s="3">
        <v>28</v>
      </c>
      <c r="D1937" t="s">
        <v>7</v>
      </c>
      <c r="E1937">
        <v>3</v>
      </c>
      <c r="F1937" s="27" t="s">
        <v>596</v>
      </c>
    </row>
    <row r="1938" spans="1:6" x14ac:dyDescent="0.2">
      <c r="A1938" s="1">
        <v>54</v>
      </c>
      <c r="B1938" s="1">
        <v>54</v>
      </c>
      <c r="C1938" s="3">
        <v>29</v>
      </c>
      <c r="D1938" t="s">
        <v>7</v>
      </c>
      <c r="E1938">
        <v>4</v>
      </c>
      <c r="F1938" s="27" t="s">
        <v>596</v>
      </c>
    </row>
    <row r="1939" spans="1:6" x14ac:dyDescent="0.2">
      <c r="A1939" s="1">
        <v>54</v>
      </c>
      <c r="B1939" s="1">
        <v>54</v>
      </c>
      <c r="C1939" s="3">
        <v>30</v>
      </c>
      <c r="D1939" t="s">
        <v>7</v>
      </c>
      <c r="E1939">
        <v>4</v>
      </c>
      <c r="F1939" s="27" t="s">
        <v>596</v>
      </c>
    </row>
    <row r="1940" spans="1:6" x14ac:dyDescent="0.2">
      <c r="A1940" s="1">
        <v>54</v>
      </c>
      <c r="B1940" s="1">
        <v>54</v>
      </c>
      <c r="C1940" s="3">
        <v>31</v>
      </c>
      <c r="D1940" t="s">
        <v>7</v>
      </c>
      <c r="E1940">
        <v>2</v>
      </c>
      <c r="F1940" s="27" t="s">
        <v>596</v>
      </c>
    </row>
    <row r="1941" spans="1:6" x14ac:dyDescent="0.2">
      <c r="A1941" s="1">
        <v>54</v>
      </c>
      <c r="B1941" s="1">
        <v>54</v>
      </c>
      <c r="C1941" s="3">
        <v>32</v>
      </c>
      <c r="D1941" t="s">
        <v>7</v>
      </c>
      <c r="E1941">
        <v>2</v>
      </c>
      <c r="F1941" s="27" t="s">
        <v>596</v>
      </c>
    </row>
    <row r="1942" spans="1:6" x14ac:dyDescent="0.2">
      <c r="A1942" s="1">
        <v>54</v>
      </c>
      <c r="B1942" s="1">
        <v>54</v>
      </c>
      <c r="C1942" s="3">
        <v>33</v>
      </c>
      <c r="D1942" t="s">
        <v>7</v>
      </c>
      <c r="E1942">
        <v>2</v>
      </c>
      <c r="F1942" s="27" t="s">
        <v>596</v>
      </c>
    </row>
    <row r="1943" spans="1:6" x14ac:dyDescent="0.2">
      <c r="A1943" s="1">
        <v>54</v>
      </c>
      <c r="B1943" s="1">
        <v>54</v>
      </c>
      <c r="C1943" s="3">
        <v>34</v>
      </c>
      <c r="D1943" t="s">
        <v>7</v>
      </c>
      <c r="E1943">
        <v>2</v>
      </c>
      <c r="F1943" s="27" t="s">
        <v>596</v>
      </c>
    </row>
    <row r="1944" spans="1:6" x14ac:dyDescent="0.2">
      <c r="A1944" s="1">
        <v>54</v>
      </c>
      <c r="B1944" s="1">
        <v>54</v>
      </c>
      <c r="C1944" s="3">
        <v>35</v>
      </c>
      <c r="D1944" t="s">
        <v>7</v>
      </c>
      <c r="E1944">
        <v>3</v>
      </c>
      <c r="F1944" s="27" t="s">
        <v>596</v>
      </c>
    </row>
    <row r="1945" spans="1:6" x14ac:dyDescent="0.2">
      <c r="A1945" s="1">
        <v>54</v>
      </c>
      <c r="B1945" s="1">
        <v>54</v>
      </c>
      <c r="C1945" s="3">
        <v>36</v>
      </c>
      <c r="D1945" t="s">
        <v>7</v>
      </c>
      <c r="E1945">
        <v>2</v>
      </c>
      <c r="F1945" s="27" t="s">
        <v>596</v>
      </c>
    </row>
    <row r="1946" spans="1:6" x14ac:dyDescent="0.2">
      <c r="A1946" s="1">
        <v>55</v>
      </c>
      <c r="B1946" s="1">
        <v>55</v>
      </c>
      <c r="C1946" s="3">
        <v>1</v>
      </c>
      <c r="D1946" t="s">
        <v>12</v>
      </c>
      <c r="E1946">
        <v>2</v>
      </c>
      <c r="F1946" s="27" t="s">
        <v>596</v>
      </c>
    </row>
    <row r="1947" spans="1:6" x14ac:dyDescent="0.2">
      <c r="A1947" s="1">
        <v>55</v>
      </c>
      <c r="B1947" s="1">
        <v>55</v>
      </c>
      <c r="C1947" s="3">
        <v>2</v>
      </c>
      <c r="D1947" t="s">
        <v>12</v>
      </c>
      <c r="E1947">
        <v>1</v>
      </c>
      <c r="F1947" s="27" t="s">
        <v>596</v>
      </c>
    </row>
    <row r="1948" spans="1:6" x14ac:dyDescent="0.2">
      <c r="A1948" s="1">
        <v>55</v>
      </c>
      <c r="B1948" s="1">
        <v>55</v>
      </c>
      <c r="C1948" s="3">
        <v>3</v>
      </c>
      <c r="D1948" t="s">
        <v>12</v>
      </c>
      <c r="E1948">
        <v>2</v>
      </c>
      <c r="F1948" s="27" t="s">
        <v>596</v>
      </c>
    </row>
    <row r="1949" spans="1:6" x14ac:dyDescent="0.2">
      <c r="A1949" s="1">
        <v>55</v>
      </c>
      <c r="B1949" s="1">
        <v>55</v>
      </c>
      <c r="C1949" s="3">
        <v>4</v>
      </c>
      <c r="D1949" t="s">
        <v>12</v>
      </c>
      <c r="E1949">
        <v>2</v>
      </c>
      <c r="F1949" s="27" t="s">
        <v>596</v>
      </c>
    </row>
    <row r="1950" spans="1:6" x14ac:dyDescent="0.2">
      <c r="A1950" s="1">
        <v>55</v>
      </c>
      <c r="B1950" s="1">
        <v>55</v>
      </c>
      <c r="C1950" s="3">
        <v>5</v>
      </c>
      <c r="D1950" t="s">
        <v>12</v>
      </c>
      <c r="E1950">
        <v>2</v>
      </c>
      <c r="F1950" s="27" t="s">
        <v>596</v>
      </c>
    </row>
    <row r="1951" spans="1:6" x14ac:dyDescent="0.2">
      <c r="A1951" s="1">
        <v>55</v>
      </c>
      <c r="B1951" s="1">
        <v>55</v>
      </c>
      <c r="C1951" s="3">
        <v>6</v>
      </c>
      <c r="D1951" t="s">
        <v>12</v>
      </c>
      <c r="E1951">
        <v>3</v>
      </c>
      <c r="F1951" s="27" t="s">
        <v>596</v>
      </c>
    </row>
    <row r="1952" spans="1:6" x14ac:dyDescent="0.2">
      <c r="A1952" s="1">
        <v>55</v>
      </c>
      <c r="B1952" s="1">
        <v>55</v>
      </c>
      <c r="C1952" s="3">
        <v>7</v>
      </c>
      <c r="D1952" t="s">
        <v>12</v>
      </c>
      <c r="E1952">
        <v>2</v>
      </c>
      <c r="F1952" s="27" t="s">
        <v>596</v>
      </c>
    </row>
    <row r="1953" spans="1:6" x14ac:dyDescent="0.2">
      <c r="A1953" s="1">
        <v>55</v>
      </c>
      <c r="B1953" s="1">
        <v>55</v>
      </c>
      <c r="C1953" s="3">
        <v>8</v>
      </c>
      <c r="D1953" t="s">
        <v>12</v>
      </c>
      <c r="E1953">
        <v>2</v>
      </c>
      <c r="F1953" s="27" t="s">
        <v>596</v>
      </c>
    </row>
    <row r="1954" spans="1:6" x14ac:dyDescent="0.2">
      <c r="A1954" s="1">
        <v>55</v>
      </c>
      <c r="B1954" s="1">
        <v>55</v>
      </c>
      <c r="C1954" s="3">
        <v>9</v>
      </c>
      <c r="D1954" t="s">
        <v>12</v>
      </c>
      <c r="E1954">
        <v>2</v>
      </c>
      <c r="F1954" s="27" t="s">
        <v>596</v>
      </c>
    </row>
    <row r="1955" spans="1:6" x14ac:dyDescent="0.2">
      <c r="A1955" s="1">
        <v>55</v>
      </c>
      <c r="B1955" s="1">
        <v>55</v>
      </c>
      <c r="C1955" s="3">
        <v>10</v>
      </c>
      <c r="D1955" t="s">
        <v>12</v>
      </c>
      <c r="E1955">
        <v>2</v>
      </c>
      <c r="F1955" s="27" t="s">
        <v>596</v>
      </c>
    </row>
    <row r="1956" spans="1:6" x14ac:dyDescent="0.2">
      <c r="A1956" s="1">
        <v>55</v>
      </c>
      <c r="B1956" s="1">
        <v>55</v>
      </c>
      <c r="C1956" s="3">
        <v>11</v>
      </c>
      <c r="D1956" t="s">
        <v>12</v>
      </c>
      <c r="E1956">
        <v>1</v>
      </c>
      <c r="F1956" s="27" t="s">
        <v>596</v>
      </c>
    </row>
    <row r="1957" spans="1:6" x14ac:dyDescent="0.2">
      <c r="A1957" s="1">
        <v>55</v>
      </c>
      <c r="B1957" s="1">
        <v>55</v>
      </c>
      <c r="C1957" s="3">
        <v>12</v>
      </c>
      <c r="D1957" t="s">
        <v>12</v>
      </c>
      <c r="E1957">
        <v>1</v>
      </c>
      <c r="F1957" s="27" t="s">
        <v>596</v>
      </c>
    </row>
    <row r="1958" spans="1:6" x14ac:dyDescent="0.2">
      <c r="A1958" s="1">
        <v>55</v>
      </c>
      <c r="B1958" s="1">
        <v>55</v>
      </c>
      <c r="C1958" s="3">
        <v>13</v>
      </c>
      <c r="D1958" t="s">
        <v>12</v>
      </c>
      <c r="E1958">
        <v>2</v>
      </c>
      <c r="F1958" s="27" t="s">
        <v>596</v>
      </c>
    </row>
    <row r="1959" spans="1:6" x14ac:dyDescent="0.2">
      <c r="A1959" s="1">
        <v>55</v>
      </c>
      <c r="B1959" s="1">
        <v>55</v>
      </c>
      <c r="C1959" s="3">
        <v>14</v>
      </c>
      <c r="D1959" t="s">
        <v>12</v>
      </c>
      <c r="E1959">
        <v>2</v>
      </c>
      <c r="F1959" s="27" t="s">
        <v>596</v>
      </c>
    </row>
    <row r="1960" spans="1:6" x14ac:dyDescent="0.2">
      <c r="A1960" s="1">
        <v>55</v>
      </c>
      <c r="B1960" s="1">
        <v>55</v>
      </c>
      <c r="C1960" s="3">
        <v>15</v>
      </c>
      <c r="D1960" t="s">
        <v>12</v>
      </c>
      <c r="E1960">
        <v>2</v>
      </c>
      <c r="F1960" s="27" t="s">
        <v>596</v>
      </c>
    </row>
    <row r="1961" spans="1:6" x14ac:dyDescent="0.2">
      <c r="A1961" s="1">
        <v>55</v>
      </c>
      <c r="B1961" s="1">
        <v>55</v>
      </c>
      <c r="C1961" s="3">
        <v>16</v>
      </c>
      <c r="D1961" t="s">
        <v>12</v>
      </c>
      <c r="E1961">
        <v>2</v>
      </c>
      <c r="F1961" s="27" t="s">
        <v>596</v>
      </c>
    </row>
    <row r="1962" spans="1:6" x14ac:dyDescent="0.2">
      <c r="A1962" s="1">
        <v>55</v>
      </c>
      <c r="B1962" s="1">
        <v>55</v>
      </c>
      <c r="C1962" s="3">
        <v>17</v>
      </c>
      <c r="D1962" t="s">
        <v>12</v>
      </c>
      <c r="E1962">
        <v>3</v>
      </c>
      <c r="F1962" s="27" t="s">
        <v>596</v>
      </c>
    </row>
    <row r="1963" spans="1:6" x14ac:dyDescent="0.2">
      <c r="A1963" s="1">
        <v>55</v>
      </c>
      <c r="B1963" s="1">
        <v>55</v>
      </c>
      <c r="C1963" s="3">
        <v>18</v>
      </c>
      <c r="D1963" t="s">
        <v>12</v>
      </c>
      <c r="E1963">
        <v>3</v>
      </c>
      <c r="F1963" s="27" t="s">
        <v>596</v>
      </c>
    </row>
    <row r="1964" spans="1:6" x14ac:dyDescent="0.2">
      <c r="A1964" s="1">
        <v>55</v>
      </c>
      <c r="B1964" s="1">
        <v>55</v>
      </c>
      <c r="C1964" s="3">
        <v>19</v>
      </c>
      <c r="D1964" t="s">
        <v>12</v>
      </c>
      <c r="E1964">
        <v>3</v>
      </c>
      <c r="F1964" s="27" t="s">
        <v>596</v>
      </c>
    </row>
    <row r="1965" spans="1:6" x14ac:dyDescent="0.2">
      <c r="A1965" s="1">
        <v>55</v>
      </c>
      <c r="B1965" s="1">
        <v>55</v>
      </c>
      <c r="C1965" s="3">
        <v>20</v>
      </c>
      <c r="D1965" t="s">
        <v>12</v>
      </c>
      <c r="E1965">
        <v>3</v>
      </c>
      <c r="F1965" s="27" t="s">
        <v>596</v>
      </c>
    </row>
    <row r="1966" spans="1:6" x14ac:dyDescent="0.2">
      <c r="A1966" s="1">
        <v>55</v>
      </c>
      <c r="B1966" s="1">
        <v>55</v>
      </c>
      <c r="C1966" s="3">
        <v>21</v>
      </c>
      <c r="D1966" t="s">
        <v>12</v>
      </c>
      <c r="E1966">
        <v>3</v>
      </c>
      <c r="F1966" s="27" t="s">
        <v>596</v>
      </c>
    </row>
    <row r="1967" spans="1:6" x14ac:dyDescent="0.2">
      <c r="A1967" s="1">
        <v>55</v>
      </c>
      <c r="B1967" s="1">
        <v>55</v>
      </c>
      <c r="C1967" s="3">
        <v>22</v>
      </c>
      <c r="D1967" t="s">
        <v>12</v>
      </c>
      <c r="E1967">
        <v>2</v>
      </c>
      <c r="F1967" s="27" t="s">
        <v>596</v>
      </c>
    </row>
    <row r="1968" spans="1:6" x14ac:dyDescent="0.2">
      <c r="A1968" s="1">
        <v>55</v>
      </c>
      <c r="B1968" s="1">
        <v>55</v>
      </c>
      <c r="C1968" s="3">
        <v>23</v>
      </c>
      <c r="D1968" t="s">
        <v>12</v>
      </c>
      <c r="E1968">
        <v>2</v>
      </c>
      <c r="F1968" s="27" t="s">
        <v>596</v>
      </c>
    </row>
    <row r="1969" spans="1:6" x14ac:dyDescent="0.2">
      <c r="A1969" s="1">
        <v>55</v>
      </c>
      <c r="B1969" s="1">
        <v>55</v>
      </c>
      <c r="C1969" s="3">
        <v>24</v>
      </c>
      <c r="D1969" t="s">
        <v>12</v>
      </c>
      <c r="E1969">
        <v>2</v>
      </c>
      <c r="F1969" s="27" t="s">
        <v>596</v>
      </c>
    </row>
    <row r="1970" spans="1:6" x14ac:dyDescent="0.2">
      <c r="A1970" s="1">
        <v>55</v>
      </c>
      <c r="B1970" s="1">
        <v>55</v>
      </c>
      <c r="C1970" s="3">
        <v>25</v>
      </c>
      <c r="D1970" t="s">
        <v>12</v>
      </c>
      <c r="E1970">
        <v>2</v>
      </c>
      <c r="F1970" s="27" t="s">
        <v>596</v>
      </c>
    </row>
    <row r="1971" spans="1:6" x14ac:dyDescent="0.2">
      <c r="A1971" s="1">
        <v>55</v>
      </c>
      <c r="B1971" s="1">
        <v>55</v>
      </c>
      <c r="C1971" s="3">
        <v>26</v>
      </c>
      <c r="D1971" t="s">
        <v>12</v>
      </c>
      <c r="E1971">
        <v>2</v>
      </c>
      <c r="F1971" s="27" t="s">
        <v>596</v>
      </c>
    </row>
    <row r="1972" spans="1:6" x14ac:dyDescent="0.2">
      <c r="A1972" s="1">
        <v>55</v>
      </c>
      <c r="B1972" s="1">
        <v>55</v>
      </c>
      <c r="C1972" s="3">
        <v>27</v>
      </c>
      <c r="D1972" t="s">
        <v>12</v>
      </c>
      <c r="E1972">
        <v>1</v>
      </c>
      <c r="F1972" s="27" t="s">
        <v>596</v>
      </c>
    </row>
    <row r="1973" spans="1:6" x14ac:dyDescent="0.2">
      <c r="A1973" s="1">
        <v>55</v>
      </c>
      <c r="B1973" s="1">
        <v>55</v>
      </c>
      <c r="C1973" s="3">
        <v>28</v>
      </c>
      <c r="D1973" t="s">
        <v>12</v>
      </c>
      <c r="E1973">
        <v>1</v>
      </c>
      <c r="F1973" s="27" t="s">
        <v>596</v>
      </c>
    </row>
    <row r="1974" spans="1:6" x14ac:dyDescent="0.2">
      <c r="A1974" s="1">
        <v>55</v>
      </c>
      <c r="B1974" s="1">
        <v>55</v>
      </c>
      <c r="C1974" s="3">
        <v>29</v>
      </c>
      <c r="D1974" t="s">
        <v>12</v>
      </c>
      <c r="E1974">
        <v>2</v>
      </c>
      <c r="F1974" s="27" t="s">
        <v>596</v>
      </c>
    </row>
    <row r="1975" spans="1:6" x14ac:dyDescent="0.2">
      <c r="A1975" s="1">
        <v>55</v>
      </c>
      <c r="B1975" s="1">
        <v>55</v>
      </c>
      <c r="C1975" s="3">
        <v>30</v>
      </c>
      <c r="D1975" t="s">
        <v>12</v>
      </c>
      <c r="E1975">
        <v>1</v>
      </c>
      <c r="F1975" s="27" t="s">
        <v>596</v>
      </c>
    </row>
    <row r="1976" spans="1:6" x14ac:dyDescent="0.2">
      <c r="A1976" s="1">
        <v>55</v>
      </c>
      <c r="B1976" s="1">
        <v>55</v>
      </c>
      <c r="C1976" s="3">
        <v>31</v>
      </c>
      <c r="D1976" t="s">
        <v>12</v>
      </c>
      <c r="E1976">
        <v>2</v>
      </c>
      <c r="F1976" s="27" t="s">
        <v>596</v>
      </c>
    </row>
    <row r="1977" spans="1:6" x14ac:dyDescent="0.2">
      <c r="A1977" s="1">
        <v>55</v>
      </c>
      <c r="B1977" s="1">
        <v>55</v>
      </c>
      <c r="C1977" s="3">
        <v>32</v>
      </c>
      <c r="D1977" t="s">
        <v>12</v>
      </c>
      <c r="E1977">
        <v>2</v>
      </c>
      <c r="F1977" s="27" t="s">
        <v>596</v>
      </c>
    </row>
    <row r="1978" spans="1:6" x14ac:dyDescent="0.2">
      <c r="A1978" s="1">
        <v>55</v>
      </c>
      <c r="B1978" s="1">
        <v>55</v>
      </c>
      <c r="C1978" s="3">
        <v>33</v>
      </c>
      <c r="D1978" t="s">
        <v>12</v>
      </c>
      <c r="E1978">
        <v>2</v>
      </c>
      <c r="F1978" s="27" t="s">
        <v>596</v>
      </c>
    </row>
    <row r="1979" spans="1:6" x14ac:dyDescent="0.2">
      <c r="A1979" s="1">
        <v>55</v>
      </c>
      <c r="B1979" s="1">
        <v>55</v>
      </c>
      <c r="C1979" s="3">
        <v>34</v>
      </c>
      <c r="D1979" t="s">
        <v>12</v>
      </c>
      <c r="E1979">
        <v>2</v>
      </c>
      <c r="F1979" s="27" t="s">
        <v>596</v>
      </c>
    </row>
    <row r="1980" spans="1:6" x14ac:dyDescent="0.2">
      <c r="A1980" s="1">
        <v>55</v>
      </c>
      <c r="B1980" s="1">
        <v>55</v>
      </c>
      <c r="C1980" s="3">
        <v>35</v>
      </c>
      <c r="D1980" t="s">
        <v>12</v>
      </c>
      <c r="E1980">
        <v>2</v>
      </c>
      <c r="F1980" s="27" t="s">
        <v>596</v>
      </c>
    </row>
    <row r="1981" spans="1:6" x14ac:dyDescent="0.2">
      <c r="A1981" s="1">
        <v>55</v>
      </c>
      <c r="B1981" s="1">
        <v>55</v>
      </c>
      <c r="C1981" s="3">
        <v>36</v>
      </c>
      <c r="D1981" t="s">
        <v>12</v>
      </c>
      <c r="E1981">
        <v>2</v>
      </c>
      <c r="F1981" s="27" t="s">
        <v>596</v>
      </c>
    </row>
    <row r="1982" spans="1:6" x14ac:dyDescent="0.2">
      <c r="A1982" s="1">
        <v>56</v>
      </c>
      <c r="B1982" s="1">
        <v>56</v>
      </c>
      <c r="C1982" s="3">
        <v>1</v>
      </c>
      <c r="D1982" t="s">
        <v>267</v>
      </c>
      <c r="E1982">
        <v>2</v>
      </c>
      <c r="F1982" s="27" t="s">
        <v>596</v>
      </c>
    </row>
    <row r="1983" spans="1:6" x14ac:dyDescent="0.2">
      <c r="A1983" s="1">
        <v>56</v>
      </c>
      <c r="B1983" s="1">
        <v>56</v>
      </c>
      <c r="C1983" s="3">
        <v>2</v>
      </c>
      <c r="D1983" t="s">
        <v>267</v>
      </c>
      <c r="E1983">
        <v>2</v>
      </c>
      <c r="F1983" s="27" t="s">
        <v>596</v>
      </c>
    </row>
    <row r="1984" spans="1:6" x14ac:dyDescent="0.2">
      <c r="A1984" s="1">
        <v>56</v>
      </c>
      <c r="B1984" s="1">
        <v>56</v>
      </c>
      <c r="C1984" s="3">
        <v>3</v>
      </c>
      <c r="D1984" t="s">
        <v>267</v>
      </c>
      <c r="E1984">
        <v>2</v>
      </c>
      <c r="F1984" s="27" t="s">
        <v>596</v>
      </c>
    </row>
    <row r="1985" spans="1:6" x14ac:dyDescent="0.2">
      <c r="A1985" s="1">
        <v>56</v>
      </c>
      <c r="B1985" s="1">
        <v>56</v>
      </c>
      <c r="C1985" s="3">
        <v>4</v>
      </c>
      <c r="D1985" t="s">
        <v>267</v>
      </c>
      <c r="E1985">
        <v>1</v>
      </c>
      <c r="F1985" s="27" t="s">
        <v>596</v>
      </c>
    </row>
    <row r="1986" spans="1:6" x14ac:dyDescent="0.2">
      <c r="A1986" s="1">
        <v>56</v>
      </c>
      <c r="B1986" s="1">
        <v>56</v>
      </c>
      <c r="C1986" s="3">
        <v>5</v>
      </c>
      <c r="D1986" t="s">
        <v>267</v>
      </c>
      <c r="E1986">
        <v>2</v>
      </c>
      <c r="F1986" s="27" t="s">
        <v>596</v>
      </c>
    </row>
    <row r="1987" spans="1:6" x14ac:dyDescent="0.2">
      <c r="A1987" s="1">
        <v>56</v>
      </c>
      <c r="B1987" s="1">
        <v>56</v>
      </c>
      <c r="C1987" s="3">
        <v>6</v>
      </c>
      <c r="D1987" t="s">
        <v>267</v>
      </c>
      <c r="E1987">
        <v>4</v>
      </c>
      <c r="F1987" s="27" t="s">
        <v>596</v>
      </c>
    </row>
    <row r="1988" spans="1:6" x14ac:dyDescent="0.2">
      <c r="A1988" s="1">
        <v>56</v>
      </c>
      <c r="B1988" s="1">
        <v>56</v>
      </c>
      <c r="C1988" s="3">
        <v>7</v>
      </c>
      <c r="D1988" t="s">
        <v>267</v>
      </c>
      <c r="E1988">
        <v>4</v>
      </c>
      <c r="F1988" s="27" t="s">
        <v>596</v>
      </c>
    </row>
    <row r="1989" spans="1:6" x14ac:dyDescent="0.2">
      <c r="A1989" s="1">
        <v>56</v>
      </c>
      <c r="B1989" s="1">
        <v>56</v>
      </c>
      <c r="C1989" s="3">
        <v>8</v>
      </c>
      <c r="D1989" t="s">
        <v>267</v>
      </c>
      <c r="E1989">
        <v>4</v>
      </c>
      <c r="F1989" s="27" t="s">
        <v>596</v>
      </c>
    </row>
    <row r="1990" spans="1:6" x14ac:dyDescent="0.2">
      <c r="A1990" s="1">
        <v>56</v>
      </c>
      <c r="B1990" s="1">
        <v>56</v>
      </c>
      <c r="C1990" s="3">
        <v>9</v>
      </c>
      <c r="D1990" t="s">
        <v>267</v>
      </c>
      <c r="E1990">
        <v>3</v>
      </c>
      <c r="F1990" s="27" t="s">
        <v>596</v>
      </c>
    </row>
    <row r="1991" spans="1:6" x14ac:dyDescent="0.2">
      <c r="A1991" s="1">
        <v>56</v>
      </c>
      <c r="B1991" s="1">
        <v>56</v>
      </c>
      <c r="C1991" s="3">
        <v>10</v>
      </c>
      <c r="D1991" t="s">
        <v>267</v>
      </c>
      <c r="E1991">
        <v>2</v>
      </c>
      <c r="F1991" s="27" t="s">
        <v>596</v>
      </c>
    </row>
    <row r="1992" spans="1:6" x14ac:dyDescent="0.2">
      <c r="A1992" s="1">
        <v>56</v>
      </c>
      <c r="B1992" s="1">
        <v>56</v>
      </c>
      <c r="C1992" s="3">
        <v>11</v>
      </c>
      <c r="D1992" t="s">
        <v>267</v>
      </c>
      <c r="E1992">
        <v>3</v>
      </c>
      <c r="F1992" s="27" t="s">
        <v>596</v>
      </c>
    </row>
    <row r="1993" spans="1:6" x14ac:dyDescent="0.2">
      <c r="A1993" s="1">
        <v>56</v>
      </c>
      <c r="B1993" s="1">
        <v>56</v>
      </c>
      <c r="C1993" s="3">
        <v>12</v>
      </c>
      <c r="D1993" t="s">
        <v>267</v>
      </c>
      <c r="E1993">
        <v>1</v>
      </c>
      <c r="F1993" s="27" t="s">
        <v>596</v>
      </c>
    </row>
    <row r="1994" spans="1:6" x14ac:dyDescent="0.2">
      <c r="A1994" s="1">
        <v>56</v>
      </c>
      <c r="B1994" s="1">
        <v>56</v>
      </c>
      <c r="C1994" s="3">
        <v>13</v>
      </c>
      <c r="D1994" t="s">
        <v>267</v>
      </c>
      <c r="E1994">
        <v>2</v>
      </c>
      <c r="F1994" s="27" t="s">
        <v>596</v>
      </c>
    </row>
    <row r="1995" spans="1:6" x14ac:dyDescent="0.2">
      <c r="A1995" s="1">
        <v>56</v>
      </c>
      <c r="B1995" s="1">
        <v>56</v>
      </c>
      <c r="C1995" s="3">
        <v>14</v>
      </c>
      <c r="D1995" t="s">
        <v>267</v>
      </c>
      <c r="E1995">
        <v>4</v>
      </c>
      <c r="F1995" s="27" t="s">
        <v>596</v>
      </c>
    </row>
    <row r="1996" spans="1:6" x14ac:dyDescent="0.2">
      <c r="A1996" s="1">
        <v>56</v>
      </c>
      <c r="B1996" s="1">
        <v>56</v>
      </c>
      <c r="C1996" s="3">
        <v>15</v>
      </c>
      <c r="D1996" t="s">
        <v>267</v>
      </c>
      <c r="E1996">
        <v>3</v>
      </c>
      <c r="F1996" s="27" t="s">
        <v>596</v>
      </c>
    </row>
    <row r="1997" spans="1:6" x14ac:dyDescent="0.2">
      <c r="A1997" s="1">
        <v>56</v>
      </c>
      <c r="B1997" s="1">
        <v>56</v>
      </c>
      <c r="C1997" s="3">
        <v>16</v>
      </c>
      <c r="D1997" t="s">
        <v>267</v>
      </c>
      <c r="E1997">
        <v>1</v>
      </c>
      <c r="F1997" s="27" t="s">
        <v>596</v>
      </c>
    </row>
    <row r="1998" spans="1:6" x14ac:dyDescent="0.2">
      <c r="A1998" s="1">
        <v>56</v>
      </c>
      <c r="B1998" s="1">
        <v>56</v>
      </c>
      <c r="C1998" s="3">
        <v>17</v>
      </c>
      <c r="D1998" t="s">
        <v>267</v>
      </c>
      <c r="E1998">
        <v>3</v>
      </c>
      <c r="F1998" s="27" t="s">
        <v>596</v>
      </c>
    </row>
    <row r="1999" spans="1:6" x14ac:dyDescent="0.2">
      <c r="A1999" s="1">
        <v>56</v>
      </c>
      <c r="B1999" s="1">
        <v>56</v>
      </c>
      <c r="C1999" s="3">
        <v>18</v>
      </c>
      <c r="D1999" t="s">
        <v>267</v>
      </c>
      <c r="E1999">
        <v>3</v>
      </c>
      <c r="F1999" s="27" t="s">
        <v>596</v>
      </c>
    </row>
    <row r="2000" spans="1:6" x14ac:dyDescent="0.2">
      <c r="A2000" s="1">
        <v>56</v>
      </c>
      <c r="B2000" s="1">
        <v>56</v>
      </c>
      <c r="C2000" s="3">
        <v>19</v>
      </c>
      <c r="D2000" t="s">
        <v>267</v>
      </c>
      <c r="E2000">
        <v>2</v>
      </c>
      <c r="F2000" s="27" t="s">
        <v>596</v>
      </c>
    </row>
    <row r="2001" spans="1:6" x14ac:dyDescent="0.2">
      <c r="A2001" s="1">
        <v>56</v>
      </c>
      <c r="B2001" s="1">
        <v>56</v>
      </c>
      <c r="C2001" s="3">
        <v>20</v>
      </c>
      <c r="D2001" t="s">
        <v>267</v>
      </c>
      <c r="E2001">
        <v>2</v>
      </c>
      <c r="F2001" s="27" t="s">
        <v>596</v>
      </c>
    </row>
    <row r="2002" spans="1:6" x14ac:dyDescent="0.2">
      <c r="A2002" s="1">
        <v>56</v>
      </c>
      <c r="B2002" s="1">
        <v>56</v>
      </c>
      <c r="C2002" s="3">
        <v>21</v>
      </c>
      <c r="D2002" t="s">
        <v>267</v>
      </c>
      <c r="E2002">
        <v>3</v>
      </c>
      <c r="F2002" s="27" t="s">
        <v>596</v>
      </c>
    </row>
    <row r="2003" spans="1:6" x14ac:dyDescent="0.2">
      <c r="A2003" s="1">
        <v>56</v>
      </c>
      <c r="B2003" s="1">
        <v>56</v>
      </c>
      <c r="C2003" s="3">
        <v>22</v>
      </c>
      <c r="D2003" t="s">
        <v>267</v>
      </c>
      <c r="E2003">
        <v>4</v>
      </c>
      <c r="F2003" s="27" t="s">
        <v>596</v>
      </c>
    </row>
    <row r="2004" spans="1:6" x14ac:dyDescent="0.2">
      <c r="A2004" s="1">
        <v>56</v>
      </c>
      <c r="B2004" s="1">
        <v>56</v>
      </c>
      <c r="C2004" s="3">
        <v>23</v>
      </c>
      <c r="D2004" t="s">
        <v>267</v>
      </c>
      <c r="E2004">
        <v>3</v>
      </c>
      <c r="F2004" s="27" t="s">
        <v>596</v>
      </c>
    </row>
    <row r="2005" spans="1:6" x14ac:dyDescent="0.2">
      <c r="A2005" s="1">
        <v>56</v>
      </c>
      <c r="B2005" s="1">
        <v>56</v>
      </c>
      <c r="C2005" s="3">
        <v>24</v>
      </c>
      <c r="D2005" t="s">
        <v>267</v>
      </c>
      <c r="E2005">
        <v>2</v>
      </c>
      <c r="F2005" s="27" t="s">
        <v>596</v>
      </c>
    </row>
    <row r="2006" spans="1:6" x14ac:dyDescent="0.2">
      <c r="A2006" s="1">
        <v>56</v>
      </c>
      <c r="B2006" s="1">
        <v>56</v>
      </c>
      <c r="C2006" s="3">
        <v>25</v>
      </c>
      <c r="D2006" t="s">
        <v>267</v>
      </c>
      <c r="E2006">
        <v>3</v>
      </c>
      <c r="F2006" s="27" t="s">
        <v>596</v>
      </c>
    </row>
    <row r="2007" spans="1:6" x14ac:dyDescent="0.2">
      <c r="A2007" s="1">
        <v>56</v>
      </c>
      <c r="B2007" s="1">
        <v>56</v>
      </c>
      <c r="C2007" s="3">
        <v>26</v>
      </c>
      <c r="D2007" t="s">
        <v>267</v>
      </c>
      <c r="E2007">
        <v>2</v>
      </c>
      <c r="F2007" s="27" t="s">
        <v>596</v>
      </c>
    </row>
    <row r="2008" spans="1:6" x14ac:dyDescent="0.2">
      <c r="A2008" s="1">
        <v>56</v>
      </c>
      <c r="B2008" s="1">
        <v>56</v>
      </c>
      <c r="C2008" s="3">
        <v>27</v>
      </c>
      <c r="D2008" t="s">
        <v>267</v>
      </c>
      <c r="E2008">
        <v>3</v>
      </c>
      <c r="F2008" s="27" t="s">
        <v>596</v>
      </c>
    </row>
    <row r="2009" spans="1:6" x14ac:dyDescent="0.2">
      <c r="A2009" s="1">
        <v>56</v>
      </c>
      <c r="B2009" s="1">
        <v>56</v>
      </c>
      <c r="C2009" s="3">
        <v>28</v>
      </c>
      <c r="D2009" t="s">
        <v>267</v>
      </c>
      <c r="E2009">
        <v>2</v>
      </c>
      <c r="F2009" s="27" t="s">
        <v>596</v>
      </c>
    </row>
    <row r="2010" spans="1:6" x14ac:dyDescent="0.2">
      <c r="A2010" s="1">
        <v>56</v>
      </c>
      <c r="B2010" s="1">
        <v>56</v>
      </c>
      <c r="C2010" s="3">
        <v>29</v>
      </c>
      <c r="D2010" t="s">
        <v>267</v>
      </c>
      <c r="E2010">
        <v>2</v>
      </c>
      <c r="F2010" s="27" t="s">
        <v>596</v>
      </c>
    </row>
    <row r="2011" spans="1:6" x14ac:dyDescent="0.2">
      <c r="A2011" s="1">
        <v>56</v>
      </c>
      <c r="B2011" s="1">
        <v>56</v>
      </c>
      <c r="C2011" s="3">
        <v>30</v>
      </c>
      <c r="D2011" t="s">
        <v>267</v>
      </c>
      <c r="E2011">
        <v>3</v>
      </c>
      <c r="F2011" s="27" t="s">
        <v>596</v>
      </c>
    </row>
    <row r="2012" spans="1:6" x14ac:dyDescent="0.2">
      <c r="A2012" s="1">
        <v>56</v>
      </c>
      <c r="B2012" s="1">
        <v>56</v>
      </c>
      <c r="C2012" s="3">
        <v>31</v>
      </c>
      <c r="D2012" t="s">
        <v>267</v>
      </c>
      <c r="E2012">
        <v>2</v>
      </c>
      <c r="F2012" s="27" t="s">
        <v>596</v>
      </c>
    </row>
    <row r="2013" spans="1:6" x14ac:dyDescent="0.2">
      <c r="A2013" s="1">
        <v>56</v>
      </c>
      <c r="B2013" s="1">
        <v>56</v>
      </c>
      <c r="C2013" s="3">
        <v>32</v>
      </c>
      <c r="D2013" t="s">
        <v>267</v>
      </c>
      <c r="E2013">
        <v>2</v>
      </c>
      <c r="F2013" s="27" t="s">
        <v>596</v>
      </c>
    </row>
    <row r="2014" spans="1:6" x14ac:dyDescent="0.2">
      <c r="A2014" s="1">
        <v>56</v>
      </c>
      <c r="B2014" s="1">
        <v>56</v>
      </c>
      <c r="C2014" s="3">
        <v>33</v>
      </c>
      <c r="D2014" t="s">
        <v>267</v>
      </c>
      <c r="E2014">
        <v>2</v>
      </c>
      <c r="F2014" s="27" t="s">
        <v>596</v>
      </c>
    </row>
    <row r="2015" spans="1:6" x14ac:dyDescent="0.2">
      <c r="A2015" s="1">
        <v>56</v>
      </c>
      <c r="B2015" s="1">
        <v>56</v>
      </c>
      <c r="C2015" s="3">
        <v>34</v>
      </c>
      <c r="D2015" t="s">
        <v>267</v>
      </c>
      <c r="E2015">
        <v>2</v>
      </c>
      <c r="F2015" s="27" t="s">
        <v>596</v>
      </c>
    </row>
    <row r="2016" spans="1:6" x14ac:dyDescent="0.2">
      <c r="A2016" s="1">
        <v>56</v>
      </c>
      <c r="B2016" s="1">
        <v>56</v>
      </c>
      <c r="C2016" s="3">
        <v>35</v>
      </c>
      <c r="D2016" t="s">
        <v>267</v>
      </c>
      <c r="E2016">
        <v>2</v>
      </c>
      <c r="F2016" s="27" t="s">
        <v>596</v>
      </c>
    </row>
    <row r="2017" spans="1:6" x14ac:dyDescent="0.2">
      <c r="A2017" s="1">
        <v>56</v>
      </c>
      <c r="B2017" s="1">
        <v>56</v>
      </c>
      <c r="C2017" s="3">
        <v>36</v>
      </c>
      <c r="D2017" t="s">
        <v>267</v>
      </c>
      <c r="E2017">
        <v>2</v>
      </c>
      <c r="F2017" s="27" t="s">
        <v>596</v>
      </c>
    </row>
    <row r="2018" spans="1:6" x14ac:dyDescent="0.2">
      <c r="A2018" s="1">
        <v>57</v>
      </c>
      <c r="B2018" s="1">
        <v>57</v>
      </c>
      <c r="C2018" s="3">
        <v>1</v>
      </c>
      <c r="D2018" t="s">
        <v>267</v>
      </c>
      <c r="E2018">
        <v>2</v>
      </c>
      <c r="F2018" s="27" t="s">
        <v>596</v>
      </c>
    </row>
    <row r="2019" spans="1:6" x14ac:dyDescent="0.2">
      <c r="A2019" s="1">
        <v>57</v>
      </c>
      <c r="B2019" s="1">
        <v>57</v>
      </c>
      <c r="C2019" s="3">
        <v>2</v>
      </c>
      <c r="D2019" t="s">
        <v>267</v>
      </c>
      <c r="E2019">
        <v>3</v>
      </c>
      <c r="F2019" s="27" t="s">
        <v>596</v>
      </c>
    </row>
    <row r="2020" spans="1:6" x14ac:dyDescent="0.2">
      <c r="A2020" s="1">
        <v>57</v>
      </c>
      <c r="B2020" s="1">
        <v>57</v>
      </c>
      <c r="C2020" s="3">
        <v>3</v>
      </c>
      <c r="D2020" t="s">
        <v>267</v>
      </c>
      <c r="E2020">
        <v>2</v>
      </c>
      <c r="F2020" s="27" t="s">
        <v>596</v>
      </c>
    </row>
    <row r="2021" spans="1:6" x14ac:dyDescent="0.2">
      <c r="A2021" s="1">
        <v>57</v>
      </c>
      <c r="B2021" s="1">
        <v>57</v>
      </c>
      <c r="C2021" s="3">
        <v>4</v>
      </c>
      <c r="D2021" t="s">
        <v>267</v>
      </c>
      <c r="E2021">
        <v>2</v>
      </c>
      <c r="F2021" s="27" t="s">
        <v>596</v>
      </c>
    </row>
    <row r="2022" spans="1:6" x14ac:dyDescent="0.2">
      <c r="A2022" s="1">
        <v>57</v>
      </c>
      <c r="B2022" s="1">
        <v>57</v>
      </c>
      <c r="C2022" s="3">
        <v>5</v>
      </c>
      <c r="D2022" t="s">
        <v>267</v>
      </c>
      <c r="E2022">
        <v>2</v>
      </c>
      <c r="F2022" s="27" t="s">
        <v>596</v>
      </c>
    </row>
    <row r="2023" spans="1:6" x14ac:dyDescent="0.2">
      <c r="A2023" s="1">
        <v>57</v>
      </c>
      <c r="B2023" s="1">
        <v>57</v>
      </c>
      <c r="C2023" s="3">
        <v>6</v>
      </c>
      <c r="D2023" t="s">
        <v>267</v>
      </c>
      <c r="E2023">
        <v>3</v>
      </c>
      <c r="F2023" s="27" t="s">
        <v>596</v>
      </c>
    </row>
    <row r="2024" spans="1:6" x14ac:dyDescent="0.2">
      <c r="A2024" s="1">
        <v>57</v>
      </c>
      <c r="B2024" s="1">
        <v>57</v>
      </c>
      <c r="C2024" s="3">
        <v>7</v>
      </c>
      <c r="D2024" t="s">
        <v>267</v>
      </c>
      <c r="E2024">
        <v>2</v>
      </c>
      <c r="F2024" s="27" t="s">
        <v>596</v>
      </c>
    </row>
    <row r="2025" spans="1:6" x14ac:dyDescent="0.2">
      <c r="A2025" s="1">
        <v>57</v>
      </c>
      <c r="B2025" s="1">
        <v>57</v>
      </c>
      <c r="C2025" s="3">
        <v>8</v>
      </c>
      <c r="D2025" t="s">
        <v>267</v>
      </c>
      <c r="E2025">
        <v>3</v>
      </c>
      <c r="F2025" s="27" t="s">
        <v>596</v>
      </c>
    </row>
    <row r="2026" spans="1:6" x14ac:dyDescent="0.2">
      <c r="A2026" s="1">
        <v>57</v>
      </c>
      <c r="B2026" s="1">
        <v>57</v>
      </c>
      <c r="C2026" s="3">
        <v>9</v>
      </c>
      <c r="D2026" t="s">
        <v>267</v>
      </c>
      <c r="E2026">
        <v>3</v>
      </c>
      <c r="F2026" s="27" t="s">
        <v>596</v>
      </c>
    </row>
    <row r="2027" spans="1:6" x14ac:dyDescent="0.2">
      <c r="A2027" s="1">
        <v>57</v>
      </c>
      <c r="B2027" s="1">
        <v>57</v>
      </c>
      <c r="C2027" s="3">
        <v>10</v>
      </c>
      <c r="D2027" t="s">
        <v>267</v>
      </c>
      <c r="E2027">
        <v>2</v>
      </c>
      <c r="F2027" s="27" t="s">
        <v>596</v>
      </c>
    </row>
    <row r="2028" spans="1:6" x14ac:dyDescent="0.2">
      <c r="A2028" s="1">
        <v>57</v>
      </c>
      <c r="B2028" s="1">
        <v>57</v>
      </c>
      <c r="C2028" s="3">
        <v>11</v>
      </c>
      <c r="D2028" t="s">
        <v>267</v>
      </c>
      <c r="E2028">
        <v>1</v>
      </c>
      <c r="F2028" s="27" t="s">
        <v>596</v>
      </c>
    </row>
    <row r="2029" spans="1:6" x14ac:dyDescent="0.2">
      <c r="A2029" s="1">
        <v>57</v>
      </c>
      <c r="B2029" s="1">
        <v>57</v>
      </c>
      <c r="C2029" s="3">
        <v>12</v>
      </c>
      <c r="D2029" t="s">
        <v>267</v>
      </c>
      <c r="E2029">
        <v>1</v>
      </c>
      <c r="F2029" s="27" t="s">
        <v>596</v>
      </c>
    </row>
    <row r="2030" spans="1:6" x14ac:dyDescent="0.2">
      <c r="A2030" s="1">
        <v>57</v>
      </c>
      <c r="B2030" s="1">
        <v>57</v>
      </c>
      <c r="C2030" s="3">
        <v>13</v>
      </c>
      <c r="D2030" t="s">
        <v>267</v>
      </c>
      <c r="E2030">
        <v>2</v>
      </c>
      <c r="F2030" s="27" t="s">
        <v>596</v>
      </c>
    </row>
    <row r="2031" spans="1:6" x14ac:dyDescent="0.2">
      <c r="A2031" s="1">
        <v>57</v>
      </c>
      <c r="B2031" s="1">
        <v>57</v>
      </c>
      <c r="C2031" s="3">
        <v>14</v>
      </c>
      <c r="D2031" t="s">
        <v>267</v>
      </c>
      <c r="E2031">
        <v>2</v>
      </c>
      <c r="F2031" s="27" t="s">
        <v>596</v>
      </c>
    </row>
    <row r="2032" spans="1:6" x14ac:dyDescent="0.2">
      <c r="A2032" s="1">
        <v>57</v>
      </c>
      <c r="B2032" s="1">
        <v>57</v>
      </c>
      <c r="C2032" s="3">
        <v>15</v>
      </c>
      <c r="D2032" t="s">
        <v>267</v>
      </c>
      <c r="E2032">
        <v>2</v>
      </c>
      <c r="F2032" s="27" t="s">
        <v>596</v>
      </c>
    </row>
    <row r="2033" spans="1:6" x14ac:dyDescent="0.2">
      <c r="A2033" s="1">
        <v>57</v>
      </c>
      <c r="B2033" s="1">
        <v>57</v>
      </c>
      <c r="C2033" s="3">
        <v>16</v>
      </c>
      <c r="D2033" t="s">
        <v>267</v>
      </c>
      <c r="E2033">
        <v>4</v>
      </c>
      <c r="F2033" s="27" t="s">
        <v>596</v>
      </c>
    </row>
    <row r="2034" spans="1:6" x14ac:dyDescent="0.2">
      <c r="A2034" s="1">
        <v>57</v>
      </c>
      <c r="B2034" s="1">
        <v>57</v>
      </c>
      <c r="C2034" s="3">
        <v>17</v>
      </c>
      <c r="D2034" t="s">
        <v>267</v>
      </c>
      <c r="E2034">
        <v>2</v>
      </c>
      <c r="F2034" s="27" t="s">
        <v>596</v>
      </c>
    </row>
    <row r="2035" spans="1:6" x14ac:dyDescent="0.2">
      <c r="A2035" s="1">
        <v>57</v>
      </c>
      <c r="B2035" s="1">
        <v>57</v>
      </c>
      <c r="C2035" s="3">
        <v>18</v>
      </c>
      <c r="D2035" t="s">
        <v>267</v>
      </c>
      <c r="E2035">
        <v>2</v>
      </c>
      <c r="F2035" s="27" t="s">
        <v>596</v>
      </c>
    </row>
    <row r="2036" spans="1:6" x14ac:dyDescent="0.2">
      <c r="A2036" s="1">
        <v>57</v>
      </c>
      <c r="B2036" s="1">
        <v>57</v>
      </c>
      <c r="C2036" s="3">
        <v>19</v>
      </c>
      <c r="D2036" t="s">
        <v>267</v>
      </c>
      <c r="E2036">
        <v>3</v>
      </c>
      <c r="F2036" s="27" t="s">
        <v>596</v>
      </c>
    </row>
    <row r="2037" spans="1:6" x14ac:dyDescent="0.2">
      <c r="A2037" s="1">
        <v>57</v>
      </c>
      <c r="B2037" s="1">
        <v>57</v>
      </c>
      <c r="C2037" s="3">
        <v>20</v>
      </c>
      <c r="D2037" t="s">
        <v>267</v>
      </c>
      <c r="E2037">
        <v>3</v>
      </c>
      <c r="F2037" s="27" t="s">
        <v>596</v>
      </c>
    </row>
    <row r="2038" spans="1:6" x14ac:dyDescent="0.2">
      <c r="A2038" s="1">
        <v>57</v>
      </c>
      <c r="B2038" s="1">
        <v>57</v>
      </c>
      <c r="C2038" s="3">
        <v>21</v>
      </c>
      <c r="D2038" t="s">
        <v>267</v>
      </c>
      <c r="E2038">
        <v>4</v>
      </c>
      <c r="F2038" s="27" t="s">
        <v>596</v>
      </c>
    </row>
    <row r="2039" spans="1:6" x14ac:dyDescent="0.2">
      <c r="A2039" s="1">
        <v>57</v>
      </c>
      <c r="B2039" s="1">
        <v>57</v>
      </c>
      <c r="C2039" s="3">
        <v>22</v>
      </c>
      <c r="D2039" t="s">
        <v>267</v>
      </c>
      <c r="E2039">
        <v>3</v>
      </c>
      <c r="F2039" s="27" t="s">
        <v>596</v>
      </c>
    </row>
    <row r="2040" spans="1:6" x14ac:dyDescent="0.2">
      <c r="A2040" s="1">
        <v>57</v>
      </c>
      <c r="B2040" s="1">
        <v>57</v>
      </c>
      <c r="C2040" s="3">
        <v>23</v>
      </c>
      <c r="D2040" t="s">
        <v>267</v>
      </c>
      <c r="E2040">
        <v>2</v>
      </c>
      <c r="F2040" s="27" t="s">
        <v>596</v>
      </c>
    </row>
    <row r="2041" spans="1:6" x14ac:dyDescent="0.2">
      <c r="A2041" s="1">
        <v>57</v>
      </c>
      <c r="B2041" s="1">
        <v>57</v>
      </c>
      <c r="C2041" s="3">
        <v>24</v>
      </c>
      <c r="D2041" t="s">
        <v>267</v>
      </c>
      <c r="E2041">
        <v>3</v>
      </c>
      <c r="F2041" s="27" t="s">
        <v>596</v>
      </c>
    </row>
    <row r="2042" spans="1:6" x14ac:dyDescent="0.2">
      <c r="A2042" s="1">
        <v>57</v>
      </c>
      <c r="B2042" s="1">
        <v>57</v>
      </c>
      <c r="C2042" s="3">
        <v>25</v>
      </c>
      <c r="D2042" t="s">
        <v>267</v>
      </c>
      <c r="E2042">
        <v>3</v>
      </c>
      <c r="F2042" s="27" t="s">
        <v>596</v>
      </c>
    </row>
    <row r="2043" spans="1:6" x14ac:dyDescent="0.2">
      <c r="A2043" s="1">
        <v>57</v>
      </c>
      <c r="B2043" s="1">
        <v>57</v>
      </c>
      <c r="C2043" s="3">
        <v>26</v>
      </c>
      <c r="D2043" t="s">
        <v>267</v>
      </c>
      <c r="E2043">
        <v>2</v>
      </c>
      <c r="F2043" s="27" t="s">
        <v>596</v>
      </c>
    </row>
    <row r="2044" spans="1:6" x14ac:dyDescent="0.2">
      <c r="A2044" s="1">
        <v>57</v>
      </c>
      <c r="B2044" s="1">
        <v>57</v>
      </c>
      <c r="C2044" s="3">
        <v>27</v>
      </c>
      <c r="D2044" t="s">
        <v>267</v>
      </c>
      <c r="E2044">
        <v>2</v>
      </c>
      <c r="F2044" s="27" t="s">
        <v>596</v>
      </c>
    </row>
    <row r="2045" spans="1:6" x14ac:dyDescent="0.2">
      <c r="A2045" s="1">
        <v>57</v>
      </c>
      <c r="B2045" s="1">
        <v>57</v>
      </c>
      <c r="C2045" s="3">
        <v>28</v>
      </c>
      <c r="D2045" t="s">
        <v>267</v>
      </c>
      <c r="E2045">
        <v>4</v>
      </c>
      <c r="F2045" s="27" t="s">
        <v>596</v>
      </c>
    </row>
    <row r="2046" spans="1:6" x14ac:dyDescent="0.2">
      <c r="A2046" s="1">
        <v>57</v>
      </c>
      <c r="B2046" s="1">
        <v>57</v>
      </c>
      <c r="C2046" s="3">
        <v>29</v>
      </c>
      <c r="D2046" t="s">
        <v>267</v>
      </c>
      <c r="E2046">
        <v>2</v>
      </c>
      <c r="F2046" s="27" t="s">
        <v>596</v>
      </c>
    </row>
    <row r="2047" spans="1:6" x14ac:dyDescent="0.2">
      <c r="A2047" s="1">
        <v>57</v>
      </c>
      <c r="B2047" s="1">
        <v>57</v>
      </c>
      <c r="C2047" s="3">
        <v>30</v>
      </c>
      <c r="D2047" t="s">
        <v>267</v>
      </c>
      <c r="E2047">
        <v>2</v>
      </c>
      <c r="F2047" s="27" t="s">
        <v>596</v>
      </c>
    </row>
    <row r="2048" spans="1:6" x14ac:dyDescent="0.2">
      <c r="A2048" s="1">
        <v>57</v>
      </c>
      <c r="B2048" s="1">
        <v>57</v>
      </c>
      <c r="C2048" s="3">
        <v>31</v>
      </c>
      <c r="D2048" t="s">
        <v>267</v>
      </c>
      <c r="E2048">
        <v>1</v>
      </c>
      <c r="F2048" s="27" t="s">
        <v>596</v>
      </c>
    </row>
    <row r="2049" spans="1:6" x14ac:dyDescent="0.2">
      <c r="A2049" s="1">
        <v>57</v>
      </c>
      <c r="B2049" s="1">
        <v>57</v>
      </c>
      <c r="C2049" s="3">
        <v>32</v>
      </c>
      <c r="D2049" t="s">
        <v>267</v>
      </c>
      <c r="E2049">
        <v>2</v>
      </c>
      <c r="F2049" s="27" t="s">
        <v>596</v>
      </c>
    </row>
    <row r="2050" spans="1:6" x14ac:dyDescent="0.2">
      <c r="A2050" s="1">
        <v>57</v>
      </c>
      <c r="B2050" s="1">
        <v>57</v>
      </c>
      <c r="C2050" s="3">
        <v>33</v>
      </c>
      <c r="D2050" t="s">
        <v>267</v>
      </c>
      <c r="E2050">
        <v>2</v>
      </c>
      <c r="F2050" s="27" t="s">
        <v>596</v>
      </c>
    </row>
    <row r="2051" spans="1:6" x14ac:dyDescent="0.2">
      <c r="A2051" s="1">
        <v>57</v>
      </c>
      <c r="B2051" s="1">
        <v>57</v>
      </c>
      <c r="C2051" s="3">
        <v>34</v>
      </c>
      <c r="D2051" t="s">
        <v>267</v>
      </c>
      <c r="E2051">
        <v>2</v>
      </c>
      <c r="F2051" s="27" t="s">
        <v>596</v>
      </c>
    </row>
    <row r="2052" spans="1:6" x14ac:dyDescent="0.2">
      <c r="A2052" s="1">
        <v>57</v>
      </c>
      <c r="B2052" s="1">
        <v>57</v>
      </c>
      <c r="C2052" s="3">
        <v>35</v>
      </c>
      <c r="D2052" t="s">
        <v>267</v>
      </c>
      <c r="E2052">
        <v>2</v>
      </c>
      <c r="F2052" s="27" t="s">
        <v>596</v>
      </c>
    </row>
    <row r="2053" spans="1:6" x14ac:dyDescent="0.2">
      <c r="A2053" s="1">
        <v>57</v>
      </c>
      <c r="B2053" s="1">
        <v>57</v>
      </c>
      <c r="C2053" s="3">
        <v>36</v>
      </c>
      <c r="D2053" t="s">
        <v>267</v>
      </c>
      <c r="E2053">
        <v>2</v>
      </c>
      <c r="F2053" s="27" t="s">
        <v>596</v>
      </c>
    </row>
    <row r="2054" spans="1:6" x14ac:dyDescent="0.2">
      <c r="A2054" s="1">
        <v>58</v>
      </c>
      <c r="B2054" s="1">
        <v>58</v>
      </c>
      <c r="C2054" s="3">
        <v>1</v>
      </c>
      <c r="D2054" t="s">
        <v>23</v>
      </c>
      <c r="E2054">
        <v>3</v>
      </c>
      <c r="F2054" s="27" t="s">
        <v>596</v>
      </c>
    </row>
    <row r="2055" spans="1:6" x14ac:dyDescent="0.2">
      <c r="A2055" s="1">
        <v>58</v>
      </c>
      <c r="B2055" s="1">
        <v>58</v>
      </c>
      <c r="C2055" s="3">
        <v>2</v>
      </c>
      <c r="D2055" t="s">
        <v>23</v>
      </c>
      <c r="E2055">
        <v>2</v>
      </c>
      <c r="F2055" s="27" t="s">
        <v>596</v>
      </c>
    </row>
    <row r="2056" spans="1:6" x14ac:dyDescent="0.2">
      <c r="A2056" s="1">
        <v>58</v>
      </c>
      <c r="B2056" s="1">
        <v>58</v>
      </c>
      <c r="C2056" s="3">
        <v>3</v>
      </c>
      <c r="D2056" t="s">
        <v>23</v>
      </c>
      <c r="E2056">
        <v>1</v>
      </c>
      <c r="F2056" s="27" t="s">
        <v>596</v>
      </c>
    </row>
    <row r="2057" spans="1:6" x14ac:dyDescent="0.2">
      <c r="A2057" s="1">
        <v>58</v>
      </c>
      <c r="B2057" s="1">
        <v>58</v>
      </c>
      <c r="C2057" s="3">
        <v>4</v>
      </c>
      <c r="D2057" t="s">
        <v>23</v>
      </c>
      <c r="E2057">
        <v>2</v>
      </c>
      <c r="F2057" s="27" t="s">
        <v>596</v>
      </c>
    </row>
    <row r="2058" spans="1:6" x14ac:dyDescent="0.2">
      <c r="A2058" s="1">
        <v>58</v>
      </c>
      <c r="B2058" s="1">
        <v>58</v>
      </c>
      <c r="C2058" s="3">
        <v>5</v>
      </c>
      <c r="D2058" t="s">
        <v>23</v>
      </c>
      <c r="E2058">
        <v>2</v>
      </c>
      <c r="F2058" s="27" t="s">
        <v>596</v>
      </c>
    </row>
    <row r="2059" spans="1:6" x14ac:dyDescent="0.2">
      <c r="A2059" s="1">
        <v>58</v>
      </c>
      <c r="B2059" s="1">
        <v>58</v>
      </c>
      <c r="C2059" s="3">
        <v>6</v>
      </c>
      <c r="D2059" t="s">
        <v>23</v>
      </c>
      <c r="E2059">
        <v>3</v>
      </c>
      <c r="F2059" s="27" t="s">
        <v>596</v>
      </c>
    </row>
    <row r="2060" spans="1:6" x14ac:dyDescent="0.2">
      <c r="A2060" s="1">
        <v>58</v>
      </c>
      <c r="B2060" s="1">
        <v>58</v>
      </c>
      <c r="C2060" s="3">
        <v>7</v>
      </c>
      <c r="D2060" t="s">
        <v>23</v>
      </c>
      <c r="E2060">
        <v>3</v>
      </c>
      <c r="F2060" s="27" t="s">
        <v>596</v>
      </c>
    </row>
    <row r="2061" spans="1:6" x14ac:dyDescent="0.2">
      <c r="A2061" s="1">
        <v>58</v>
      </c>
      <c r="B2061" s="1">
        <v>58</v>
      </c>
      <c r="C2061" s="3">
        <v>8</v>
      </c>
      <c r="D2061" t="s">
        <v>23</v>
      </c>
      <c r="E2061">
        <v>3</v>
      </c>
      <c r="F2061" s="27" t="s">
        <v>596</v>
      </c>
    </row>
    <row r="2062" spans="1:6" x14ac:dyDescent="0.2">
      <c r="A2062" s="1">
        <v>58</v>
      </c>
      <c r="B2062" s="1">
        <v>58</v>
      </c>
      <c r="C2062" s="3">
        <v>9</v>
      </c>
      <c r="D2062" t="s">
        <v>23</v>
      </c>
      <c r="E2062">
        <v>3</v>
      </c>
      <c r="F2062" s="27" t="s">
        <v>596</v>
      </c>
    </row>
    <row r="2063" spans="1:6" x14ac:dyDescent="0.2">
      <c r="A2063" s="1">
        <v>58</v>
      </c>
      <c r="B2063" s="1">
        <v>58</v>
      </c>
      <c r="C2063" s="3">
        <v>10</v>
      </c>
      <c r="D2063" t="s">
        <v>23</v>
      </c>
      <c r="E2063">
        <v>2</v>
      </c>
      <c r="F2063" s="27" t="s">
        <v>596</v>
      </c>
    </row>
    <row r="2064" spans="1:6" x14ac:dyDescent="0.2">
      <c r="A2064" s="1">
        <v>58</v>
      </c>
      <c r="B2064" s="1">
        <v>58</v>
      </c>
      <c r="C2064" s="3">
        <v>11</v>
      </c>
      <c r="D2064" t="s">
        <v>23</v>
      </c>
      <c r="E2064">
        <v>4</v>
      </c>
      <c r="F2064" s="27" t="s">
        <v>596</v>
      </c>
    </row>
    <row r="2065" spans="1:6" x14ac:dyDescent="0.2">
      <c r="A2065" s="1">
        <v>58</v>
      </c>
      <c r="B2065" s="1">
        <v>58</v>
      </c>
      <c r="C2065" s="3">
        <v>12</v>
      </c>
      <c r="D2065" t="s">
        <v>23</v>
      </c>
      <c r="E2065">
        <v>3</v>
      </c>
      <c r="F2065" s="27" t="s">
        <v>596</v>
      </c>
    </row>
    <row r="2066" spans="1:6" x14ac:dyDescent="0.2">
      <c r="A2066" s="1">
        <v>58</v>
      </c>
      <c r="B2066" s="1">
        <v>58</v>
      </c>
      <c r="C2066" s="3">
        <v>13</v>
      </c>
      <c r="D2066" t="s">
        <v>23</v>
      </c>
      <c r="E2066">
        <v>2</v>
      </c>
      <c r="F2066" s="27" t="s">
        <v>596</v>
      </c>
    </row>
    <row r="2067" spans="1:6" x14ac:dyDescent="0.2">
      <c r="A2067" s="1">
        <v>58</v>
      </c>
      <c r="B2067" s="1">
        <v>58</v>
      </c>
      <c r="C2067" s="3">
        <v>14</v>
      </c>
      <c r="D2067" t="s">
        <v>23</v>
      </c>
      <c r="E2067">
        <v>3</v>
      </c>
      <c r="F2067" s="27" t="s">
        <v>596</v>
      </c>
    </row>
    <row r="2068" spans="1:6" x14ac:dyDescent="0.2">
      <c r="A2068" s="1">
        <v>58</v>
      </c>
      <c r="B2068" s="1">
        <v>58</v>
      </c>
      <c r="C2068" s="3">
        <v>15</v>
      </c>
      <c r="D2068" t="s">
        <v>23</v>
      </c>
      <c r="E2068">
        <v>4</v>
      </c>
      <c r="F2068" s="27" t="s">
        <v>596</v>
      </c>
    </row>
    <row r="2069" spans="1:6" x14ac:dyDescent="0.2">
      <c r="A2069" s="1">
        <v>58</v>
      </c>
      <c r="B2069" s="1">
        <v>58</v>
      </c>
      <c r="C2069" s="3">
        <v>16</v>
      </c>
      <c r="D2069" t="s">
        <v>23</v>
      </c>
      <c r="E2069">
        <v>3</v>
      </c>
      <c r="F2069" s="27" t="s">
        <v>596</v>
      </c>
    </row>
    <row r="2070" spans="1:6" x14ac:dyDescent="0.2">
      <c r="A2070" s="1">
        <v>58</v>
      </c>
      <c r="B2070" s="1">
        <v>58</v>
      </c>
      <c r="C2070" s="3">
        <v>17</v>
      </c>
      <c r="D2070" t="s">
        <v>23</v>
      </c>
      <c r="E2070">
        <v>3</v>
      </c>
      <c r="F2070" s="27" t="s">
        <v>596</v>
      </c>
    </row>
    <row r="2071" spans="1:6" x14ac:dyDescent="0.2">
      <c r="A2071" s="1">
        <v>58</v>
      </c>
      <c r="B2071" s="1">
        <v>58</v>
      </c>
      <c r="C2071" s="3">
        <v>18</v>
      </c>
      <c r="D2071" t="s">
        <v>23</v>
      </c>
      <c r="E2071">
        <v>2</v>
      </c>
      <c r="F2071" s="27" t="s">
        <v>596</v>
      </c>
    </row>
    <row r="2072" spans="1:6" x14ac:dyDescent="0.2">
      <c r="A2072" s="1">
        <v>58</v>
      </c>
      <c r="B2072" s="1">
        <v>58</v>
      </c>
      <c r="C2072" s="3">
        <v>19</v>
      </c>
      <c r="D2072" t="s">
        <v>23</v>
      </c>
      <c r="E2072">
        <v>2</v>
      </c>
      <c r="F2072" s="27" t="s">
        <v>596</v>
      </c>
    </row>
    <row r="2073" spans="1:6" x14ac:dyDescent="0.2">
      <c r="A2073" s="1">
        <v>58</v>
      </c>
      <c r="B2073" s="1">
        <v>58</v>
      </c>
      <c r="C2073" s="3">
        <v>20</v>
      </c>
      <c r="D2073" t="s">
        <v>23</v>
      </c>
      <c r="E2073">
        <v>2</v>
      </c>
      <c r="F2073" s="27" t="s">
        <v>596</v>
      </c>
    </row>
    <row r="2074" spans="1:6" x14ac:dyDescent="0.2">
      <c r="A2074" s="1">
        <v>58</v>
      </c>
      <c r="B2074" s="1">
        <v>58</v>
      </c>
      <c r="C2074" s="3">
        <v>21</v>
      </c>
      <c r="D2074" t="s">
        <v>23</v>
      </c>
      <c r="E2074">
        <v>2</v>
      </c>
      <c r="F2074" s="27" t="s">
        <v>596</v>
      </c>
    </row>
    <row r="2075" spans="1:6" x14ac:dyDescent="0.2">
      <c r="A2075" s="1">
        <v>58</v>
      </c>
      <c r="B2075" s="1">
        <v>58</v>
      </c>
      <c r="C2075" s="3">
        <v>22</v>
      </c>
      <c r="D2075" t="s">
        <v>23</v>
      </c>
      <c r="E2075">
        <v>2</v>
      </c>
      <c r="F2075" s="27" t="s">
        <v>596</v>
      </c>
    </row>
    <row r="2076" spans="1:6" x14ac:dyDescent="0.2">
      <c r="A2076" s="1">
        <v>58</v>
      </c>
      <c r="B2076" s="1">
        <v>58</v>
      </c>
      <c r="C2076" s="3">
        <v>23</v>
      </c>
      <c r="D2076" t="s">
        <v>23</v>
      </c>
      <c r="E2076">
        <v>2</v>
      </c>
      <c r="F2076" s="27" t="s">
        <v>596</v>
      </c>
    </row>
    <row r="2077" spans="1:6" x14ac:dyDescent="0.2">
      <c r="A2077" s="1">
        <v>58</v>
      </c>
      <c r="B2077" s="1">
        <v>58</v>
      </c>
      <c r="C2077" s="3">
        <v>24</v>
      </c>
      <c r="D2077" t="s">
        <v>23</v>
      </c>
      <c r="E2077">
        <v>2</v>
      </c>
      <c r="F2077" s="27" t="s">
        <v>596</v>
      </c>
    </row>
    <row r="2078" spans="1:6" x14ac:dyDescent="0.2">
      <c r="A2078" s="1">
        <v>58</v>
      </c>
      <c r="B2078" s="1">
        <v>58</v>
      </c>
      <c r="C2078" s="3">
        <v>25</v>
      </c>
      <c r="D2078" t="s">
        <v>23</v>
      </c>
      <c r="E2078">
        <v>2</v>
      </c>
      <c r="F2078" s="27" t="s">
        <v>596</v>
      </c>
    </row>
    <row r="2079" spans="1:6" x14ac:dyDescent="0.2">
      <c r="A2079" s="1">
        <v>58</v>
      </c>
      <c r="B2079" s="1">
        <v>58</v>
      </c>
      <c r="C2079" s="3">
        <v>26</v>
      </c>
      <c r="D2079" t="s">
        <v>23</v>
      </c>
      <c r="E2079">
        <v>2</v>
      </c>
      <c r="F2079" s="27" t="s">
        <v>596</v>
      </c>
    </row>
    <row r="2080" spans="1:6" x14ac:dyDescent="0.2">
      <c r="A2080" s="1">
        <v>58</v>
      </c>
      <c r="B2080" s="1">
        <v>58</v>
      </c>
      <c r="C2080" s="3">
        <v>27</v>
      </c>
      <c r="D2080" t="s">
        <v>23</v>
      </c>
      <c r="E2080">
        <v>2</v>
      </c>
      <c r="F2080" s="27" t="s">
        <v>596</v>
      </c>
    </row>
    <row r="2081" spans="1:6" x14ac:dyDescent="0.2">
      <c r="A2081" s="1">
        <v>58</v>
      </c>
      <c r="B2081" s="1">
        <v>58</v>
      </c>
      <c r="C2081" s="3">
        <v>28</v>
      </c>
      <c r="D2081" t="s">
        <v>23</v>
      </c>
      <c r="E2081">
        <v>2</v>
      </c>
      <c r="F2081" s="27" t="s">
        <v>596</v>
      </c>
    </row>
    <row r="2082" spans="1:6" x14ac:dyDescent="0.2">
      <c r="A2082" s="1">
        <v>58</v>
      </c>
      <c r="B2082" s="1">
        <v>58</v>
      </c>
      <c r="C2082" s="3">
        <v>29</v>
      </c>
      <c r="D2082" t="s">
        <v>23</v>
      </c>
      <c r="E2082">
        <v>3</v>
      </c>
      <c r="F2082" s="27" t="s">
        <v>596</v>
      </c>
    </row>
    <row r="2083" spans="1:6" x14ac:dyDescent="0.2">
      <c r="A2083" s="1">
        <v>58</v>
      </c>
      <c r="B2083" s="1">
        <v>58</v>
      </c>
      <c r="C2083" s="3">
        <v>30</v>
      </c>
      <c r="D2083" t="s">
        <v>23</v>
      </c>
      <c r="E2083">
        <v>2</v>
      </c>
      <c r="F2083" s="27" t="s">
        <v>596</v>
      </c>
    </row>
    <row r="2084" spans="1:6" x14ac:dyDescent="0.2">
      <c r="A2084" s="1">
        <v>58</v>
      </c>
      <c r="B2084" s="1">
        <v>58</v>
      </c>
      <c r="C2084" s="3">
        <v>31</v>
      </c>
      <c r="D2084" t="s">
        <v>23</v>
      </c>
      <c r="E2084">
        <v>2</v>
      </c>
      <c r="F2084" s="27" t="s">
        <v>596</v>
      </c>
    </row>
    <row r="2085" spans="1:6" x14ac:dyDescent="0.2">
      <c r="A2085" s="1">
        <v>58</v>
      </c>
      <c r="B2085" s="1">
        <v>58</v>
      </c>
      <c r="C2085" s="3">
        <v>32</v>
      </c>
      <c r="D2085" t="s">
        <v>23</v>
      </c>
      <c r="E2085">
        <v>2</v>
      </c>
      <c r="F2085" s="27" t="s">
        <v>596</v>
      </c>
    </row>
    <row r="2086" spans="1:6" x14ac:dyDescent="0.2">
      <c r="A2086" s="1">
        <v>58</v>
      </c>
      <c r="B2086" s="1">
        <v>58</v>
      </c>
      <c r="C2086" s="3">
        <v>33</v>
      </c>
      <c r="D2086" t="s">
        <v>23</v>
      </c>
      <c r="E2086">
        <v>2</v>
      </c>
      <c r="F2086" s="27" t="s">
        <v>596</v>
      </c>
    </row>
    <row r="2087" spans="1:6" x14ac:dyDescent="0.2">
      <c r="A2087" s="1">
        <v>58</v>
      </c>
      <c r="B2087" s="1">
        <v>58</v>
      </c>
      <c r="C2087" s="3">
        <v>34</v>
      </c>
      <c r="D2087" t="s">
        <v>23</v>
      </c>
      <c r="E2087">
        <v>2</v>
      </c>
      <c r="F2087" s="27" t="s">
        <v>596</v>
      </c>
    </row>
    <row r="2088" spans="1:6" x14ac:dyDescent="0.2">
      <c r="A2088" s="1">
        <v>58</v>
      </c>
      <c r="B2088" s="1">
        <v>58</v>
      </c>
      <c r="C2088" s="3">
        <v>35</v>
      </c>
      <c r="D2088" t="s">
        <v>23</v>
      </c>
      <c r="E2088">
        <v>2</v>
      </c>
      <c r="F2088" s="27" t="s">
        <v>596</v>
      </c>
    </row>
    <row r="2089" spans="1:6" x14ac:dyDescent="0.2">
      <c r="A2089" s="1">
        <v>58</v>
      </c>
      <c r="B2089" s="1">
        <v>58</v>
      </c>
      <c r="C2089" s="3">
        <v>36</v>
      </c>
      <c r="D2089" t="s">
        <v>23</v>
      </c>
      <c r="E2089">
        <v>2</v>
      </c>
      <c r="F2089" s="27" t="s">
        <v>596</v>
      </c>
    </row>
    <row r="2090" spans="1:6" x14ac:dyDescent="0.2">
      <c r="A2090" s="1">
        <v>59</v>
      </c>
      <c r="B2090" s="1">
        <v>59</v>
      </c>
      <c r="C2090" s="3">
        <v>1</v>
      </c>
      <c r="D2090" t="s">
        <v>63</v>
      </c>
      <c r="E2090">
        <v>2</v>
      </c>
      <c r="F2090" s="27" t="s">
        <v>596</v>
      </c>
    </row>
    <row r="2091" spans="1:6" x14ac:dyDescent="0.2">
      <c r="A2091" s="1">
        <v>59</v>
      </c>
      <c r="B2091" s="1">
        <v>59</v>
      </c>
      <c r="C2091" s="3">
        <v>2</v>
      </c>
      <c r="D2091" t="s">
        <v>63</v>
      </c>
      <c r="E2091">
        <v>2</v>
      </c>
      <c r="F2091" s="27" t="s">
        <v>596</v>
      </c>
    </row>
    <row r="2092" spans="1:6" x14ac:dyDescent="0.2">
      <c r="A2092" s="1">
        <v>59</v>
      </c>
      <c r="B2092" s="1">
        <v>59</v>
      </c>
      <c r="C2092" s="3">
        <v>3</v>
      </c>
      <c r="D2092" t="s">
        <v>63</v>
      </c>
      <c r="E2092">
        <v>2</v>
      </c>
      <c r="F2092" s="27" t="s">
        <v>596</v>
      </c>
    </row>
    <row r="2093" spans="1:6" x14ac:dyDescent="0.2">
      <c r="A2093" s="1">
        <v>59</v>
      </c>
      <c r="B2093" s="1">
        <v>59</v>
      </c>
      <c r="C2093" s="3">
        <v>4</v>
      </c>
      <c r="D2093" t="s">
        <v>63</v>
      </c>
      <c r="E2093">
        <v>3</v>
      </c>
      <c r="F2093" s="27" t="s">
        <v>596</v>
      </c>
    </row>
    <row r="2094" spans="1:6" x14ac:dyDescent="0.2">
      <c r="A2094" s="1">
        <v>59</v>
      </c>
      <c r="B2094" s="1">
        <v>59</v>
      </c>
      <c r="C2094" s="3">
        <v>5</v>
      </c>
      <c r="D2094" t="s">
        <v>63</v>
      </c>
      <c r="E2094">
        <v>2</v>
      </c>
      <c r="F2094" s="27" t="s">
        <v>596</v>
      </c>
    </row>
    <row r="2095" spans="1:6" x14ac:dyDescent="0.2">
      <c r="A2095" s="1">
        <v>59</v>
      </c>
      <c r="B2095" s="1">
        <v>59</v>
      </c>
      <c r="C2095" s="3">
        <v>6</v>
      </c>
      <c r="D2095" t="s">
        <v>63</v>
      </c>
      <c r="E2095">
        <v>2</v>
      </c>
      <c r="F2095" s="27" t="s">
        <v>596</v>
      </c>
    </row>
    <row r="2096" spans="1:6" x14ac:dyDescent="0.2">
      <c r="A2096" s="1">
        <v>59</v>
      </c>
      <c r="B2096" s="1">
        <v>59</v>
      </c>
      <c r="C2096" s="3">
        <v>7</v>
      </c>
      <c r="D2096" t="s">
        <v>63</v>
      </c>
      <c r="E2096">
        <v>2</v>
      </c>
      <c r="F2096" s="27" t="s">
        <v>596</v>
      </c>
    </row>
    <row r="2097" spans="1:6" x14ac:dyDescent="0.2">
      <c r="A2097" s="1">
        <v>59</v>
      </c>
      <c r="B2097" s="1">
        <v>59</v>
      </c>
      <c r="C2097" s="3">
        <v>8</v>
      </c>
      <c r="D2097" t="s">
        <v>63</v>
      </c>
      <c r="E2097">
        <v>2</v>
      </c>
      <c r="F2097" s="27" t="s">
        <v>596</v>
      </c>
    </row>
    <row r="2098" spans="1:6" x14ac:dyDescent="0.2">
      <c r="A2098" s="1">
        <v>59</v>
      </c>
      <c r="B2098" s="1">
        <v>59</v>
      </c>
      <c r="C2098" s="3">
        <v>9</v>
      </c>
      <c r="D2098" t="s">
        <v>63</v>
      </c>
      <c r="E2098">
        <v>2</v>
      </c>
      <c r="F2098" s="27" t="s">
        <v>596</v>
      </c>
    </row>
    <row r="2099" spans="1:6" x14ac:dyDescent="0.2">
      <c r="A2099" s="1">
        <v>59</v>
      </c>
      <c r="B2099" s="1">
        <v>59</v>
      </c>
      <c r="C2099" s="3">
        <v>10</v>
      </c>
      <c r="D2099" t="s">
        <v>63</v>
      </c>
      <c r="E2099">
        <v>2</v>
      </c>
      <c r="F2099" s="27" t="s">
        <v>596</v>
      </c>
    </row>
    <row r="2100" spans="1:6" x14ac:dyDescent="0.2">
      <c r="A2100" s="1">
        <v>59</v>
      </c>
      <c r="B2100" s="1">
        <v>59</v>
      </c>
      <c r="C2100" s="3">
        <v>11</v>
      </c>
      <c r="D2100" t="s">
        <v>63</v>
      </c>
      <c r="E2100">
        <v>1</v>
      </c>
      <c r="F2100" s="27" t="s">
        <v>596</v>
      </c>
    </row>
    <row r="2101" spans="1:6" x14ac:dyDescent="0.2">
      <c r="A2101" s="1">
        <v>59</v>
      </c>
      <c r="B2101" s="1">
        <v>59</v>
      </c>
      <c r="C2101" s="3">
        <v>12</v>
      </c>
      <c r="D2101" t="s">
        <v>63</v>
      </c>
      <c r="E2101">
        <v>1</v>
      </c>
      <c r="F2101" s="27" t="s">
        <v>596</v>
      </c>
    </row>
    <row r="2102" spans="1:6" x14ac:dyDescent="0.2">
      <c r="A2102" s="1">
        <v>59</v>
      </c>
      <c r="B2102" s="1">
        <v>59</v>
      </c>
      <c r="C2102" s="3">
        <v>13</v>
      </c>
      <c r="D2102" t="s">
        <v>63</v>
      </c>
      <c r="E2102">
        <v>2</v>
      </c>
      <c r="F2102" s="27" t="s">
        <v>596</v>
      </c>
    </row>
    <row r="2103" spans="1:6" x14ac:dyDescent="0.2">
      <c r="A2103" s="1">
        <v>59</v>
      </c>
      <c r="B2103" s="1">
        <v>59</v>
      </c>
      <c r="C2103" s="3">
        <v>14</v>
      </c>
      <c r="D2103" t="s">
        <v>63</v>
      </c>
      <c r="E2103">
        <v>1</v>
      </c>
      <c r="F2103" s="27" t="s">
        <v>596</v>
      </c>
    </row>
    <row r="2104" spans="1:6" x14ac:dyDescent="0.2">
      <c r="A2104" s="1">
        <v>59</v>
      </c>
      <c r="B2104" s="1">
        <v>59</v>
      </c>
      <c r="C2104" s="3">
        <v>15</v>
      </c>
      <c r="D2104" t="s">
        <v>63</v>
      </c>
      <c r="E2104">
        <v>2</v>
      </c>
      <c r="F2104" s="27" t="s">
        <v>596</v>
      </c>
    </row>
    <row r="2105" spans="1:6" x14ac:dyDescent="0.2">
      <c r="A2105" s="1">
        <v>59</v>
      </c>
      <c r="B2105" s="1">
        <v>59</v>
      </c>
      <c r="C2105" s="3">
        <v>16</v>
      </c>
      <c r="D2105" t="s">
        <v>63</v>
      </c>
      <c r="E2105">
        <v>2</v>
      </c>
      <c r="F2105" s="27" t="s">
        <v>596</v>
      </c>
    </row>
    <row r="2106" spans="1:6" x14ac:dyDescent="0.2">
      <c r="A2106" s="1">
        <v>59</v>
      </c>
      <c r="B2106" s="1">
        <v>59</v>
      </c>
      <c r="C2106" s="3">
        <v>17</v>
      </c>
      <c r="D2106" t="s">
        <v>63</v>
      </c>
      <c r="E2106">
        <v>2</v>
      </c>
      <c r="F2106" s="27" t="s">
        <v>596</v>
      </c>
    </row>
    <row r="2107" spans="1:6" x14ac:dyDescent="0.2">
      <c r="A2107" s="1">
        <v>59</v>
      </c>
      <c r="B2107" s="1">
        <v>59</v>
      </c>
      <c r="C2107" s="3">
        <v>18</v>
      </c>
      <c r="D2107" t="s">
        <v>63</v>
      </c>
      <c r="E2107">
        <v>2</v>
      </c>
      <c r="F2107" s="27" t="s">
        <v>596</v>
      </c>
    </row>
    <row r="2108" spans="1:6" x14ac:dyDescent="0.2">
      <c r="A2108" s="1">
        <v>59</v>
      </c>
      <c r="B2108" s="1">
        <v>59</v>
      </c>
      <c r="C2108" s="3">
        <v>19</v>
      </c>
      <c r="D2108" t="s">
        <v>63</v>
      </c>
      <c r="E2108">
        <v>2</v>
      </c>
      <c r="F2108" s="27" t="s">
        <v>596</v>
      </c>
    </row>
    <row r="2109" spans="1:6" x14ac:dyDescent="0.2">
      <c r="A2109" s="1">
        <v>59</v>
      </c>
      <c r="B2109" s="1">
        <v>59</v>
      </c>
      <c r="C2109" s="3">
        <v>20</v>
      </c>
      <c r="D2109" t="s">
        <v>63</v>
      </c>
      <c r="E2109">
        <v>2</v>
      </c>
      <c r="F2109" s="27" t="s">
        <v>596</v>
      </c>
    </row>
    <row r="2110" spans="1:6" x14ac:dyDescent="0.2">
      <c r="A2110" s="1">
        <v>59</v>
      </c>
      <c r="B2110" s="1">
        <v>59</v>
      </c>
      <c r="C2110" s="3">
        <v>21</v>
      </c>
      <c r="D2110" t="s">
        <v>63</v>
      </c>
      <c r="E2110">
        <v>1</v>
      </c>
      <c r="F2110" s="27" t="s">
        <v>596</v>
      </c>
    </row>
    <row r="2111" spans="1:6" x14ac:dyDescent="0.2">
      <c r="A2111" s="1">
        <v>59</v>
      </c>
      <c r="B2111" s="1">
        <v>59</v>
      </c>
      <c r="C2111" s="3">
        <v>22</v>
      </c>
      <c r="D2111" t="s">
        <v>63</v>
      </c>
      <c r="E2111">
        <v>2</v>
      </c>
      <c r="F2111" s="27" t="s">
        <v>596</v>
      </c>
    </row>
    <row r="2112" spans="1:6" x14ac:dyDescent="0.2">
      <c r="A2112" s="1">
        <v>59</v>
      </c>
      <c r="B2112" s="1">
        <v>59</v>
      </c>
      <c r="C2112" s="3">
        <v>23</v>
      </c>
      <c r="D2112" t="s">
        <v>63</v>
      </c>
      <c r="E2112">
        <v>2</v>
      </c>
      <c r="F2112" s="27" t="s">
        <v>596</v>
      </c>
    </row>
    <row r="2113" spans="1:6" x14ac:dyDescent="0.2">
      <c r="A2113" s="1">
        <v>59</v>
      </c>
      <c r="B2113" s="1">
        <v>59</v>
      </c>
      <c r="C2113" s="3">
        <v>24</v>
      </c>
      <c r="D2113" t="s">
        <v>63</v>
      </c>
      <c r="E2113">
        <v>1</v>
      </c>
      <c r="F2113" s="27" t="s">
        <v>596</v>
      </c>
    </row>
    <row r="2114" spans="1:6" x14ac:dyDescent="0.2">
      <c r="A2114" s="1">
        <v>59</v>
      </c>
      <c r="B2114" s="1">
        <v>59</v>
      </c>
      <c r="C2114" s="3">
        <v>25</v>
      </c>
      <c r="D2114" t="s">
        <v>63</v>
      </c>
      <c r="E2114">
        <v>2</v>
      </c>
      <c r="F2114" s="27" t="s">
        <v>596</v>
      </c>
    </row>
    <row r="2115" spans="1:6" x14ac:dyDescent="0.2">
      <c r="A2115" s="1">
        <v>59</v>
      </c>
      <c r="B2115" s="1">
        <v>59</v>
      </c>
      <c r="C2115" s="3">
        <v>26</v>
      </c>
      <c r="D2115" t="s">
        <v>63</v>
      </c>
      <c r="E2115">
        <v>1</v>
      </c>
      <c r="F2115" s="27" t="s">
        <v>596</v>
      </c>
    </row>
    <row r="2116" spans="1:6" x14ac:dyDescent="0.2">
      <c r="A2116" s="1">
        <v>59</v>
      </c>
      <c r="B2116" s="1">
        <v>59</v>
      </c>
      <c r="C2116" s="3">
        <v>27</v>
      </c>
      <c r="D2116" t="s">
        <v>63</v>
      </c>
      <c r="E2116">
        <v>2</v>
      </c>
      <c r="F2116" s="27" t="s">
        <v>596</v>
      </c>
    </row>
    <row r="2117" spans="1:6" x14ac:dyDescent="0.2">
      <c r="A2117" s="1">
        <v>59</v>
      </c>
      <c r="B2117" s="1">
        <v>59</v>
      </c>
      <c r="C2117" s="3">
        <v>28</v>
      </c>
      <c r="D2117" t="s">
        <v>63</v>
      </c>
      <c r="E2117">
        <v>1</v>
      </c>
      <c r="F2117" s="27" t="s">
        <v>596</v>
      </c>
    </row>
    <row r="2118" spans="1:6" x14ac:dyDescent="0.2">
      <c r="A2118" s="1">
        <v>59</v>
      </c>
      <c r="B2118" s="1">
        <v>59</v>
      </c>
      <c r="C2118" s="3">
        <v>29</v>
      </c>
      <c r="D2118" t="s">
        <v>63</v>
      </c>
      <c r="E2118">
        <v>2</v>
      </c>
      <c r="F2118" s="27" t="s">
        <v>596</v>
      </c>
    </row>
    <row r="2119" spans="1:6" x14ac:dyDescent="0.2">
      <c r="A2119" s="1">
        <v>59</v>
      </c>
      <c r="B2119" s="1">
        <v>59</v>
      </c>
      <c r="C2119" s="3">
        <v>30</v>
      </c>
      <c r="D2119" t="s">
        <v>63</v>
      </c>
      <c r="E2119">
        <v>2</v>
      </c>
      <c r="F2119" s="27" t="s">
        <v>596</v>
      </c>
    </row>
    <row r="2120" spans="1:6" x14ac:dyDescent="0.2">
      <c r="A2120" s="1">
        <v>59</v>
      </c>
      <c r="B2120" s="1">
        <v>59</v>
      </c>
      <c r="C2120" s="3">
        <v>31</v>
      </c>
      <c r="D2120" t="s">
        <v>63</v>
      </c>
      <c r="E2120">
        <v>2</v>
      </c>
      <c r="F2120" s="27" t="s">
        <v>596</v>
      </c>
    </row>
    <row r="2121" spans="1:6" x14ac:dyDescent="0.2">
      <c r="A2121" s="1">
        <v>59</v>
      </c>
      <c r="B2121" s="1">
        <v>59</v>
      </c>
      <c r="C2121" s="3">
        <v>32</v>
      </c>
      <c r="D2121" t="s">
        <v>63</v>
      </c>
      <c r="E2121">
        <v>2</v>
      </c>
      <c r="F2121" s="27" t="s">
        <v>596</v>
      </c>
    </row>
    <row r="2122" spans="1:6" x14ac:dyDescent="0.2">
      <c r="A2122" s="1">
        <v>59</v>
      </c>
      <c r="B2122" s="1">
        <v>59</v>
      </c>
      <c r="C2122" s="3">
        <v>33</v>
      </c>
      <c r="D2122" t="s">
        <v>63</v>
      </c>
      <c r="E2122">
        <v>2</v>
      </c>
      <c r="F2122" s="27" t="s">
        <v>596</v>
      </c>
    </row>
    <row r="2123" spans="1:6" x14ac:dyDescent="0.2">
      <c r="A2123" s="1">
        <v>59</v>
      </c>
      <c r="B2123" s="1">
        <v>59</v>
      </c>
      <c r="C2123" s="3">
        <v>34</v>
      </c>
      <c r="D2123" t="s">
        <v>63</v>
      </c>
      <c r="E2123">
        <v>2</v>
      </c>
      <c r="F2123" s="27" t="s">
        <v>596</v>
      </c>
    </row>
    <row r="2124" spans="1:6" x14ac:dyDescent="0.2">
      <c r="A2124" s="1">
        <v>59</v>
      </c>
      <c r="B2124" s="1">
        <v>59</v>
      </c>
      <c r="C2124" s="3">
        <v>35</v>
      </c>
      <c r="D2124" t="s">
        <v>63</v>
      </c>
      <c r="E2124">
        <v>2</v>
      </c>
      <c r="F2124" s="27" t="s">
        <v>596</v>
      </c>
    </row>
    <row r="2125" spans="1:6" x14ac:dyDescent="0.2">
      <c r="A2125" s="1">
        <v>59</v>
      </c>
      <c r="B2125" s="1">
        <v>59</v>
      </c>
      <c r="C2125" s="3">
        <v>36</v>
      </c>
      <c r="D2125" t="s">
        <v>63</v>
      </c>
      <c r="E2125">
        <v>2</v>
      </c>
      <c r="F2125" s="27" t="s">
        <v>596</v>
      </c>
    </row>
    <row r="2126" spans="1:6" x14ac:dyDescent="0.2">
      <c r="A2126" s="1">
        <v>60</v>
      </c>
      <c r="B2126" s="1">
        <v>60</v>
      </c>
      <c r="C2126" s="3">
        <v>1</v>
      </c>
      <c r="D2126" t="s">
        <v>17</v>
      </c>
      <c r="E2126">
        <v>3</v>
      </c>
      <c r="F2126" s="27" t="s">
        <v>596</v>
      </c>
    </row>
    <row r="2127" spans="1:6" x14ac:dyDescent="0.2">
      <c r="A2127" s="1">
        <v>60</v>
      </c>
      <c r="B2127" s="1">
        <v>60</v>
      </c>
      <c r="C2127" s="3">
        <v>2</v>
      </c>
      <c r="D2127" t="s">
        <v>17</v>
      </c>
      <c r="E2127">
        <v>3</v>
      </c>
      <c r="F2127" s="27" t="s">
        <v>596</v>
      </c>
    </row>
    <row r="2128" spans="1:6" x14ac:dyDescent="0.2">
      <c r="A2128" s="1">
        <v>60</v>
      </c>
      <c r="B2128" s="1">
        <v>60</v>
      </c>
      <c r="C2128" s="3">
        <v>3</v>
      </c>
      <c r="D2128" t="s">
        <v>17</v>
      </c>
      <c r="E2128">
        <v>3</v>
      </c>
      <c r="F2128" s="27" t="s">
        <v>596</v>
      </c>
    </row>
    <row r="2129" spans="1:6" x14ac:dyDescent="0.2">
      <c r="A2129" s="1">
        <v>60</v>
      </c>
      <c r="B2129" s="1">
        <v>60</v>
      </c>
      <c r="C2129" s="3">
        <v>4</v>
      </c>
      <c r="D2129" t="s">
        <v>17</v>
      </c>
      <c r="E2129">
        <v>3</v>
      </c>
      <c r="F2129" s="27" t="s">
        <v>596</v>
      </c>
    </row>
    <row r="2130" spans="1:6" x14ac:dyDescent="0.2">
      <c r="A2130" s="1">
        <v>60</v>
      </c>
      <c r="B2130" s="1">
        <v>60</v>
      </c>
      <c r="C2130" s="3">
        <v>5</v>
      </c>
      <c r="D2130" t="s">
        <v>17</v>
      </c>
      <c r="E2130">
        <v>2</v>
      </c>
      <c r="F2130" s="27" t="s">
        <v>596</v>
      </c>
    </row>
    <row r="2131" spans="1:6" x14ac:dyDescent="0.2">
      <c r="A2131" s="1">
        <v>60</v>
      </c>
      <c r="B2131" s="1">
        <v>60</v>
      </c>
      <c r="C2131" s="3">
        <v>6</v>
      </c>
      <c r="D2131" t="s">
        <v>17</v>
      </c>
      <c r="E2131">
        <v>4</v>
      </c>
      <c r="F2131" s="27" t="s">
        <v>596</v>
      </c>
    </row>
    <row r="2132" spans="1:6" x14ac:dyDescent="0.2">
      <c r="A2132" s="1">
        <v>60</v>
      </c>
      <c r="B2132" s="1">
        <v>60</v>
      </c>
      <c r="C2132" s="3">
        <v>7</v>
      </c>
      <c r="D2132" t="s">
        <v>17</v>
      </c>
      <c r="E2132">
        <v>2</v>
      </c>
      <c r="F2132" s="27" t="s">
        <v>596</v>
      </c>
    </row>
    <row r="2133" spans="1:6" x14ac:dyDescent="0.2">
      <c r="A2133" s="1">
        <v>60</v>
      </c>
      <c r="B2133" s="1">
        <v>60</v>
      </c>
      <c r="C2133" s="3">
        <v>8</v>
      </c>
      <c r="D2133" t="s">
        <v>17</v>
      </c>
      <c r="E2133">
        <v>2</v>
      </c>
      <c r="F2133" s="27" t="s">
        <v>596</v>
      </c>
    </row>
    <row r="2134" spans="1:6" x14ac:dyDescent="0.2">
      <c r="A2134" s="1">
        <v>60</v>
      </c>
      <c r="B2134" s="1">
        <v>60</v>
      </c>
      <c r="C2134" s="3">
        <v>9</v>
      </c>
      <c r="D2134" t="s">
        <v>17</v>
      </c>
      <c r="E2134">
        <v>3</v>
      </c>
      <c r="F2134" s="27" t="s">
        <v>596</v>
      </c>
    </row>
    <row r="2135" spans="1:6" x14ac:dyDescent="0.2">
      <c r="A2135" s="1">
        <v>60</v>
      </c>
      <c r="B2135" s="1">
        <v>60</v>
      </c>
      <c r="C2135" s="3">
        <v>10</v>
      </c>
      <c r="D2135" t="s">
        <v>17</v>
      </c>
      <c r="E2135">
        <v>1</v>
      </c>
      <c r="F2135" s="27" t="s">
        <v>596</v>
      </c>
    </row>
    <row r="2136" spans="1:6" x14ac:dyDescent="0.2">
      <c r="A2136" s="1">
        <v>60</v>
      </c>
      <c r="B2136" s="1">
        <v>60</v>
      </c>
      <c r="C2136" s="3">
        <v>11</v>
      </c>
      <c r="D2136" t="s">
        <v>17</v>
      </c>
      <c r="E2136">
        <v>1</v>
      </c>
      <c r="F2136" s="27" t="s">
        <v>596</v>
      </c>
    </row>
    <row r="2137" spans="1:6" x14ac:dyDescent="0.2">
      <c r="A2137" s="1">
        <v>60</v>
      </c>
      <c r="B2137" s="1">
        <v>60</v>
      </c>
      <c r="C2137" s="3">
        <v>12</v>
      </c>
      <c r="D2137" t="s">
        <v>17</v>
      </c>
      <c r="E2137">
        <v>1</v>
      </c>
      <c r="F2137" s="27" t="s">
        <v>596</v>
      </c>
    </row>
    <row r="2138" spans="1:6" x14ac:dyDescent="0.2">
      <c r="A2138" s="1">
        <v>60</v>
      </c>
      <c r="B2138" s="1">
        <v>60</v>
      </c>
      <c r="C2138" s="3">
        <v>13</v>
      </c>
      <c r="D2138" t="s">
        <v>17</v>
      </c>
      <c r="E2138">
        <v>3</v>
      </c>
      <c r="F2138" s="27" t="s">
        <v>596</v>
      </c>
    </row>
    <row r="2139" spans="1:6" x14ac:dyDescent="0.2">
      <c r="A2139" s="1">
        <v>60</v>
      </c>
      <c r="B2139" s="1">
        <v>60</v>
      </c>
      <c r="C2139" s="3">
        <v>14</v>
      </c>
      <c r="D2139" t="s">
        <v>17</v>
      </c>
      <c r="E2139">
        <v>4</v>
      </c>
      <c r="F2139" s="27" t="s">
        <v>596</v>
      </c>
    </row>
    <row r="2140" spans="1:6" x14ac:dyDescent="0.2">
      <c r="A2140" s="1">
        <v>60</v>
      </c>
      <c r="B2140" s="1">
        <v>60</v>
      </c>
      <c r="C2140" s="3">
        <v>15</v>
      </c>
      <c r="D2140" t="s">
        <v>17</v>
      </c>
      <c r="E2140">
        <v>2</v>
      </c>
      <c r="F2140" s="27" t="s">
        <v>596</v>
      </c>
    </row>
    <row r="2141" spans="1:6" x14ac:dyDescent="0.2">
      <c r="A2141" s="1">
        <v>60</v>
      </c>
      <c r="B2141" s="1">
        <v>60</v>
      </c>
      <c r="C2141" s="3">
        <v>16</v>
      </c>
      <c r="D2141" t="s">
        <v>17</v>
      </c>
      <c r="E2141">
        <v>3</v>
      </c>
      <c r="F2141" s="27" t="s">
        <v>596</v>
      </c>
    </row>
    <row r="2142" spans="1:6" x14ac:dyDescent="0.2">
      <c r="A2142" s="1">
        <v>60</v>
      </c>
      <c r="B2142" s="1">
        <v>60</v>
      </c>
      <c r="C2142" s="3">
        <v>17</v>
      </c>
      <c r="D2142" t="s">
        <v>17</v>
      </c>
      <c r="E2142">
        <v>2</v>
      </c>
      <c r="F2142" s="27" t="s">
        <v>596</v>
      </c>
    </row>
    <row r="2143" spans="1:6" x14ac:dyDescent="0.2">
      <c r="A2143" s="1">
        <v>60</v>
      </c>
      <c r="B2143" s="1">
        <v>60</v>
      </c>
      <c r="C2143" s="3">
        <v>18</v>
      </c>
      <c r="D2143" t="s">
        <v>17</v>
      </c>
      <c r="E2143">
        <v>3</v>
      </c>
      <c r="F2143" s="27" t="s">
        <v>596</v>
      </c>
    </row>
    <row r="2144" spans="1:6" x14ac:dyDescent="0.2">
      <c r="A2144" s="1">
        <v>60</v>
      </c>
      <c r="B2144" s="1">
        <v>60</v>
      </c>
      <c r="C2144" s="3">
        <v>19</v>
      </c>
      <c r="D2144" t="s">
        <v>17</v>
      </c>
      <c r="E2144">
        <v>3</v>
      </c>
      <c r="F2144" s="27" t="s">
        <v>596</v>
      </c>
    </row>
    <row r="2145" spans="1:6" x14ac:dyDescent="0.2">
      <c r="A2145" s="1">
        <v>60</v>
      </c>
      <c r="B2145" s="1">
        <v>60</v>
      </c>
      <c r="C2145" s="3">
        <v>20</v>
      </c>
      <c r="D2145" t="s">
        <v>17</v>
      </c>
      <c r="E2145">
        <v>3</v>
      </c>
      <c r="F2145" s="27" t="s">
        <v>596</v>
      </c>
    </row>
    <row r="2146" spans="1:6" x14ac:dyDescent="0.2">
      <c r="A2146" s="1">
        <v>60</v>
      </c>
      <c r="B2146" s="1">
        <v>60</v>
      </c>
      <c r="C2146" s="3">
        <v>21</v>
      </c>
      <c r="D2146" t="s">
        <v>17</v>
      </c>
      <c r="E2146">
        <v>3</v>
      </c>
      <c r="F2146" s="27" t="s">
        <v>596</v>
      </c>
    </row>
    <row r="2147" spans="1:6" x14ac:dyDescent="0.2">
      <c r="A2147" s="1">
        <v>60</v>
      </c>
      <c r="B2147" s="1">
        <v>60</v>
      </c>
      <c r="C2147" s="3">
        <v>22</v>
      </c>
      <c r="D2147" t="s">
        <v>17</v>
      </c>
      <c r="E2147">
        <v>3</v>
      </c>
      <c r="F2147" s="27" t="s">
        <v>596</v>
      </c>
    </row>
    <row r="2148" spans="1:6" x14ac:dyDescent="0.2">
      <c r="A2148" s="1">
        <v>60</v>
      </c>
      <c r="B2148" s="1">
        <v>60</v>
      </c>
      <c r="C2148" s="3">
        <v>23</v>
      </c>
      <c r="D2148" t="s">
        <v>17</v>
      </c>
      <c r="E2148">
        <v>3</v>
      </c>
      <c r="F2148" s="27" t="s">
        <v>596</v>
      </c>
    </row>
    <row r="2149" spans="1:6" x14ac:dyDescent="0.2">
      <c r="A2149" s="1">
        <v>60</v>
      </c>
      <c r="B2149" s="1">
        <v>60</v>
      </c>
      <c r="C2149" s="3">
        <v>24</v>
      </c>
      <c r="D2149" t="s">
        <v>17</v>
      </c>
      <c r="E2149">
        <v>2</v>
      </c>
      <c r="F2149" s="27" t="s">
        <v>596</v>
      </c>
    </row>
    <row r="2150" spans="1:6" x14ac:dyDescent="0.2">
      <c r="A2150" s="1">
        <v>60</v>
      </c>
      <c r="B2150" s="1">
        <v>60</v>
      </c>
      <c r="C2150" s="3">
        <v>25</v>
      </c>
      <c r="D2150" t="s">
        <v>17</v>
      </c>
      <c r="E2150">
        <v>3</v>
      </c>
      <c r="F2150" s="27" t="s">
        <v>596</v>
      </c>
    </row>
    <row r="2151" spans="1:6" x14ac:dyDescent="0.2">
      <c r="A2151" s="1">
        <v>60</v>
      </c>
      <c r="B2151" s="1">
        <v>60</v>
      </c>
      <c r="C2151" s="3">
        <v>26</v>
      </c>
      <c r="D2151" t="s">
        <v>17</v>
      </c>
      <c r="E2151">
        <v>1</v>
      </c>
      <c r="F2151" s="27" t="s">
        <v>596</v>
      </c>
    </row>
    <row r="2152" spans="1:6" x14ac:dyDescent="0.2">
      <c r="A2152" s="1">
        <v>60</v>
      </c>
      <c r="B2152" s="1">
        <v>60</v>
      </c>
      <c r="C2152" s="3">
        <v>27</v>
      </c>
      <c r="D2152" t="s">
        <v>17</v>
      </c>
      <c r="E2152">
        <v>2</v>
      </c>
      <c r="F2152" s="27" t="s">
        <v>596</v>
      </c>
    </row>
    <row r="2153" spans="1:6" x14ac:dyDescent="0.2">
      <c r="A2153" s="1">
        <v>60</v>
      </c>
      <c r="B2153" s="1">
        <v>60</v>
      </c>
      <c r="C2153" s="3">
        <v>28</v>
      </c>
      <c r="D2153" t="s">
        <v>17</v>
      </c>
      <c r="E2153">
        <v>2</v>
      </c>
      <c r="F2153" s="27" t="s">
        <v>596</v>
      </c>
    </row>
    <row r="2154" spans="1:6" x14ac:dyDescent="0.2">
      <c r="A2154" s="1">
        <v>60</v>
      </c>
      <c r="B2154" s="1">
        <v>60</v>
      </c>
      <c r="C2154" s="3">
        <v>29</v>
      </c>
      <c r="D2154" t="s">
        <v>17</v>
      </c>
      <c r="E2154">
        <v>3</v>
      </c>
      <c r="F2154" s="27" t="s">
        <v>596</v>
      </c>
    </row>
    <row r="2155" spans="1:6" x14ac:dyDescent="0.2">
      <c r="A2155" s="1">
        <v>60</v>
      </c>
      <c r="B2155" s="1">
        <v>60</v>
      </c>
      <c r="C2155" s="3">
        <v>30</v>
      </c>
      <c r="D2155" t="s">
        <v>17</v>
      </c>
      <c r="E2155">
        <v>3</v>
      </c>
      <c r="F2155" s="27" t="s">
        <v>596</v>
      </c>
    </row>
    <row r="2156" spans="1:6" x14ac:dyDescent="0.2">
      <c r="A2156" s="1">
        <v>60</v>
      </c>
      <c r="B2156" s="1">
        <v>60</v>
      </c>
      <c r="C2156" s="3">
        <v>31</v>
      </c>
      <c r="D2156" t="s">
        <v>17</v>
      </c>
      <c r="E2156">
        <v>1</v>
      </c>
      <c r="F2156" s="27" t="s">
        <v>596</v>
      </c>
    </row>
    <row r="2157" spans="1:6" x14ac:dyDescent="0.2">
      <c r="A2157" s="1">
        <v>60</v>
      </c>
      <c r="B2157" s="1">
        <v>60</v>
      </c>
      <c r="C2157" s="3">
        <v>32</v>
      </c>
      <c r="D2157" t="s">
        <v>17</v>
      </c>
      <c r="E2157">
        <v>2</v>
      </c>
      <c r="F2157" s="27" t="s">
        <v>596</v>
      </c>
    </row>
    <row r="2158" spans="1:6" x14ac:dyDescent="0.2">
      <c r="A2158" s="1">
        <v>60</v>
      </c>
      <c r="B2158" s="1">
        <v>60</v>
      </c>
      <c r="C2158" s="3">
        <v>33</v>
      </c>
      <c r="D2158" t="s">
        <v>17</v>
      </c>
      <c r="E2158">
        <v>1</v>
      </c>
      <c r="F2158" s="27" t="s">
        <v>596</v>
      </c>
    </row>
    <row r="2159" spans="1:6" x14ac:dyDescent="0.2">
      <c r="A2159" s="1">
        <v>60</v>
      </c>
      <c r="B2159" s="1">
        <v>60</v>
      </c>
      <c r="C2159" s="3">
        <v>34</v>
      </c>
      <c r="D2159" t="s">
        <v>17</v>
      </c>
      <c r="E2159">
        <v>2</v>
      </c>
      <c r="F2159" s="27" t="s">
        <v>596</v>
      </c>
    </row>
    <row r="2160" spans="1:6" x14ac:dyDescent="0.2">
      <c r="A2160" s="1">
        <v>60</v>
      </c>
      <c r="B2160" s="1">
        <v>60</v>
      </c>
      <c r="C2160" s="3">
        <v>35</v>
      </c>
      <c r="D2160" t="s">
        <v>17</v>
      </c>
      <c r="E2160">
        <v>2</v>
      </c>
      <c r="F2160" s="27" t="s">
        <v>596</v>
      </c>
    </row>
    <row r="2161" spans="1:6" x14ac:dyDescent="0.2">
      <c r="A2161" s="1">
        <v>60</v>
      </c>
      <c r="B2161" s="1">
        <v>60</v>
      </c>
      <c r="C2161" s="3">
        <v>36</v>
      </c>
      <c r="D2161" t="s">
        <v>17</v>
      </c>
      <c r="E2161">
        <v>2</v>
      </c>
      <c r="F2161" s="27" t="s">
        <v>596</v>
      </c>
    </row>
    <row r="2162" spans="1:6" x14ac:dyDescent="0.2">
      <c r="A2162" s="1">
        <v>61</v>
      </c>
      <c r="B2162" s="1">
        <v>61</v>
      </c>
      <c r="C2162" s="3">
        <v>1</v>
      </c>
      <c r="D2162" t="s">
        <v>12</v>
      </c>
      <c r="E2162">
        <v>2</v>
      </c>
      <c r="F2162" s="27" t="s">
        <v>596</v>
      </c>
    </row>
    <row r="2163" spans="1:6" x14ac:dyDescent="0.2">
      <c r="A2163" s="1">
        <v>61</v>
      </c>
      <c r="B2163" s="1">
        <v>61</v>
      </c>
      <c r="C2163" s="3">
        <v>2</v>
      </c>
      <c r="D2163" t="s">
        <v>12</v>
      </c>
      <c r="E2163">
        <v>3</v>
      </c>
      <c r="F2163" s="27" t="s">
        <v>596</v>
      </c>
    </row>
    <row r="2164" spans="1:6" x14ac:dyDescent="0.2">
      <c r="A2164" s="1">
        <v>61</v>
      </c>
      <c r="B2164" s="1">
        <v>61</v>
      </c>
      <c r="C2164" s="3">
        <v>3</v>
      </c>
      <c r="D2164" t="s">
        <v>12</v>
      </c>
      <c r="E2164">
        <v>2</v>
      </c>
      <c r="F2164" s="27" t="s">
        <v>596</v>
      </c>
    </row>
    <row r="2165" spans="1:6" x14ac:dyDescent="0.2">
      <c r="A2165" s="1">
        <v>61</v>
      </c>
      <c r="B2165" s="1">
        <v>61</v>
      </c>
      <c r="C2165" s="3">
        <v>4</v>
      </c>
      <c r="D2165" t="s">
        <v>12</v>
      </c>
      <c r="E2165">
        <v>3</v>
      </c>
      <c r="F2165" s="27" t="s">
        <v>596</v>
      </c>
    </row>
    <row r="2166" spans="1:6" x14ac:dyDescent="0.2">
      <c r="A2166" s="1">
        <v>61</v>
      </c>
      <c r="B2166" s="1">
        <v>61</v>
      </c>
      <c r="C2166" s="3">
        <v>5</v>
      </c>
      <c r="D2166" t="s">
        <v>12</v>
      </c>
      <c r="E2166">
        <v>2</v>
      </c>
      <c r="F2166" s="27" t="s">
        <v>596</v>
      </c>
    </row>
    <row r="2167" spans="1:6" x14ac:dyDescent="0.2">
      <c r="A2167" s="1">
        <v>61</v>
      </c>
      <c r="B2167" s="1">
        <v>61</v>
      </c>
      <c r="C2167" s="3">
        <v>6</v>
      </c>
      <c r="D2167" t="s">
        <v>12</v>
      </c>
      <c r="E2167">
        <v>2</v>
      </c>
      <c r="F2167" s="27" t="s">
        <v>596</v>
      </c>
    </row>
    <row r="2168" spans="1:6" x14ac:dyDescent="0.2">
      <c r="A2168" s="1">
        <v>61</v>
      </c>
      <c r="B2168" s="1">
        <v>61</v>
      </c>
      <c r="C2168" s="3">
        <v>7</v>
      </c>
      <c r="D2168" t="s">
        <v>12</v>
      </c>
      <c r="E2168">
        <v>2</v>
      </c>
      <c r="F2168" s="27" t="s">
        <v>596</v>
      </c>
    </row>
    <row r="2169" spans="1:6" x14ac:dyDescent="0.2">
      <c r="A2169" s="1">
        <v>61</v>
      </c>
      <c r="B2169" s="1">
        <v>61</v>
      </c>
      <c r="C2169" s="3">
        <v>8</v>
      </c>
      <c r="D2169" t="s">
        <v>12</v>
      </c>
      <c r="E2169">
        <v>3</v>
      </c>
      <c r="F2169" s="27" t="s">
        <v>596</v>
      </c>
    </row>
    <row r="2170" spans="1:6" x14ac:dyDescent="0.2">
      <c r="A2170" s="1">
        <v>61</v>
      </c>
      <c r="B2170" s="1">
        <v>61</v>
      </c>
      <c r="C2170" s="3">
        <v>9</v>
      </c>
      <c r="D2170" t="s">
        <v>12</v>
      </c>
      <c r="E2170">
        <v>2</v>
      </c>
      <c r="F2170" s="27" t="s">
        <v>596</v>
      </c>
    </row>
    <row r="2171" spans="1:6" x14ac:dyDescent="0.2">
      <c r="A2171" s="1">
        <v>61</v>
      </c>
      <c r="B2171" s="1">
        <v>61</v>
      </c>
      <c r="C2171" s="3">
        <v>10</v>
      </c>
      <c r="D2171" t="s">
        <v>12</v>
      </c>
      <c r="E2171">
        <v>2</v>
      </c>
      <c r="F2171" s="27" t="s">
        <v>596</v>
      </c>
    </row>
    <row r="2172" spans="1:6" x14ac:dyDescent="0.2">
      <c r="A2172" s="1">
        <v>61</v>
      </c>
      <c r="B2172" s="1">
        <v>61</v>
      </c>
      <c r="C2172" s="3">
        <v>11</v>
      </c>
      <c r="D2172" t="s">
        <v>12</v>
      </c>
      <c r="E2172">
        <v>1</v>
      </c>
      <c r="F2172" s="27" t="s">
        <v>596</v>
      </c>
    </row>
    <row r="2173" spans="1:6" x14ac:dyDescent="0.2">
      <c r="A2173" s="1">
        <v>61</v>
      </c>
      <c r="B2173" s="1">
        <v>61</v>
      </c>
      <c r="C2173" s="3">
        <v>12</v>
      </c>
      <c r="D2173" t="s">
        <v>12</v>
      </c>
      <c r="E2173">
        <v>1</v>
      </c>
      <c r="F2173" s="27" t="s">
        <v>596</v>
      </c>
    </row>
    <row r="2174" spans="1:6" x14ac:dyDescent="0.2">
      <c r="A2174" s="1">
        <v>61</v>
      </c>
      <c r="B2174" s="1">
        <v>61</v>
      </c>
      <c r="C2174" s="3">
        <v>13</v>
      </c>
      <c r="D2174" t="s">
        <v>12</v>
      </c>
      <c r="E2174">
        <v>2</v>
      </c>
      <c r="F2174" s="27" t="s">
        <v>596</v>
      </c>
    </row>
    <row r="2175" spans="1:6" x14ac:dyDescent="0.2">
      <c r="A2175" s="1">
        <v>61</v>
      </c>
      <c r="B2175" s="1">
        <v>61</v>
      </c>
      <c r="C2175" s="3">
        <v>14</v>
      </c>
      <c r="D2175" t="s">
        <v>12</v>
      </c>
      <c r="E2175">
        <v>3</v>
      </c>
      <c r="F2175" s="27" t="s">
        <v>596</v>
      </c>
    </row>
    <row r="2176" spans="1:6" x14ac:dyDescent="0.2">
      <c r="A2176" s="1">
        <v>61</v>
      </c>
      <c r="B2176" s="1">
        <v>61</v>
      </c>
      <c r="C2176" s="3">
        <v>15</v>
      </c>
      <c r="D2176" t="s">
        <v>12</v>
      </c>
      <c r="E2176">
        <v>3</v>
      </c>
      <c r="F2176" s="27" t="s">
        <v>596</v>
      </c>
    </row>
    <row r="2177" spans="1:6" x14ac:dyDescent="0.2">
      <c r="A2177" s="1">
        <v>61</v>
      </c>
      <c r="B2177" s="1">
        <v>61</v>
      </c>
      <c r="C2177" s="3">
        <v>16</v>
      </c>
      <c r="D2177" t="s">
        <v>12</v>
      </c>
      <c r="E2177">
        <v>3</v>
      </c>
      <c r="F2177" s="27" t="s">
        <v>596</v>
      </c>
    </row>
    <row r="2178" spans="1:6" x14ac:dyDescent="0.2">
      <c r="A2178" s="1">
        <v>61</v>
      </c>
      <c r="B2178" s="1">
        <v>61</v>
      </c>
      <c r="C2178" s="3">
        <v>17</v>
      </c>
      <c r="D2178" t="s">
        <v>12</v>
      </c>
      <c r="E2178">
        <v>3</v>
      </c>
      <c r="F2178" s="27" t="s">
        <v>596</v>
      </c>
    </row>
    <row r="2179" spans="1:6" x14ac:dyDescent="0.2">
      <c r="A2179" s="1">
        <v>61</v>
      </c>
      <c r="B2179" s="1">
        <v>61</v>
      </c>
      <c r="C2179" s="3">
        <v>18</v>
      </c>
      <c r="D2179" t="s">
        <v>12</v>
      </c>
      <c r="E2179">
        <v>3</v>
      </c>
      <c r="F2179" s="27" t="s">
        <v>596</v>
      </c>
    </row>
    <row r="2180" spans="1:6" x14ac:dyDescent="0.2">
      <c r="A2180" s="1">
        <v>61</v>
      </c>
      <c r="B2180" s="1">
        <v>61</v>
      </c>
      <c r="C2180" s="3">
        <v>19</v>
      </c>
      <c r="D2180" t="s">
        <v>12</v>
      </c>
      <c r="E2180">
        <v>4</v>
      </c>
      <c r="F2180" s="27" t="s">
        <v>596</v>
      </c>
    </row>
    <row r="2181" spans="1:6" x14ac:dyDescent="0.2">
      <c r="A2181" s="1">
        <v>61</v>
      </c>
      <c r="B2181" s="1">
        <v>61</v>
      </c>
      <c r="C2181" s="3">
        <v>20</v>
      </c>
      <c r="D2181" t="s">
        <v>12</v>
      </c>
      <c r="E2181">
        <v>3</v>
      </c>
      <c r="F2181" s="27" t="s">
        <v>596</v>
      </c>
    </row>
    <row r="2182" spans="1:6" x14ac:dyDescent="0.2">
      <c r="A2182" s="1">
        <v>61</v>
      </c>
      <c r="B2182" s="1">
        <v>61</v>
      </c>
      <c r="C2182" s="3">
        <v>21</v>
      </c>
      <c r="D2182" t="s">
        <v>12</v>
      </c>
      <c r="E2182">
        <v>4</v>
      </c>
      <c r="F2182" s="27" t="s">
        <v>596</v>
      </c>
    </row>
    <row r="2183" spans="1:6" x14ac:dyDescent="0.2">
      <c r="A2183" s="1">
        <v>61</v>
      </c>
      <c r="B2183" s="1">
        <v>61</v>
      </c>
      <c r="C2183" s="3">
        <v>22</v>
      </c>
      <c r="D2183" t="s">
        <v>12</v>
      </c>
      <c r="E2183">
        <v>4</v>
      </c>
      <c r="F2183" s="27" t="s">
        <v>596</v>
      </c>
    </row>
    <row r="2184" spans="1:6" x14ac:dyDescent="0.2">
      <c r="A2184" s="1">
        <v>61</v>
      </c>
      <c r="B2184" s="1">
        <v>61</v>
      </c>
      <c r="C2184" s="3">
        <v>23</v>
      </c>
      <c r="D2184" t="s">
        <v>12</v>
      </c>
      <c r="E2184">
        <v>2</v>
      </c>
      <c r="F2184" s="27" t="s">
        <v>596</v>
      </c>
    </row>
    <row r="2185" spans="1:6" x14ac:dyDescent="0.2">
      <c r="A2185" s="1">
        <v>61</v>
      </c>
      <c r="B2185" s="1">
        <v>61</v>
      </c>
      <c r="C2185" s="3">
        <v>24</v>
      </c>
      <c r="D2185" t="s">
        <v>12</v>
      </c>
      <c r="E2185">
        <v>4</v>
      </c>
      <c r="F2185" s="27" t="s">
        <v>596</v>
      </c>
    </row>
    <row r="2186" spans="1:6" x14ac:dyDescent="0.2">
      <c r="A2186" s="1">
        <v>61</v>
      </c>
      <c r="B2186" s="1">
        <v>61</v>
      </c>
      <c r="C2186" s="3">
        <v>25</v>
      </c>
      <c r="D2186" t="s">
        <v>12</v>
      </c>
      <c r="E2186">
        <v>2</v>
      </c>
      <c r="F2186" s="27" t="s">
        <v>596</v>
      </c>
    </row>
    <row r="2187" spans="1:6" x14ac:dyDescent="0.2">
      <c r="A2187" s="1">
        <v>61</v>
      </c>
      <c r="B2187" s="1">
        <v>61</v>
      </c>
      <c r="C2187" s="3">
        <v>26</v>
      </c>
      <c r="D2187" t="s">
        <v>12</v>
      </c>
      <c r="E2187">
        <v>3</v>
      </c>
      <c r="F2187" s="27" t="s">
        <v>596</v>
      </c>
    </row>
    <row r="2188" spans="1:6" x14ac:dyDescent="0.2">
      <c r="A2188" s="1">
        <v>61</v>
      </c>
      <c r="B2188" s="1">
        <v>61</v>
      </c>
      <c r="C2188" s="3">
        <v>27</v>
      </c>
      <c r="D2188" t="s">
        <v>12</v>
      </c>
      <c r="E2188">
        <v>2</v>
      </c>
      <c r="F2188" s="27" t="s">
        <v>596</v>
      </c>
    </row>
    <row r="2189" spans="1:6" x14ac:dyDescent="0.2">
      <c r="A2189" s="1">
        <v>61</v>
      </c>
      <c r="B2189" s="1">
        <v>61</v>
      </c>
      <c r="C2189" s="3">
        <v>28</v>
      </c>
      <c r="D2189" t="s">
        <v>12</v>
      </c>
      <c r="E2189">
        <v>3</v>
      </c>
      <c r="F2189" s="27" t="s">
        <v>596</v>
      </c>
    </row>
    <row r="2190" spans="1:6" x14ac:dyDescent="0.2">
      <c r="A2190" s="1">
        <v>61</v>
      </c>
      <c r="B2190" s="1">
        <v>61</v>
      </c>
      <c r="C2190" s="3">
        <v>29</v>
      </c>
      <c r="D2190" t="s">
        <v>12</v>
      </c>
      <c r="E2190">
        <v>3</v>
      </c>
      <c r="F2190" s="27" t="s">
        <v>596</v>
      </c>
    </row>
    <row r="2191" spans="1:6" x14ac:dyDescent="0.2">
      <c r="A2191" s="1">
        <v>61</v>
      </c>
      <c r="B2191" s="1">
        <v>61</v>
      </c>
      <c r="C2191" s="3">
        <v>30</v>
      </c>
      <c r="D2191" t="s">
        <v>12</v>
      </c>
      <c r="E2191">
        <v>3</v>
      </c>
      <c r="F2191" s="27" t="s">
        <v>596</v>
      </c>
    </row>
    <row r="2192" spans="1:6" x14ac:dyDescent="0.2">
      <c r="A2192" s="1">
        <v>61</v>
      </c>
      <c r="B2192" s="1">
        <v>61</v>
      </c>
      <c r="C2192" s="3">
        <v>31</v>
      </c>
      <c r="D2192" t="s">
        <v>12</v>
      </c>
      <c r="E2192">
        <v>2</v>
      </c>
      <c r="F2192" s="27" t="s">
        <v>596</v>
      </c>
    </row>
    <row r="2193" spans="1:6" x14ac:dyDescent="0.2">
      <c r="A2193" s="1">
        <v>61</v>
      </c>
      <c r="B2193" s="1">
        <v>61</v>
      </c>
      <c r="C2193" s="3">
        <v>32</v>
      </c>
      <c r="D2193" t="s">
        <v>12</v>
      </c>
      <c r="E2193">
        <v>2</v>
      </c>
      <c r="F2193" s="27" t="s">
        <v>596</v>
      </c>
    </row>
    <row r="2194" spans="1:6" x14ac:dyDescent="0.2">
      <c r="A2194" s="1">
        <v>61</v>
      </c>
      <c r="B2194" s="1">
        <v>61</v>
      </c>
      <c r="C2194" s="3">
        <v>33</v>
      </c>
      <c r="D2194" t="s">
        <v>12</v>
      </c>
      <c r="E2194">
        <v>2</v>
      </c>
      <c r="F2194" s="27" t="s">
        <v>596</v>
      </c>
    </row>
    <row r="2195" spans="1:6" x14ac:dyDescent="0.2">
      <c r="A2195" s="1">
        <v>61</v>
      </c>
      <c r="B2195" s="1">
        <v>61</v>
      </c>
      <c r="C2195" s="3">
        <v>34</v>
      </c>
      <c r="D2195" t="s">
        <v>12</v>
      </c>
      <c r="E2195">
        <v>2</v>
      </c>
      <c r="F2195" s="27" t="s">
        <v>596</v>
      </c>
    </row>
    <row r="2196" spans="1:6" x14ac:dyDescent="0.2">
      <c r="A2196" s="1">
        <v>61</v>
      </c>
      <c r="B2196" s="1">
        <v>61</v>
      </c>
      <c r="C2196" s="3">
        <v>35</v>
      </c>
      <c r="D2196" t="s">
        <v>12</v>
      </c>
      <c r="E2196">
        <v>2</v>
      </c>
      <c r="F2196" s="27" t="s">
        <v>596</v>
      </c>
    </row>
    <row r="2197" spans="1:6" x14ac:dyDescent="0.2">
      <c r="A2197" s="1">
        <v>61</v>
      </c>
      <c r="B2197" s="1">
        <v>61</v>
      </c>
      <c r="C2197" s="3">
        <v>36</v>
      </c>
      <c r="D2197" t="s">
        <v>12</v>
      </c>
      <c r="E2197">
        <v>3</v>
      </c>
      <c r="F2197" s="27" t="s">
        <v>596</v>
      </c>
    </row>
    <row r="2198" spans="1:6" x14ac:dyDescent="0.2">
      <c r="A2198" s="1">
        <v>62</v>
      </c>
      <c r="B2198" s="1">
        <v>62</v>
      </c>
      <c r="C2198" s="3">
        <v>1</v>
      </c>
      <c r="D2198" t="s">
        <v>267</v>
      </c>
      <c r="E2198">
        <v>4</v>
      </c>
      <c r="F2198" s="27" t="s">
        <v>596</v>
      </c>
    </row>
    <row r="2199" spans="1:6" x14ac:dyDescent="0.2">
      <c r="A2199" s="1">
        <v>62</v>
      </c>
      <c r="B2199" s="1">
        <v>62</v>
      </c>
      <c r="C2199" s="3">
        <v>2</v>
      </c>
      <c r="D2199" t="s">
        <v>267</v>
      </c>
      <c r="E2199">
        <v>3</v>
      </c>
      <c r="F2199" s="27" t="s">
        <v>596</v>
      </c>
    </row>
    <row r="2200" spans="1:6" x14ac:dyDescent="0.2">
      <c r="A2200" s="1">
        <v>62</v>
      </c>
      <c r="B2200" s="1">
        <v>62</v>
      </c>
      <c r="C2200" s="3">
        <v>3</v>
      </c>
      <c r="D2200" t="s">
        <v>267</v>
      </c>
      <c r="E2200">
        <v>3</v>
      </c>
      <c r="F2200" s="27" t="s">
        <v>596</v>
      </c>
    </row>
    <row r="2201" spans="1:6" x14ac:dyDescent="0.2">
      <c r="A2201" s="1">
        <v>62</v>
      </c>
      <c r="B2201" s="1">
        <v>62</v>
      </c>
      <c r="C2201" s="3">
        <v>4</v>
      </c>
      <c r="D2201" t="s">
        <v>267</v>
      </c>
      <c r="E2201">
        <v>3</v>
      </c>
      <c r="F2201" s="27" t="s">
        <v>596</v>
      </c>
    </row>
    <row r="2202" spans="1:6" x14ac:dyDescent="0.2">
      <c r="A2202" s="1">
        <v>62</v>
      </c>
      <c r="B2202" s="1">
        <v>62</v>
      </c>
      <c r="C2202" s="3">
        <v>5</v>
      </c>
      <c r="D2202" t="s">
        <v>267</v>
      </c>
      <c r="E2202">
        <v>4</v>
      </c>
      <c r="F2202" s="27" t="s">
        <v>596</v>
      </c>
    </row>
    <row r="2203" spans="1:6" x14ac:dyDescent="0.2">
      <c r="A2203" s="1">
        <v>62</v>
      </c>
      <c r="B2203" s="1">
        <v>62</v>
      </c>
      <c r="C2203" s="3">
        <v>6</v>
      </c>
      <c r="D2203" t="s">
        <v>267</v>
      </c>
      <c r="E2203">
        <v>3</v>
      </c>
      <c r="F2203" s="27" t="s">
        <v>596</v>
      </c>
    </row>
    <row r="2204" spans="1:6" x14ac:dyDescent="0.2">
      <c r="A2204" s="1">
        <v>62</v>
      </c>
      <c r="B2204" s="1">
        <v>62</v>
      </c>
      <c r="C2204" s="3">
        <v>7</v>
      </c>
      <c r="D2204" t="s">
        <v>267</v>
      </c>
      <c r="E2204">
        <v>4</v>
      </c>
      <c r="F2204" s="27" t="s">
        <v>596</v>
      </c>
    </row>
    <row r="2205" spans="1:6" x14ac:dyDescent="0.2">
      <c r="A2205" s="1">
        <v>62</v>
      </c>
      <c r="B2205" s="1">
        <v>62</v>
      </c>
      <c r="C2205" s="3">
        <v>8</v>
      </c>
      <c r="D2205" t="s">
        <v>267</v>
      </c>
      <c r="E2205">
        <v>4</v>
      </c>
      <c r="F2205" s="27" t="s">
        <v>596</v>
      </c>
    </row>
    <row r="2206" spans="1:6" x14ac:dyDescent="0.2">
      <c r="A2206" s="1">
        <v>62</v>
      </c>
      <c r="B2206" s="1">
        <v>62</v>
      </c>
      <c r="C2206" s="3">
        <v>9</v>
      </c>
      <c r="D2206" t="s">
        <v>267</v>
      </c>
      <c r="E2206">
        <v>4</v>
      </c>
      <c r="F2206" s="27" t="s">
        <v>596</v>
      </c>
    </row>
    <row r="2207" spans="1:6" x14ac:dyDescent="0.2">
      <c r="A2207" s="1">
        <v>62</v>
      </c>
      <c r="B2207" s="1">
        <v>62</v>
      </c>
      <c r="C2207" s="3">
        <v>10</v>
      </c>
      <c r="D2207" t="s">
        <v>267</v>
      </c>
      <c r="E2207">
        <v>4</v>
      </c>
      <c r="F2207" s="27" t="s">
        <v>596</v>
      </c>
    </row>
    <row r="2208" spans="1:6" x14ac:dyDescent="0.2">
      <c r="A2208" s="1">
        <v>62</v>
      </c>
      <c r="B2208" s="1">
        <v>62</v>
      </c>
      <c r="C2208" s="3">
        <v>11</v>
      </c>
      <c r="D2208" t="s">
        <v>267</v>
      </c>
      <c r="E2208">
        <v>4</v>
      </c>
      <c r="F2208" s="27" t="s">
        <v>596</v>
      </c>
    </row>
    <row r="2209" spans="1:6" x14ac:dyDescent="0.2">
      <c r="A2209" s="1">
        <v>62</v>
      </c>
      <c r="B2209" s="1">
        <v>62</v>
      </c>
      <c r="C2209" s="3">
        <v>12</v>
      </c>
      <c r="D2209" t="s">
        <v>267</v>
      </c>
      <c r="E2209">
        <v>4</v>
      </c>
      <c r="F2209" s="27" t="s">
        <v>596</v>
      </c>
    </row>
    <row r="2210" spans="1:6" x14ac:dyDescent="0.2">
      <c r="A2210" s="1">
        <v>62</v>
      </c>
      <c r="B2210" s="1">
        <v>62</v>
      </c>
      <c r="C2210" s="3">
        <v>13</v>
      </c>
      <c r="D2210" t="s">
        <v>267</v>
      </c>
      <c r="E2210">
        <v>4</v>
      </c>
      <c r="F2210" s="27" t="s">
        <v>596</v>
      </c>
    </row>
    <row r="2211" spans="1:6" x14ac:dyDescent="0.2">
      <c r="A2211" s="1">
        <v>62</v>
      </c>
      <c r="B2211" s="1">
        <v>62</v>
      </c>
      <c r="C2211" s="3">
        <v>14</v>
      </c>
      <c r="D2211" t="s">
        <v>267</v>
      </c>
      <c r="E2211">
        <v>3</v>
      </c>
      <c r="F2211" s="27" t="s">
        <v>596</v>
      </c>
    </row>
    <row r="2212" spans="1:6" x14ac:dyDescent="0.2">
      <c r="A2212" s="1">
        <v>62</v>
      </c>
      <c r="B2212" s="1">
        <v>62</v>
      </c>
      <c r="C2212" s="3">
        <v>15</v>
      </c>
      <c r="D2212" t="s">
        <v>267</v>
      </c>
      <c r="E2212">
        <v>4</v>
      </c>
      <c r="F2212" s="27" t="s">
        <v>596</v>
      </c>
    </row>
    <row r="2213" spans="1:6" x14ac:dyDescent="0.2">
      <c r="A2213" s="1">
        <v>62</v>
      </c>
      <c r="B2213" s="1">
        <v>62</v>
      </c>
      <c r="C2213" s="3">
        <v>16</v>
      </c>
      <c r="D2213" t="s">
        <v>267</v>
      </c>
      <c r="E2213">
        <v>4</v>
      </c>
      <c r="F2213" s="27" t="s">
        <v>596</v>
      </c>
    </row>
    <row r="2214" spans="1:6" x14ac:dyDescent="0.2">
      <c r="A2214" s="1">
        <v>62</v>
      </c>
      <c r="B2214" s="1">
        <v>62</v>
      </c>
      <c r="C2214" s="3">
        <v>17</v>
      </c>
      <c r="D2214" t="s">
        <v>267</v>
      </c>
      <c r="E2214">
        <v>2</v>
      </c>
      <c r="F2214" s="27" t="s">
        <v>596</v>
      </c>
    </row>
    <row r="2215" spans="1:6" x14ac:dyDescent="0.2">
      <c r="A2215" s="1">
        <v>62</v>
      </c>
      <c r="B2215" s="1">
        <v>62</v>
      </c>
      <c r="C2215" s="3">
        <v>18</v>
      </c>
      <c r="D2215" t="s">
        <v>267</v>
      </c>
      <c r="E2215">
        <v>4</v>
      </c>
      <c r="F2215" s="27" t="s">
        <v>596</v>
      </c>
    </row>
    <row r="2216" spans="1:6" x14ac:dyDescent="0.2">
      <c r="A2216" s="1">
        <v>62</v>
      </c>
      <c r="B2216" s="1">
        <v>62</v>
      </c>
      <c r="C2216" s="3">
        <v>19</v>
      </c>
      <c r="D2216" t="s">
        <v>267</v>
      </c>
      <c r="E2216">
        <v>3</v>
      </c>
      <c r="F2216" s="27" t="s">
        <v>596</v>
      </c>
    </row>
    <row r="2217" spans="1:6" x14ac:dyDescent="0.2">
      <c r="A2217" s="1">
        <v>62</v>
      </c>
      <c r="B2217" s="1">
        <v>62</v>
      </c>
      <c r="C2217" s="3">
        <v>20</v>
      </c>
      <c r="D2217" t="s">
        <v>267</v>
      </c>
      <c r="E2217">
        <v>3</v>
      </c>
      <c r="F2217" s="27" t="s">
        <v>596</v>
      </c>
    </row>
    <row r="2218" spans="1:6" x14ac:dyDescent="0.2">
      <c r="A2218" s="1">
        <v>62</v>
      </c>
      <c r="B2218" s="1">
        <v>62</v>
      </c>
      <c r="C2218" s="3">
        <v>21</v>
      </c>
      <c r="D2218" t="s">
        <v>267</v>
      </c>
      <c r="E2218">
        <v>3</v>
      </c>
      <c r="F2218" s="27" t="s">
        <v>596</v>
      </c>
    </row>
    <row r="2219" spans="1:6" x14ac:dyDescent="0.2">
      <c r="A2219" s="1">
        <v>62</v>
      </c>
      <c r="B2219" s="1">
        <v>62</v>
      </c>
      <c r="C2219" s="3">
        <v>22</v>
      </c>
      <c r="D2219" t="s">
        <v>267</v>
      </c>
      <c r="E2219">
        <v>3</v>
      </c>
      <c r="F2219" s="27" t="s">
        <v>596</v>
      </c>
    </row>
    <row r="2220" spans="1:6" x14ac:dyDescent="0.2">
      <c r="A2220" s="1">
        <v>62</v>
      </c>
      <c r="B2220" s="1">
        <v>62</v>
      </c>
      <c r="C2220" s="3">
        <v>23</v>
      </c>
      <c r="D2220" t="s">
        <v>267</v>
      </c>
      <c r="E2220">
        <v>4</v>
      </c>
      <c r="F2220" s="27" t="s">
        <v>596</v>
      </c>
    </row>
    <row r="2221" spans="1:6" x14ac:dyDescent="0.2">
      <c r="A2221" s="1">
        <v>62</v>
      </c>
      <c r="B2221" s="1">
        <v>62</v>
      </c>
      <c r="C2221" s="3">
        <v>24</v>
      </c>
      <c r="D2221" t="s">
        <v>267</v>
      </c>
      <c r="E2221">
        <v>4</v>
      </c>
      <c r="F2221" s="27" t="s">
        <v>596</v>
      </c>
    </row>
    <row r="2222" spans="1:6" x14ac:dyDescent="0.2">
      <c r="A2222" s="1">
        <v>62</v>
      </c>
      <c r="B2222" s="1">
        <v>62</v>
      </c>
      <c r="C2222" s="3">
        <v>25</v>
      </c>
      <c r="D2222" t="s">
        <v>267</v>
      </c>
      <c r="E2222">
        <v>4</v>
      </c>
      <c r="F2222" s="27" t="s">
        <v>596</v>
      </c>
    </row>
    <row r="2223" spans="1:6" x14ac:dyDescent="0.2">
      <c r="A2223" s="1">
        <v>62</v>
      </c>
      <c r="B2223" s="1">
        <v>62</v>
      </c>
      <c r="C2223" s="3">
        <v>26</v>
      </c>
      <c r="D2223" t="s">
        <v>267</v>
      </c>
      <c r="E2223">
        <v>2</v>
      </c>
      <c r="F2223" s="27" t="s">
        <v>596</v>
      </c>
    </row>
    <row r="2224" spans="1:6" x14ac:dyDescent="0.2">
      <c r="A2224" s="1">
        <v>62</v>
      </c>
      <c r="B2224" s="1">
        <v>62</v>
      </c>
      <c r="C2224" s="3">
        <v>27</v>
      </c>
      <c r="D2224" t="s">
        <v>267</v>
      </c>
      <c r="E2224">
        <v>2</v>
      </c>
      <c r="F2224" s="27" t="s">
        <v>596</v>
      </c>
    </row>
    <row r="2225" spans="1:6" x14ac:dyDescent="0.2">
      <c r="A2225" s="1">
        <v>62</v>
      </c>
      <c r="B2225" s="1">
        <v>62</v>
      </c>
      <c r="C2225" s="3">
        <v>28</v>
      </c>
      <c r="D2225" t="s">
        <v>267</v>
      </c>
      <c r="E2225">
        <v>3</v>
      </c>
      <c r="F2225" s="27" t="s">
        <v>596</v>
      </c>
    </row>
    <row r="2226" spans="1:6" x14ac:dyDescent="0.2">
      <c r="A2226" s="1">
        <v>62</v>
      </c>
      <c r="B2226" s="1">
        <v>62</v>
      </c>
      <c r="C2226" s="3">
        <v>29</v>
      </c>
      <c r="D2226" t="s">
        <v>267</v>
      </c>
      <c r="E2226">
        <v>3</v>
      </c>
      <c r="F2226" s="27" t="s">
        <v>596</v>
      </c>
    </row>
    <row r="2227" spans="1:6" x14ac:dyDescent="0.2">
      <c r="A2227" s="1">
        <v>62</v>
      </c>
      <c r="B2227" s="1">
        <v>62</v>
      </c>
      <c r="C2227" s="3">
        <v>30</v>
      </c>
      <c r="D2227" t="s">
        <v>267</v>
      </c>
      <c r="E2227">
        <v>3</v>
      </c>
      <c r="F2227" s="27" t="s">
        <v>596</v>
      </c>
    </row>
    <row r="2228" spans="1:6" x14ac:dyDescent="0.2">
      <c r="A2228" s="1">
        <v>62</v>
      </c>
      <c r="B2228" s="1">
        <v>62</v>
      </c>
      <c r="C2228" s="3">
        <v>31</v>
      </c>
      <c r="D2228" t="s">
        <v>267</v>
      </c>
      <c r="E2228">
        <v>2</v>
      </c>
      <c r="F2228" s="27" t="s">
        <v>596</v>
      </c>
    </row>
    <row r="2229" spans="1:6" x14ac:dyDescent="0.2">
      <c r="A2229" s="1">
        <v>62</v>
      </c>
      <c r="B2229" s="1">
        <v>62</v>
      </c>
      <c r="C2229" s="3">
        <v>32</v>
      </c>
      <c r="D2229" t="s">
        <v>267</v>
      </c>
      <c r="E2229">
        <v>2</v>
      </c>
      <c r="F2229" s="27" t="s">
        <v>596</v>
      </c>
    </row>
    <row r="2230" spans="1:6" x14ac:dyDescent="0.2">
      <c r="A2230" s="1">
        <v>62</v>
      </c>
      <c r="B2230" s="1">
        <v>62</v>
      </c>
      <c r="C2230" s="3">
        <v>33</v>
      </c>
      <c r="D2230" t="s">
        <v>267</v>
      </c>
      <c r="E2230">
        <v>2</v>
      </c>
      <c r="F2230" s="27" t="s">
        <v>596</v>
      </c>
    </row>
    <row r="2231" spans="1:6" x14ac:dyDescent="0.2">
      <c r="A2231" s="1">
        <v>62</v>
      </c>
      <c r="B2231" s="1">
        <v>62</v>
      </c>
      <c r="C2231" s="3">
        <v>34</v>
      </c>
      <c r="D2231" t="s">
        <v>267</v>
      </c>
      <c r="E2231">
        <v>2</v>
      </c>
      <c r="F2231" s="27" t="s">
        <v>596</v>
      </c>
    </row>
    <row r="2232" spans="1:6" x14ac:dyDescent="0.2">
      <c r="A2232" s="1">
        <v>62</v>
      </c>
      <c r="B2232" s="1">
        <v>62</v>
      </c>
      <c r="C2232" s="3">
        <v>35</v>
      </c>
      <c r="D2232" t="s">
        <v>267</v>
      </c>
      <c r="E2232">
        <v>2</v>
      </c>
      <c r="F2232" s="27" t="s">
        <v>596</v>
      </c>
    </row>
    <row r="2233" spans="1:6" x14ac:dyDescent="0.2">
      <c r="A2233" s="1">
        <v>62</v>
      </c>
      <c r="B2233" s="1">
        <v>62</v>
      </c>
      <c r="C2233" s="3">
        <v>36</v>
      </c>
      <c r="D2233" t="s">
        <v>267</v>
      </c>
      <c r="E2233">
        <v>3</v>
      </c>
      <c r="F2233" s="27" t="s">
        <v>596</v>
      </c>
    </row>
    <row r="2234" spans="1:6" x14ac:dyDescent="0.2">
      <c r="A2234" s="1">
        <v>63</v>
      </c>
      <c r="B2234" s="1">
        <v>63</v>
      </c>
      <c r="C2234" s="3">
        <v>1</v>
      </c>
      <c r="D2234" t="s">
        <v>12</v>
      </c>
      <c r="E2234">
        <v>2</v>
      </c>
      <c r="F2234" s="27" t="s">
        <v>596</v>
      </c>
    </row>
    <row r="2235" spans="1:6" x14ac:dyDescent="0.2">
      <c r="A2235" s="1">
        <v>63</v>
      </c>
      <c r="B2235" s="1">
        <v>63</v>
      </c>
      <c r="C2235" s="3">
        <v>2</v>
      </c>
      <c r="D2235" t="s">
        <v>12</v>
      </c>
      <c r="E2235">
        <v>3</v>
      </c>
      <c r="F2235" s="27" t="s">
        <v>596</v>
      </c>
    </row>
    <row r="2236" spans="1:6" x14ac:dyDescent="0.2">
      <c r="A2236" s="1">
        <v>63</v>
      </c>
      <c r="B2236" s="1">
        <v>63</v>
      </c>
      <c r="C2236" s="3">
        <v>3</v>
      </c>
      <c r="D2236" t="s">
        <v>12</v>
      </c>
      <c r="E2236">
        <v>2</v>
      </c>
      <c r="F2236" s="27" t="s">
        <v>596</v>
      </c>
    </row>
    <row r="2237" spans="1:6" x14ac:dyDescent="0.2">
      <c r="A2237" s="1">
        <v>63</v>
      </c>
      <c r="B2237" s="1">
        <v>63</v>
      </c>
      <c r="C2237" s="3">
        <v>4</v>
      </c>
      <c r="D2237" t="s">
        <v>12</v>
      </c>
      <c r="E2237">
        <v>2</v>
      </c>
      <c r="F2237" s="27" t="s">
        <v>596</v>
      </c>
    </row>
    <row r="2238" spans="1:6" x14ac:dyDescent="0.2">
      <c r="A2238" s="1">
        <v>63</v>
      </c>
      <c r="B2238" s="1">
        <v>63</v>
      </c>
      <c r="C2238" s="3">
        <v>5</v>
      </c>
      <c r="D2238" t="s">
        <v>12</v>
      </c>
      <c r="E2238">
        <v>3</v>
      </c>
      <c r="F2238" s="27" t="s">
        <v>596</v>
      </c>
    </row>
    <row r="2239" spans="1:6" x14ac:dyDescent="0.2">
      <c r="A2239" s="1">
        <v>63</v>
      </c>
      <c r="B2239" s="1">
        <v>63</v>
      </c>
      <c r="C2239" s="3">
        <v>6</v>
      </c>
      <c r="D2239" t="s">
        <v>12</v>
      </c>
      <c r="E2239">
        <v>4</v>
      </c>
      <c r="F2239" s="27" t="s">
        <v>596</v>
      </c>
    </row>
    <row r="2240" spans="1:6" x14ac:dyDescent="0.2">
      <c r="A2240" s="1">
        <v>63</v>
      </c>
      <c r="B2240" s="1">
        <v>63</v>
      </c>
      <c r="C2240" s="3">
        <v>7</v>
      </c>
      <c r="D2240" t="s">
        <v>12</v>
      </c>
      <c r="E2240">
        <v>3</v>
      </c>
      <c r="F2240" s="27" t="s">
        <v>596</v>
      </c>
    </row>
    <row r="2241" spans="1:6" x14ac:dyDescent="0.2">
      <c r="A2241" s="1">
        <v>63</v>
      </c>
      <c r="B2241" s="1">
        <v>63</v>
      </c>
      <c r="C2241" s="3">
        <v>8</v>
      </c>
      <c r="D2241" t="s">
        <v>12</v>
      </c>
      <c r="E2241">
        <v>2</v>
      </c>
      <c r="F2241" s="27" t="s">
        <v>596</v>
      </c>
    </row>
    <row r="2242" spans="1:6" x14ac:dyDescent="0.2">
      <c r="A2242" s="1">
        <v>63</v>
      </c>
      <c r="B2242" s="1">
        <v>63</v>
      </c>
      <c r="C2242" s="3">
        <v>9</v>
      </c>
      <c r="D2242" t="s">
        <v>12</v>
      </c>
      <c r="E2242">
        <v>3</v>
      </c>
      <c r="F2242" s="27" t="s">
        <v>596</v>
      </c>
    </row>
    <row r="2243" spans="1:6" x14ac:dyDescent="0.2">
      <c r="A2243" s="1">
        <v>63</v>
      </c>
      <c r="B2243" s="1">
        <v>63</v>
      </c>
      <c r="C2243" s="3">
        <v>10</v>
      </c>
      <c r="D2243" t="s">
        <v>12</v>
      </c>
      <c r="E2243">
        <v>2</v>
      </c>
      <c r="F2243" s="27" t="s">
        <v>596</v>
      </c>
    </row>
    <row r="2244" spans="1:6" x14ac:dyDescent="0.2">
      <c r="A2244" s="1">
        <v>63</v>
      </c>
      <c r="B2244" s="1">
        <v>63</v>
      </c>
      <c r="C2244" s="3">
        <v>11</v>
      </c>
      <c r="D2244" t="s">
        <v>12</v>
      </c>
      <c r="E2244">
        <v>2</v>
      </c>
      <c r="F2244" s="27" t="s">
        <v>596</v>
      </c>
    </row>
    <row r="2245" spans="1:6" x14ac:dyDescent="0.2">
      <c r="A2245" s="1">
        <v>63</v>
      </c>
      <c r="B2245" s="1">
        <v>63</v>
      </c>
      <c r="C2245" s="3">
        <v>12</v>
      </c>
      <c r="D2245" t="s">
        <v>12</v>
      </c>
      <c r="E2245">
        <v>2</v>
      </c>
      <c r="F2245" s="27" t="s">
        <v>596</v>
      </c>
    </row>
    <row r="2246" spans="1:6" x14ac:dyDescent="0.2">
      <c r="A2246" s="1">
        <v>63</v>
      </c>
      <c r="B2246" s="1">
        <v>63</v>
      </c>
      <c r="C2246" s="3">
        <v>13</v>
      </c>
      <c r="D2246" t="s">
        <v>12</v>
      </c>
      <c r="E2246">
        <v>2</v>
      </c>
      <c r="F2246" s="27" t="s">
        <v>596</v>
      </c>
    </row>
    <row r="2247" spans="1:6" x14ac:dyDescent="0.2">
      <c r="A2247" s="1">
        <v>63</v>
      </c>
      <c r="B2247" s="1">
        <v>63</v>
      </c>
      <c r="C2247" s="3">
        <v>14</v>
      </c>
      <c r="D2247" t="s">
        <v>12</v>
      </c>
      <c r="E2247">
        <v>3</v>
      </c>
      <c r="F2247" s="27" t="s">
        <v>596</v>
      </c>
    </row>
    <row r="2248" spans="1:6" x14ac:dyDescent="0.2">
      <c r="A2248" s="1">
        <v>63</v>
      </c>
      <c r="B2248" s="1">
        <v>63</v>
      </c>
      <c r="C2248" s="3">
        <v>15</v>
      </c>
      <c r="D2248" t="s">
        <v>12</v>
      </c>
      <c r="E2248">
        <v>4</v>
      </c>
      <c r="F2248" s="27" t="s">
        <v>596</v>
      </c>
    </row>
    <row r="2249" spans="1:6" x14ac:dyDescent="0.2">
      <c r="A2249" s="1">
        <v>63</v>
      </c>
      <c r="B2249" s="1">
        <v>63</v>
      </c>
      <c r="C2249" s="3">
        <v>16</v>
      </c>
      <c r="D2249" t="s">
        <v>12</v>
      </c>
      <c r="E2249">
        <v>3</v>
      </c>
      <c r="F2249" s="27" t="s">
        <v>596</v>
      </c>
    </row>
    <row r="2250" spans="1:6" x14ac:dyDescent="0.2">
      <c r="A2250" s="1">
        <v>63</v>
      </c>
      <c r="B2250" s="1">
        <v>63</v>
      </c>
      <c r="C2250" s="3">
        <v>17</v>
      </c>
      <c r="D2250" t="s">
        <v>12</v>
      </c>
      <c r="E2250">
        <v>3</v>
      </c>
      <c r="F2250" s="27" t="s">
        <v>596</v>
      </c>
    </row>
    <row r="2251" spans="1:6" x14ac:dyDescent="0.2">
      <c r="A2251" s="1">
        <v>63</v>
      </c>
      <c r="B2251" s="1">
        <v>63</v>
      </c>
      <c r="C2251" s="3">
        <v>18</v>
      </c>
      <c r="D2251" t="s">
        <v>12</v>
      </c>
      <c r="E2251">
        <v>3</v>
      </c>
      <c r="F2251" s="27" t="s">
        <v>596</v>
      </c>
    </row>
    <row r="2252" spans="1:6" x14ac:dyDescent="0.2">
      <c r="A2252" s="1">
        <v>63</v>
      </c>
      <c r="B2252" s="1">
        <v>63</v>
      </c>
      <c r="C2252" s="3">
        <v>19</v>
      </c>
      <c r="D2252" t="s">
        <v>12</v>
      </c>
      <c r="E2252">
        <v>3</v>
      </c>
      <c r="F2252" s="27" t="s">
        <v>596</v>
      </c>
    </row>
    <row r="2253" spans="1:6" x14ac:dyDescent="0.2">
      <c r="A2253" s="1">
        <v>63</v>
      </c>
      <c r="B2253" s="1">
        <v>63</v>
      </c>
      <c r="C2253" s="3">
        <v>20</v>
      </c>
      <c r="D2253" t="s">
        <v>12</v>
      </c>
      <c r="E2253">
        <v>3</v>
      </c>
      <c r="F2253" s="27" t="s">
        <v>596</v>
      </c>
    </row>
    <row r="2254" spans="1:6" x14ac:dyDescent="0.2">
      <c r="A2254" s="1">
        <v>63</v>
      </c>
      <c r="B2254" s="1">
        <v>63</v>
      </c>
      <c r="C2254" s="3">
        <v>21</v>
      </c>
      <c r="D2254" t="s">
        <v>12</v>
      </c>
      <c r="E2254">
        <v>3</v>
      </c>
      <c r="F2254" s="27" t="s">
        <v>596</v>
      </c>
    </row>
    <row r="2255" spans="1:6" x14ac:dyDescent="0.2">
      <c r="A2255" s="1">
        <v>63</v>
      </c>
      <c r="B2255" s="1">
        <v>63</v>
      </c>
      <c r="C2255" s="3">
        <v>22</v>
      </c>
      <c r="D2255" t="s">
        <v>12</v>
      </c>
      <c r="E2255">
        <v>3</v>
      </c>
      <c r="F2255" s="27" t="s">
        <v>596</v>
      </c>
    </row>
    <row r="2256" spans="1:6" x14ac:dyDescent="0.2">
      <c r="A2256" s="1">
        <v>63</v>
      </c>
      <c r="B2256" s="1">
        <v>63</v>
      </c>
      <c r="C2256" s="3">
        <v>23</v>
      </c>
      <c r="D2256" t="s">
        <v>12</v>
      </c>
      <c r="E2256">
        <v>2</v>
      </c>
      <c r="F2256" s="27" t="s">
        <v>596</v>
      </c>
    </row>
    <row r="2257" spans="1:6" x14ac:dyDescent="0.2">
      <c r="A2257" s="1">
        <v>63</v>
      </c>
      <c r="B2257" s="1">
        <v>63</v>
      </c>
      <c r="C2257" s="3">
        <v>24</v>
      </c>
      <c r="D2257" t="s">
        <v>12</v>
      </c>
      <c r="E2257">
        <v>2</v>
      </c>
      <c r="F2257" s="27" t="s">
        <v>596</v>
      </c>
    </row>
    <row r="2258" spans="1:6" x14ac:dyDescent="0.2">
      <c r="A2258" s="1">
        <v>63</v>
      </c>
      <c r="B2258" s="1">
        <v>63</v>
      </c>
      <c r="C2258" s="3">
        <v>25</v>
      </c>
      <c r="D2258" t="s">
        <v>12</v>
      </c>
      <c r="E2258">
        <v>3</v>
      </c>
      <c r="F2258" s="27" t="s">
        <v>596</v>
      </c>
    </row>
    <row r="2259" spans="1:6" x14ac:dyDescent="0.2">
      <c r="A2259" s="1">
        <v>63</v>
      </c>
      <c r="B2259" s="1">
        <v>63</v>
      </c>
      <c r="C2259" s="3">
        <v>26</v>
      </c>
      <c r="D2259" t="s">
        <v>12</v>
      </c>
      <c r="E2259">
        <v>3</v>
      </c>
      <c r="F2259" s="27" t="s">
        <v>596</v>
      </c>
    </row>
    <row r="2260" spans="1:6" x14ac:dyDescent="0.2">
      <c r="A2260" s="1">
        <v>63</v>
      </c>
      <c r="B2260" s="1">
        <v>63</v>
      </c>
      <c r="C2260" s="3">
        <v>27</v>
      </c>
      <c r="D2260" t="s">
        <v>12</v>
      </c>
      <c r="E2260">
        <v>2</v>
      </c>
      <c r="F2260" s="27" t="s">
        <v>596</v>
      </c>
    </row>
    <row r="2261" spans="1:6" x14ac:dyDescent="0.2">
      <c r="A2261" s="1">
        <v>63</v>
      </c>
      <c r="B2261" s="1">
        <v>63</v>
      </c>
      <c r="C2261" s="3">
        <v>28</v>
      </c>
      <c r="D2261" t="s">
        <v>12</v>
      </c>
      <c r="E2261">
        <v>2</v>
      </c>
      <c r="F2261" s="27" t="s">
        <v>596</v>
      </c>
    </row>
    <row r="2262" spans="1:6" x14ac:dyDescent="0.2">
      <c r="A2262" s="1">
        <v>63</v>
      </c>
      <c r="B2262" s="1">
        <v>63</v>
      </c>
      <c r="C2262" s="3">
        <v>29</v>
      </c>
      <c r="D2262" t="s">
        <v>12</v>
      </c>
      <c r="E2262">
        <v>3</v>
      </c>
      <c r="F2262" s="27" t="s">
        <v>596</v>
      </c>
    </row>
    <row r="2263" spans="1:6" x14ac:dyDescent="0.2">
      <c r="A2263" s="1">
        <v>63</v>
      </c>
      <c r="B2263" s="1">
        <v>63</v>
      </c>
      <c r="C2263" s="3">
        <v>30</v>
      </c>
      <c r="D2263" t="s">
        <v>12</v>
      </c>
      <c r="E2263">
        <v>3</v>
      </c>
      <c r="F2263" s="27" t="s">
        <v>596</v>
      </c>
    </row>
    <row r="2264" spans="1:6" x14ac:dyDescent="0.2">
      <c r="A2264" s="1">
        <v>63</v>
      </c>
      <c r="B2264" s="1">
        <v>63</v>
      </c>
      <c r="C2264" s="3">
        <v>31</v>
      </c>
      <c r="D2264" t="s">
        <v>12</v>
      </c>
      <c r="E2264">
        <v>2</v>
      </c>
      <c r="F2264" s="27" t="s">
        <v>596</v>
      </c>
    </row>
    <row r="2265" spans="1:6" x14ac:dyDescent="0.2">
      <c r="A2265" s="1">
        <v>63</v>
      </c>
      <c r="B2265" s="1">
        <v>63</v>
      </c>
      <c r="C2265" s="3">
        <v>32</v>
      </c>
      <c r="D2265" t="s">
        <v>12</v>
      </c>
      <c r="E2265">
        <v>2</v>
      </c>
      <c r="F2265" s="27" t="s">
        <v>596</v>
      </c>
    </row>
    <row r="2266" spans="1:6" x14ac:dyDescent="0.2">
      <c r="A2266" s="1">
        <v>63</v>
      </c>
      <c r="B2266" s="1">
        <v>63</v>
      </c>
      <c r="C2266" s="3">
        <v>33</v>
      </c>
      <c r="D2266" t="s">
        <v>12</v>
      </c>
      <c r="E2266">
        <v>3</v>
      </c>
      <c r="F2266" s="27" t="s">
        <v>596</v>
      </c>
    </row>
    <row r="2267" spans="1:6" x14ac:dyDescent="0.2">
      <c r="A2267" s="1">
        <v>63</v>
      </c>
      <c r="B2267" s="1">
        <v>63</v>
      </c>
      <c r="C2267" s="3">
        <v>34</v>
      </c>
      <c r="D2267" t="s">
        <v>12</v>
      </c>
      <c r="E2267">
        <v>2</v>
      </c>
      <c r="F2267" s="27" t="s">
        <v>596</v>
      </c>
    </row>
    <row r="2268" spans="1:6" x14ac:dyDescent="0.2">
      <c r="A2268" s="1">
        <v>63</v>
      </c>
      <c r="B2268" s="1">
        <v>63</v>
      </c>
      <c r="C2268" s="3">
        <v>35</v>
      </c>
      <c r="D2268" t="s">
        <v>12</v>
      </c>
      <c r="E2268">
        <v>2</v>
      </c>
      <c r="F2268" s="27" t="s">
        <v>596</v>
      </c>
    </row>
    <row r="2269" spans="1:6" x14ac:dyDescent="0.2">
      <c r="A2269" s="1">
        <v>63</v>
      </c>
      <c r="B2269" s="1">
        <v>63</v>
      </c>
      <c r="C2269" s="3">
        <v>36</v>
      </c>
      <c r="D2269" t="s">
        <v>12</v>
      </c>
      <c r="E2269">
        <v>2</v>
      </c>
      <c r="F2269" s="27" t="s">
        <v>596</v>
      </c>
    </row>
    <row r="2270" spans="1:6" x14ac:dyDescent="0.2">
      <c r="A2270" s="1">
        <v>64</v>
      </c>
      <c r="B2270" s="1">
        <v>64</v>
      </c>
      <c r="C2270" s="3">
        <v>1</v>
      </c>
      <c r="D2270" t="s">
        <v>12</v>
      </c>
      <c r="E2270">
        <v>2</v>
      </c>
      <c r="F2270" s="27" t="s">
        <v>596</v>
      </c>
    </row>
    <row r="2271" spans="1:6" x14ac:dyDescent="0.2">
      <c r="A2271" s="1">
        <v>64</v>
      </c>
      <c r="B2271" s="1">
        <v>64</v>
      </c>
      <c r="C2271" s="3">
        <v>2</v>
      </c>
      <c r="D2271" t="s">
        <v>12</v>
      </c>
      <c r="E2271">
        <v>2</v>
      </c>
      <c r="F2271" s="27" t="s">
        <v>596</v>
      </c>
    </row>
    <row r="2272" spans="1:6" x14ac:dyDescent="0.2">
      <c r="A2272" s="1">
        <v>64</v>
      </c>
      <c r="B2272" s="1">
        <v>64</v>
      </c>
      <c r="C2272" s="3">
        <v>3</v>
      </c>
      <c r="D2272" t="s">
        <v>12</v>
      </c>
      <c r="E2272">
        <v>3</v>
      </c>
      <c r="F2272" s="27" t="s">
        <v>596</v>
      </c>
    </row>
    <row r="2273" spans="1:6" x14ac:dyDescent="0.2">
      <c r="A2273" s="1">
        <v>64</v>
      </c>
      <c r="B2273" s="1">
        <v>64</v>
      </c>
      <c r="C2273" s="3">
        <v>4</v>
      </c>
      <c r="D2273" t="s">
        <v>12</v>
      </c>
      <c r="E2273">
        <v>3</v>
      </c>
      <c r="F2273" s="27" t="s">
        <v>596</v>
      </c>
    </row>
    <row r="2274" spans="1:6" x14ac:dyDescent="0.2">
      <c r="A2274" s="1">
        <v>64</v>
      </c>
      <c r="B2274" s="1">
        <v>64</v>
      </c>
      <c r="C2274" s="3">
        <v>5</v>
      </c>
      <c r="D2274" t="s">
        <v>12</v>
      </c>
      <c r="E2274">
        <v>3</v>
      </c>
      <c r="F2274" s="27" t="s">
        <v>596</v>
      </c>
    </row>
    <row r="2275" spans="1:6" x14ac:dyDescent="0.2">
      <c r="A2275" s="1">
        <v>64</v>
      </c>
      <c r="B2275" s="1">
        <v>64</v>
      </c>
      <c r="C2275" s="3">
        <v>6</v>
      </c>
      <c r="D2275" t="s">
        <v>12</v>
      </c>
      <c r="E2275">
        <v>2</v>
      </c>
      <c r="F2275" s="27" t="s">
        <v>596</v>
      </c>
    </row>
    <row r="2276" spans="1:6" x14ac:dyDescent="0.2">
      <c r="A2276" s="1">
        <v>64</v>
      </c>
      <c r="B2276" s="1">
        <v>64</v>
      </c>
      <c r="C2276" s="3">
        <v>7</v>
      </c>
      <c r="D2276" t="s">
        <v>12</v>
      </c>
      <c r="E2276">
        <v>2</v>
      </c>
      <c r="F2276" s="27" t="s">
        <v>596</v>
      </c>
    </row>
    <row r="2277" spans="1:6" x14ac:dyDescent="0.2">
      <c r="A2277" s="1">
        <v>64</v>
      </c>
      <c r="B2277" s="1">
        <v>64</v>
      </c>
      <c r="C2277" s="3">
        <v>8</v>
      </c>
      <c r="D2277" t="s">
        <v>12</v>
      </c>
      <c r="E2277">
        <v>3</v>
      </c>
      <c r="F2277" s="27" t="s">
        <v>596</v>
      </c>
    </row>
    <row r="2278" spans="1:6" x14ac:dyDescent="0.2">
      <c r="A2278" s="1">
        <v>64</v>
      </c>
      <c r="B2278" s="1">
        <v>64</v>
      </c>
      <c r="C2278" s="3">
        <v>9</v>
      </c>
      <c r="D2278" t="s">
        <v>12</v>
      </c>
      <c r="E2278">
        <v>2</v>
      </c>
      <c r="F2278" s="27" t="s">
        <v>596</v>
      </c>
    </row>
    <row r="2279" spans="1:6" x14ac:dyDescent="0.2">
      <c r="A2279" s="1">
        <v>64</v>
      </c>
      <c r="B2279" s="1">
        <v>64</v>
      </c>
      <c r="C2279" s="3">
        <v>10</v>
      </c>
      <c r="D2279" t="s">
        <v>12</v>
      </c>
      <c r="E2279">
        <v>2</v>
      </c>
      <c r="F2279" s="27" t="s">
        <v>596</v>
      </c>
    </row>
    <row r="2280" spans="1:6" x14ac:dyDescent="0.2">
      <c r="A2280" s="1">
        <v>64</v>
      </c>
      <c r="B2280" s="1">
        <v>64</v>
      </c>
      <c r="C2280" s="3">
        <v>11</v>
      </c>
      <c r="D2280" t="s">
        <v>12</v>
      </c>
      <c r="E2280">
        <v>2</v>
      </c>
      <c r="F2280" s="27" t="s">
        <v>596</v>
      </c>
    </row>
    <row r="2281" spans="1:6" x14ac:dyDescent="0.2">
      <c r="A2281" s="1">
        <v>64</v>
      </c>
      <c r="B2281" s="1">
        <v>64</v>
      </c>
      <c r="C2281" s="3">
        <v>12</v>
      </c>
      <c r="D2281" t="s">
        <v>12</v>
      </c>
      <c r="E2281">
        <v>1</v>
      </c>
      <c r="F2281" s="27" t="s">
        <v>596</v>
      </c>
    </row>
    <row r="2282" spans="1:6" x14ac:dyDescent="0.2">
      <c r="A2282" s="1">
        <v>64</v>
      </c>
      <c r="B2282" s="1">
        <v>64</v>
      </c>
      <c r="C2282" s="3">
        <v>13</v>
      </c>
      <c r="D2282" t="s">
        <v>12</v>
      </c>
      <c r="E2282">
        <v>4</v>
      </c>
      <c r="F2282" s="27" t="s">
        <v>596</v>
      </c>
    </row>
    <row r="2283" spans="1:6" x14ac:dyDescent="0.2">
      <c r="A2283" s="1">
        <v>64</v>
      </c>
      <c r="B2283" s="1">
        <v>64</v>
      </c>
      <c r="C2283" s="3">
        <v>14</v>
      </c>
      <c r="D2283" t="s">
        <v>12</v>
      </c>
      <c r="E2283">
        <v>3</v>
      </c>
      <c r="F2283" s="27" t="s">
        <v>596</v>
      </c>
    </row>
    <row r="2284" spans="1:6" x14ac:dyDescent="0.2">
      <c r="A2284" s="1">
        <v>64</v>
      </c>
      <c r="B2284" s="1">
        <v>64</v>
      </c>
      <c r="C2284" s="3">
        <v>15</v>
      </c>
      <c r="D2284" t="s">
        <v>12</v>
      </c>
      <c r="E2284">
        <v>4</v>
      </c>
      <c r="F2284" s="27" t="s">
        <v>596</v>
      </c>
    </row>
    <row r="2285" spans="1:6" x14ac:dyDescent="0.2">
      <c r="A2285" s="1">
        <v>64</v>
      </c>
      <c r="B2285" s="1">
        <v>64</v>
      </c>
      <c r="C2285" s="3">
        <v>16</v>
      </c>
      <c r="D2285" t="s">
        <v>12</v>
      </c>
      <c r="E2285">
        <v>2</v>
      </c>
      <c r="F2285" s="27" t="s">
        <v>596</v>
      </c>
    </row>
    <row r="2286" spans="1:6" x14ac:dyDescent="0.2">
      <c r="A2286" s="1">
        <v>64</v>
      </c>
      <c r="B2286" s="1">
        <v>64</v>
      </c>
      <c r="C2286" s="3">
        <v>17</v>
      </c>
      <c r="D2286" t="s">
        <v>12</v>
      </c>
      <c r="E2286">
        <v>4</v>
      </c>
      <c r="F2286" s="27" t="s">
        <v>596</v>
      </c>
    </row>
    <row r="2287" spans="1:6" x14ac:dyDescent="0.2">
      <c r="A2287" s="1">
        <v>64</v>
      </c>
      <c r="B2287" s="1">
        <v>64</v>
      </c>
      <c r="C2287" s="3">
        <v>18</v>
      </c>
      <c r="D2287" t="s">
        <v>12</v>
      </c>
      <c r="E2287">
        <v>2</v>
      </c>
      <c r="F2287" s="27" t="s">
        <v>596</v>
      </c>
    </row>
    <row r="2288" spans="1:6" x14ac:dyDescent="0.2">
      <c r="A2288" s="1">
        <v>64</v>
      </c>
      <c r="B2288" s="1">
        <v>64</v>
      </c>
      <c r="C2288" s="3">
        <v>19</v>
      </c>
      <c r="D2288" t="s">
        <v>12</v>
      </c>
      <c r="E2288">
        <v>4</v>
      </c>
      <c r="F2288" s="27" t="s">
        <v>596</v>
      </c>
    </row>
    <row r="2289" spans="1:6" x14ac:dyDescent="0.2">
      <c r="A2289" s="1">
        <v>64</v>
      </c>
      <c r="B2289" s="1">
        <v>64</v>
      </c>
      <c r="C2289" s="3">
        <v>20</v>
      </c>
      <c r="D2289" t="s">
        <v>12</v>
      </c>
      <c r="E2289">
        <v>3</v>
      </c>
      <c r="F2289" s="27" t="s">
        <v>596</v>
      </c>
    </row>
    <row r="2290" spans="1:6" x14ac:dyDescent="0.2">
      <c r="A2290" s="1">
        <v>64</v>
      </c>
      <c r="B2290" s="1">
        <v>64</v>
      </c>
      <c r="C2290" s="3">
        <v>21</v>
      </c>
      <c r="D2290" t="s">
        <v>12</v>
      </c>
      <c r="E2290">
        <v>4</v>
      </c>
      <c r="F2290" s="27" t="s">
        <v>596</v>
      </c>
    </row>
    <row r="2291" spans="1:6" x14ac:dyDescent="0.2">
      <c r="A2291" s="1">
        <v>64</v>
      </c>
      <c r="B2291" s="1">
        <v>64</v>
      </c>
      <c r="C2291" s="3">
        <v>22</v>
      </c>
      <c r="D2291" t="s">
        <v>12</v>
      </c>
      <c r="E2291">
        <v>3</v>
      </c>
      <c r="F2291" s="27" t="s">
        <v>596</v>
      </c>
    </row>
    <row r="2292" spans="1:6" x14ac:dyDescent="0.2">
      <c r="A2292" s="1">
        <v>64</v>
      </c>
      <c r="B2292" s="1">
        <v>64</v>
      </c>
      <c r="C2292" s="3">
        <v>23</v>
      </c>
      <c r="D2292" t="s">
        <v>12</v>
      </c>
      <c r="E2292">
        <v>2</v>
      </c>
      <c r="F2292" s="27" t="s">
        <v>596</v>
      </c>
    </row>
    <row r="2293" spans="1:6" x14ac:dyDescent="0.2">
      <c r="A2293" s="1">
        <v>64</v>
      </c>
      <c r="B2293" s="1">
        <v>64</v>
      </c>
      <c r="C2293" s="3">
        <v>24</v>
      </c>
      <c r="D2293" t="s">
        <v>12</v>
      </c>
      <c r="E2293">
        <v>3</v>
      </c>
      <c r="F2293" s="27" t="s">
        <v>596</v>
      </c>
    </row>
    <row r="2294" spans="1:6" x14ac:dyDescent="0.2">
      <c r="A2294" s="1">
        <v>64</v>
      </c>
      <c r="B2294" s="1">
        <v>64</v>
      </c>
      <c r="C2294" s="3">
        <v>25</v>
      </c>
      <c r="D2294" t="s">
        <v>12</v>
      </c>
      <c r="E2294">
        <v>2</v>
      </c>
      <c r="F2294" s="27" t="s">
        <v>596</v>
      </c>
    </row>
    <row r="2295" spans="1:6" x14ac:dyDescent="0.2">
      <c r="A2295" s="1">
        <v>64</v>
      </c>
      <c r="B2295" s="1">
        <v>64</v>
      </c>
      <c r="C2295" s="3">
        <v>26</v>
      </c>
      <c r="D2295" t="s">
        <v>12</v>
      </c>
      <c r="E2295">
        <v>2</v>
      </c>
      <c r="F2295" s="27" t="s">
        <v>596</v>
      </c>
    </row>
    <row r="2296" spans="1:6" x14ac:dyDescent="0.2">
      <c r="A2296" s="1">
        <v>64</v>
      </c>
      <c r="B2296" s="1">
        <v>64</v>
      </c>
      <c r="C2296" s="3">
        <v>27</v>
      </c>
      <c r="D2296" t="s">
        <v>12</v>
      </c>
      <c r="E2296">
        <v>1</v>
      </c>
      <c r="F2296" s="27" t="s">
        <v>596</v>
      </c>
    </row>
    <row r="2297" spans="1:6" x14ac:dyDescent="0.2">
      <c r="A2297" s="1">
        <v>64</v>
      </c>
      <c r="B2297" s="1">
        <v>64</v>
      </c>
      <c r="C2297" s="3">
        <v>28</v>
      </c>
      <c r="D2297" t="s">
        <v>12</v>
      </c>
      <c r="E2297">
        <v>4</v>
      </c>
      <c r="F2297" s="27" t="s">
        <v>596</v>
      </c>
    </row>
    <row r="2298" spans="1:6" x14ac:dyDescent="0.2">
      <c r="A2298" s="1">
        <v>64</v>
      </c>
      <c r="B2298" s="1">
        <v>64</v>
      </c>
      <c r="C2298" s="3">
        <v>29</v>
      </c>
      <c r="D2298" t="s">
        <v>12</v>
      </c>
      <c r="E2298">
        <v>2</v>
      </c>
      <c r="F2298" s="27" t="s">
        <v>596</v>
      </c>
    </row>
    <row r="2299" spans="1:6" x14ac:dyDescent="0.2">
      <c r="A2299" s="1">
        <v>64</v>
      </c>
      <c r="B2299" s="1">
        <v>64</v>
      </c>
      <c r="C2299" s="3">
        <v>30</v>
      </c>
      <c r="D2299" t="s">
        <v>12</v>
      </c>
      <c r="E2299">
        <v>2</v>
      </c>
      <c r="F2299" s="27" t="s">
        <v>596</v>
      </c>
    </row>
    <row r="2300" spans="1:6" x14ac:dyDescent="0.2">
      <c r="A2300" s="1">
        <v>64</v>
      </c>
      <c r="B2300" s="1">
        <v>64</v>
      </c>
      <c r="C2300" s="3">
        <v>31</v>
      </c>
      <c r="D2300" t="s">
        <v>12</v>
      </c>
      <c r="E2300">
        <v>2</v>
      </c>
      <c r="F2300" s="27" t="s">
        <v>596</v>
      </c>
    </row>
    <row r="2301" spans="1:6" x14ac:dyDescent="0.2">
      <c r="A2301" s="1">
        <v>64</v>
      </c>
      <c r="B2301" s="1">
        <v>64</v>
      </c>
      <c r="C2301" s="3">
        <v>32</v>
      </c>
      <c r="D2301" t="s">
        <v>12</v>
      </c>
      <c r="E2301">
        <v>2</v>
      </c>
      <c r="F2301" s="27" t="s">
        <v>596</v>
      </c>
    </row>
    <row r="2302" spans="1:6" x14ac:dyDescent="0.2">
      <c r="A2302" s="1">
        <v>64</v>
      </c>
      <c r="B2302" s="1">
        <v>64</v>
      </c>
      <c r="C2302" s="3">
        <v>33</v>
      </c>
      <c r="D2302" t="s">
        <v>12</v>
      </c>
      <c r="E2302">
        <v>1</v>
      </c>
      <c r="F2302" s="27" t="s">
        <v>596</v>
      </c>
    </row>
    <row r="2303" spans="1:6" x14ac:dyDescent="0.2">
      <c r="A2303" s="1">
        <v>64</v>
      </c>
      <c r="B2303" s="1">
        <v>64</v>
      </c>
      <c r="C2303" s="3">
        <v>34</v>
      </c>
      <c r="D2303" t="s">
        <v>12</v>
      </c>
      <c r="E2303">
        <v>2</v>
      </c>
      <c r="F2303" s="27" t="s">
        <v>596</v>
      </c>
    </row>
    <row r="2304" spans="1:6" x14ac:dyDescent="0.2">
      <c r="A2304" s="1">
        <v>64</v>
      </c>
      <c r="B2304" s="1">
        <v>64</v>
      </c>
      <c r="C2304" s="3">
        <v>35</v>
      </c>
      <c r="D2304" t="s">
        <v>12</v>
      </c>
      <c r="E2304">
        <v>2</v>
      </c>
      <c r="F2304" s="27" t="s">
        <v>596</v>
      </c>
    </row>
    <row r="2305" spans="1:6" x14ac:dyDescent="0.2">
      <c r="A2305" s="1">
        <v>64</v>
      </c>
      <c r="B2305" s="1">
        <v>64</v>
      </c>
      <c r="C2305" s="3">
        <v>36</v>
      </c>
      <c r="D2305" t="s">
        <v>12</v>
      </c>
      <c r="E2305">
        <v>2</v>
      </c>
      <c r="F2305" s="27" t="s">
        <v>596</v>
      </c>
    </row>
    <row r="2306" spans="1:6" x14ac:dyDescent="0.2">
      <c r="A2306" s="1">
        <v>65</v>
      </c>
      <c r="B2306" s="1">
        <v>65</v>
      </c>
      <c r="C2306" s="3">
        <v>1</v>
      </c>
      <c r="D2306" t="s">
        <v>12</v>
      </c>
      <c r="E2306">
        <v>2</v>
      </c>
      <c r="F2306" s="27" t="s">
        <v>596</v>
      </c>
    </row>
    <row r="2307" spans="1:6" x14ac:dyDescent="0.2">
      <c r="A2307" s="1">
        <v>65</v>
      </c>
      <c r="B2307" s="1">
        <v>65</v>
      </c>
      <c r="C2307" s="3">
        <v>2</v>
      </c>
      <c r="D2307" t="s">
        <v>12</v>
      </c>
      <c r="E2307">
        <v>2</v>
      </c>
      <c r="F2307" s="27" t="s">
        <v>596</v>
      </c>
    </row>
    <row r="2308" spans="1:6" x14ac:dyDescent="0.2">
      <c r="A2308" s="1">
        <v>65</v>
      </c>
      <c r="B2308" s="1">
        <v>65</v>
      </c>
      <c r="C2308" s="3">
        <v>3</v>
      </c>
      <c r="D2308" t="s">
        <v>12</v>
      </c>
      <c r="E2308">
        <v>1</v>
      </c>
      <c r="F2308" s="27" t="s">
        <v>596</v>
      </c>
    </row>
    <row r="2309" spans="1:6" x14ac:dyDescent="0.2">
      <c r="A2309" s="1">
        <v>65</v>
      </c>
      <c r="B2309" s="1">
        <v>65</v>
      </c>
      <c r="C2309" s="3">
        <v>4</v>
      </c>
      <c r="D2309" t="s">
        <v>12</v>
      </c>
      <c r="E2309">
        <v>2</v>
      </c>
      <c r="F2309" s="27" t="s">
        <v>596</v>
      </c>
    </row>
    <row r="2310" spans="1:6" x14ac:dyDescent="0.2">
      <c r="A2310" s="1">
        <v>65</v>
      </c>
      <c r="B2310" s="1">
        <v>65</v>
      </c>
      <c r="C2310" s="3">
        <v>5</v>
      </c>
      <c r="D2310" t="s">
        <v>12</v>
      </c>
      <c r="E2310">
        <v>3</v>
      </c>
      <c r="F2310" s="27" t="s">
        <v>596</v>
      </c>
    </row>
    <row r="2311" spans="1:6" x14ac:dyDescent="0.2">
      <c r="A2311" s="1">
        <v>65</v>
      </c>
      <c r="B2311" s="1">
        <v>65</v>
      </c>
      <c r="C2311" s="3">
        <v>6</v>
      </c>
      <c r="D2311" t="s">
        <v>12</v>
      </c>
      <c r="E2311">
        <v>1</v>
      </c>
      <c r="F2311" s="27" t="s">
        <v>596</v>
      </c>
    </row>
    <row r="2312" spans="1:6" x14ac:dyDescent="0.2">
      <c r="A2312" s="1">
        <v>65</v>
      </c>
      <c r="B2312" s="1">
        <v>65</v>
      </c>
      <c r="C2312" s="3">
        <v>7</v>
      </c>
      <c r="D2312" t="s">
        <v>12</v>
      </c>
      <c r="E2312">
        <v>1</v>
      </c>
      <c r="F2312" s="27" t="s">
        <v>596</v>
      </c>
    </row>
    <row r="2313" spans="1:6" x14ac:dyDescent="0.2">
      <c r="A2313" s="1">
        <v>65</v>
      </c>
      <c r="B2313" s="1">
        <v>65</v>
      </c>
      <c r="C2313" s="3">
        <v>8</v>
      </c>
      <c r="D2313" t="s">
        <v>12</v>
      </c>
      <c r="E2313">
        <v>3</v>
      </c>
      <c r="F2313" s="27" t="s">
        <v>596</v>
      </c>
    </row>
    <row r="2314" spans="1:6" x14ac:dyDescent="0.2">
      <c r="A2314" s="1">
        <v>65</v>
      </c>
      <c r="B2314" s="1">
        <v>65</v>
      </c>
      <c r="C2314" s="3">
        <v>9</v>
      </c>
      <c r="D2314" t="s">
        <v>12</v>
      </c>
      <c r="E2314">
        <v>2</v>
      </c>
      <c r="F2314" s="27" t="s">
        <v>596</v>
      </c>
    </row>
    <row r="2315" spans="1:6" x14ac:dyDescent="0.2">
      <c r="A2315" s="1">
        <v>65</v>
      </c>
      <c r="B2315" s="1">
        <v>65</v>
      </c>
      <c r="C2315" s="3">
        <v>10</v>
      </c>
      <c r="D2315" t="s">
        <v>12</v>
      </c>
      <c r="E2315">
        <v>1</v>
      </c>
      <c r="F2315" s="27" t="s">
        <v>596</v>
      </c>
    </row>
    <row r="2316" spans="1:6" x14ac:dyDescent="0.2">
      <c r="A2316" s="1">
        <v>65</v>
      </c>
      <c r="B2316" s="1">
        <v>65</v>
      </c>
      <c r="C2316" s="3">
        <v>11</v>
      </c>
      <c r="D2316" t="s">
        <v>12</v>
      </c>
      <c r="E2316">
        <v>1</v>
      </c>
      <c r="F2316" s="27" t="s">
        <v>596</v>
      </c>
    </row>
    <row r="2317" spans="1:6" x14ac:dyDescent="0.2">
      <c r="A2317" s="1">
        <v>65</v>
      </c>
      <c r="B2317" s="1">
        <v>65</v>
      </c>
      <c r="C2317" s="3">
        <v>12</v>
      </c>
      <c r="D2317" t="s">
        <v>12</v>
      </c>
      <c r="E2317">
        <v>1</v>
      </c>
      <c r="F2317" s="27" t="s">
        <v>596</v>
      </c>
    </row>
    <row r="2318" spans="1:6" x14ac:dyDescent="0.2">
      <c r="A2318" s="1">
        <v>65</v>
      </c>
      <c r="B2318" s="1">
        <v>65</v>
      </c>
      <c r="C2318" s="3">
        <v>13</v>
      </c>
      <c r="D2318" t="s">
        <v>12</v>
      </c>
      <c r="E2318">
        <v>2</v>
      </c>
      <c r="F2318" s="27" t="s">
        <v>596</v>
      </c>
    </row>
    <row r="2319" spans="1:6" x14ac:dyDescent="0.2">
      <c r="A2319" s="1">
        <v>65</v>
      </c>
      <c r="B2319" s="1">
        <v>65</v>
      </c>
      <c r="C2319" s="3">
        <v>14</v>
      </c>
      <c r="D2319" t="s">
        <v>12</v>
      </c>
      <c r="E2319">
        <v>3</v>
      </c>
      <c r="F2319" s="27" t="s">
        <v>596</v>
      </c>
    </row>
    <row r="2320" spans="1:6" x14ac:dyDescent="0.2">
      <c r="A2320" s="1">
        <v>65</v>
      </c>
      <c r="B2320" s="1">
        <v>65</v>
      </c>
      <c r="C2320" s="3">
        <v>15</v>
      </c>
      <c r="D2320" t="s">
        <v>12</v>
      </c>
      <c r="E2320">
        <v>3</v>
      </c>
      <c r="F2320" s="27" t="s">
        <v>596</v>
      </c>
    </row>
    <row r="2321" spans="1:6" x14ac:dyDescent="0.2">
      <c r="A2321" s="1">
        <v>65</v>
      </c>
      <c r="B2321" s="1">
        <v>65</v>
      </c>
      <c r="C2321" s="3">
        <v>16</v>
      </c>
      <c r="D2321" t="s">
        <v>12</v>
      </c>
      <c r="E2321">
        <v>2</v>
      </c>
      <c r="F2321" s="27" t="s">
        <v>596</v>
      </c>
    </row>
    <row r="2322" spans="1:6" x14ac:dyDescent="0.2">
      <c r="A2322" s="1">
        <v>65</v>
      </c>
      <c r="B2322" s="1">
        <v>65</v>
      </c>
      <c r="C2322" s="3">
        <v>17</v>
      </c>
      <c r="D2322" t="s">
        <v>12</v>
      </c>
      <c r="E2322">
        <v>1</v>
      </c>
      <c r="F2322" s="27" t="s">
        <v>596</v>
      </c>
    </row>
    <row r="2323" spans="1:6" x14ac:dyDescent="0.2">
      <c r="A2323" s="1">
        <v>65</v>
      </c>
      <c r="B2323" s="1">
        <v>65</v>
      </c>
      <c r="C2323" s="3">
        <v>18</v>
      </c>
      <c r="D2323" t="s">
        <v>12</v>
      </c>
      <c r="E2323">
        <v>3</v>
      </c>
      <c r="F2323" s="27" t="s">
        <v>596</v>
      </c>
    </row>
    <row r="2324" spans="1:6" x14ac:dyDescent="0.2">
      <c r="A2324" s="1">
        <v>65</v>
      </c>
      <c r="B2324" s="1">
        <v>65</v>
      </c>
      <c r="C2324" s="3">
        <v>19</v>
      </c>
      <c r="D2324" t="s">
        <v>12</v>
      </c>
      <c r="E2324">
        <v>3</v>
      </c>
      <c r="F2324" s="27" t="s">
        <v>596</v>
      </c>
    </row>
    <row r="2325" spans="1:6" x14ac:dyDescent="0.2">
      <c r="A2325" s="1">
        <v>65</v>
      </c>
      <c r="B2325" s="1">
        <v>65</v>
      </c>
      <c r="C2325" s="3">
        <v>20</v>
      </c>
      <c r="D2325" t="s">
        <v>12</v>
      </c>
      <c r="E2325">
        <v>2</v>
      </c>
      <c r="F2325" s="27" t="s">
        <v>596</v>
      </c>
    </row>
    <row r="2326" spans="1:6" x14ac:dyDescent="0.2">
      <c r="A2326" s="1">
        <v>65</v>
      </c>
      <c r="B2326" s="1">
        <v>65</v>
      </c>
      <c r="C2326" s="3">
        <v>21</v>
      </c>
      <c r="D2326" t="s">
        <v>12</v>
      </c>
      <c r="E2326">
        <v>3</v>
      </c>
      <c r="F2326" s="27" t="s">
        <v>596</v>
      </c>
    </row>
    <row r="2327" spans="1:6" x14ac:dyDescent="0.2">
      <c r="A2327" s="1">
        <v>65</v>
      </c>
      <c r="B2327" s="1">
        <v>65</v>
      </c>
      <c r="C2327" s="3">
        <v>22</v>
      </c>
      <c r="D2327" t="s">
        <v>12</v>
      </c>
      <c r="E2327">
        <v>2</v>
      </c>
      <c r="F2327" s="27" t="s">
        <v>596</v>
      </c>
    </row>
    <row r="2328" spans="1:6" x14ac:dyDescent="0.2">
      <c r="A2328" s="1">
        <v>65</v>
      </c>
      <c r="B2328" s="1">
        <v>65</v>
      </c>
      <c r="C2328" s="3">
        <v>23</v>
      </c>
      <c r="D2328" t="s">
        <v>12</v>
      </c>
      <c r="E2328">
        <v>2</v>
      </c>
      <c r="F2328" s="27" t="s">
        <v>596</v>
      </c>
    </row>
    <row r="2329" spans="1:6" x14ac:dyDescent="0.2">
      <c r="A2329" s="1">
        <v>65</v>
      </c>
      <c r="B2329" s="1">
        <v>65</v>
      </c>
      <c r="C2329" s="3">
        <v>24</v>
      </c>
      <c r="D2329" t="s">
        <v>12</v>
      </c>
      <c r="E2329">
        <v>2</v>
      </c>
      <c r="F2329" s="27" t="s">
        <v>596</v>
      </c>
    </row>
    <row r="2330" spans="1:6" x14ac:dyDescent="0.2">
      <c r="A2330" s="1">
        <v>65</v>
      </c>
      <c r="B2330" s="1">
        <v>65</v>
      </c>
      <c r="C2330" s="3">
        <v>25</v>
      </c>
      <c r="D2330" t="s">
        <v>12</v>
      </c>
      <c r="E2330">
        <v>2</v>
      </c>
      <c r="F2330" s="27" t="s">
        <v>596</v>
      </c>
    </row>
    <row r="2331" spans="1:6" x14ac:dyDescent="0.2">
      <c r="A2331" s="1">
        <v>65</v>
      </c>
      <c r="B2331" s="1">
        <v>65</v>
      </c>
      <c r="C2331" s="3">
        <v>26</v>
      </c>
      <c r="D2331" t="s">
        <v>12</v>
      </c>
      <c r="E2331">
        <v>1</v>
      </c>
      <c r="F2331" s="27" t="s">
        <v>596</v>
      </c>
    </row>
    <row r="2332" spans="1:6" x14ac:dyDescent="0.2">
      <c r="A2332" s="1">
        <v>65</v>
      </c>
      <c r="B2332" s="1">
        <v>65</v>
      </c>
      <c r="C2332" s="3">
        <v>27</v>
      </c>
      <c r="D2332" t="s">
        <v>12</v>
      </c>
      <c r="E2332">
        <v>2</v>
      </c>
      <c r="F2332" s="27" t="s">
        <v>596</v>
      </c>
    </row>
    <row r="2333" spans="1:6" x14ac:dyDescent="0.2">
      <c r="A2333" s="1">
        <v>65</v>
      </c>
      <c r="B2333" s="1">
        <v>65</v>
      </c>
      <c r="C2333" s="3">
        <v>28</v>
      </c>
      <c r="D2333" t="s">
        <v>12</v>
      </c>
      <c r="E2333">
        <v>3</v>
      </c>
      <c r="F2333" s="27" t="s">
        <v>596</v>
      </c>
    </row>
    <row r="2334" spans="1:6" x14ac:dyDescent="0.2">
      <c r="A2334" s="1">
        <v>65</v>
      </c>
      <c r="B2334" s="1">
        <v>65</v>
      </c>
      <c r="C2334" s="3">
        <v>29</v>
      </c>
      <c r="D2334" t="s">
        <v>12</v>
      </c>
      <c r="E2334">
        <v>2</v>
      </c>
      <c r="F2334" s="27" t="s">
        <v>596</v>
      </c>
    </row>
    <row r="2335" spans="1:6" x14ac:dyDescent="0.2">
      <c r="A2335" s="1">
        <v>65</v>
      </c>
      <c r="B2335" s="1">
        <v>65</v>
      </c>
      <c r="C2335" s="3">
        <v>30</v>
      </c>
      <c r="D2335" t="s">
        <v>12</v>
      </c>
      <c r="E2335">
        <v>2</v>
      </c>
      <c r="F2335" s="27" t="s">
        <v>596</v>
      </c>
    </row>
    <row r="2336" spans="1:6" x14ac:dyDescent="0.2">
      <c r="A2336" s="1">
        <v>65</v>
      </c>
      <c r="B2336" s="1">
        <v>65</v>
      </c>
      <c r="C2336" s="3">
        <v>31</v>
      </c>
      <c r="D2336" t="s">
        <v>12</v>
      </c>
      <c r="E2336">
        <v>1</v>
      </c>
      <c r="F2336" s="27" t="s">
        <v>596</v>
      </c>
    </row>
    <row r="2337" spans="1:6" x14ac:dyDescent="0.2">
      <c r="A2337" s="1">
        <v>65</v>
      </c>
      <c r="B2337" s="1">
        <v>65</v>
      </c>
      <c r="C2337" s="3">
        <v>32</v>
      </c>
      <c r="D2337" t="s">
        <v>12</v>
      </c>
      <c r="E2337">
        <v>2</v>
      </c>
      <c r="F2337" s="27" t="s">
        <v>596</v>
      </c>
    </row>
    <row r="2338" spans="1:6" x14ac:dyDescent="0.2">
      <c r="A2338" s="1">
        <v>65</v>
      </c>
      <c r="B2338" s="1">
        <v>65</v>
      </c>
      <c r="C2338" s="3">
        <v>33</v>
      </c>
      <c r="D2338" t="s">
        <v>12</v>
      </c>
      <c r="E2338">
        <v>2</v>
      </c>
      <c r="F2338" s="27" t="s">
        <v>596</v>
      </c>
    </row>
    <row r="2339" spans="1:6" x14ac:dyDescent="0.2">
      <c r="A2339" s="1">
        <v>65</v>
      </c>
      <c r="B2339" s="1">
        <v>65</v>
      </c>
      <c r="C2339" s="3">
        <v>34</v>
      </c>
      <c r="D2339" t="s">
        <v>12</v>
      </c>
      <c r="E2339">
        <v>1</v>
      </c>
      <c r="F2339" s="27" t="s">
        <v>596</v>
      </c>
    </row>
    <row r="2340" spans="1:6" x14ac:dyDescent="0.2">
      <c r="A2340" s="1">
        <v>65</v>
      </c>
      <c r="B2340" s="1">
        <v>65</v>
      </c>
      <c r="C2340" s="3">
        <v>35</v>
      </c>
      <c r="D2340" t="s">
        <v>12</v>
      </c>
      <c r="E2340">
        <v>1</v>
      </c>
      <c r="F2340" s="27" t="s">
        <v>596</v>
      </c>
    </row>
    <row r="2341" spans="1:6" x14ac:dyDescent="0.2">
      <c r="A2341" s="1">
        <v>65</v>
      </c>
      <c r="B2341" s="1">
        <v>65</v>
      </c>
      <c r="C2341" s="3">
        <v>36</v>
      </c>
      <c r="D2341" t="s">
        <v>12</v>
      </c>
      <c r="E2341">
        <v>1</v>
      </c>
      <c r="F2341" s="27" t="s">
        <v>596</v>
      </c>
    </row>
    <row r="2342" spans="1:6" x14ac:dyDescent="0.2">
      <c r="A2342" s="1">
        <v>66</v>
      </c>
      <c r="B2342" s="1">
        <v>66</v>
      </c>
      <c r="C2342" s="3">
        <v>1</v>
      </c>
      <c r="D2342" t="s">
        <v>15</v>
      </c>
      <c r="E2342">
        <v>3</v>
      </c>
      <c r="F2342" s="27" t="s">
        <v>596</v>
      </c>
    </row>
    <row r="2343" spans="1:6" x14ac:dyDescent="0.2">
      <c r="A2343" s="1">
        <v>66</v>
      </c>
      <c r="B2343" s="1">
        <v>66</v>
      </c>
      <c r="C2343" s="3">
        <v>2</v>
      </c>
      <c r="D2343" t="s">
        <v>15</v>
      </c>
      <c r="E2343">
        <v>2</v>
      </c>
      <c r="F2343" s="27" t="s">
        <v>596</v>
      </c>
    </row>
    <row r="2344" spans="1:6" x14ac:dyDescent="0.2">
      <c r="A2344" s="1">
        <v>66</v>
      </c>
      <c r="B2344" s="1">
        <v>66</v>
      </c>
      <c r="C2344" s="3">
        <v>3</v>
      </c>
      <c r="D2344" t="s">
        <v>15</v>
      </c>
      <c r="E2344">
        <v>3</v>
      </c>
      <c r="F2344" s="27" t="s">
        <v>596</v>
      </c>
    </row>
    <row r="2345" spans="1:6" x14ac:dyDescent="0.2">
      <c r="A2345" s="1">
        <v>66</v>
      </c>
      <c r="B2345" s="1">
        <v>66</v>
      </c>
      <c r="C2345" s="3">
        <v>4</v>
      </c>
      <c r="D2345" t="s">
        <v>15</v>
      </c>
      <c r="E2345">
        <v>3</v>
      </c>
      <c r="F2345" s="27" t="s">
        <v>596</v>
      </c>
    </row>
    <row r="2346" spans="1:6" x14ac:dyDescent="0.2">
      <c r="A2346" s="1">
        <v>66</v>
      </c>
      <c r="B2346" s="1">
        <v>66</v>
      </c>
      <c r="C2346" s="3">
        <v>5</v>
      </c>
      <c r="D2346" t="s">
        <v>15</v>
      </c>
      <c r="E2346">
        <v>1</v>
      </c>
      <c r="F2346" s="27" t="s">
        <v>596</v>
      </c>
    </row>
    <row r="2347" spans="1:6" x14ac:dyDescent="0.2">
      <c r="A2347" s="1">
        <v>66</v>
      </c>
      <c r="B2347" s="1">
        <v>66</v>
      </c>
      <c r="C2347" s="3">
        <v>6</v>
      </c>
      <c r="D2347" t="s">
        <v>15</v>
      </c>
      <c r="E2347">
        <v>1</v>
      </c>
      <c r="F2347" s="27" t="s">
        <v>596</v>
      </c>
    </row>
    <row r="2348" spans="1:6" x14ac:dyDescent="0.2">
      <c r="A2348" s="1">
        <v>66</v>
      </c>
      <c r="B2348" s="1">
        <v>66</v>
      </c>
      <c r="C2348" s="3">
        <v>7</v>
      </c>
      <c r="D2348" t="s">
        <v>15</v>
      </c>
      <c r="E2348">
        <v>2</v>
      </c>
      <c r="F2348" s="27" t="s">
        <v>596</v>
      </c>
    </row>
    <row r="2349" spans="1:6" x14ac:dyDescent="0.2">
      <c r="A2349" s="1">
        <v>66</v>
      </c>
      <c r="B2349" s="1">
        <v>66</v>
      </c>
      <c r="C2349" s="3">
        <v>8</v>
      </c>
      <c r="D2349" t="s">
        <v>15</v>
      </c>
      <c r="E2349">
        <v>3</v>
      </c>
      <c r="F2349" s="27" t="s">
        <v>596</v>
      </c>
    </row>
    <row r="2350" spans="1:6" x14ac:dyDescent="0.2">
      <c r="A2350" s="1">
        <v>66</v>
      </c>
      <c r="B2350" s="1">
        <v>66</v>
      </c>
      <c r="C2350" s="3">
        <v>9</v>
      </c>
      <c r="D2350" t="s">
        <v>15</v>
      </c>
      <c r="E2350">
        <v>2</v>
      </c>
      <c r="F2350" s="27" t="s">
        <v>596</v>
      </c>
    </row>
    <row r="2351" spans="1:6" x14ac:dyDescent="0.2">
      <c r="A2351" s="1">
        <v>66</v>
      </c>
      <c r="B2351" s="1">
        <v>66</v>
      </c>
      <c r="C2351" s="3">
        <v>10</v>
      </c>
      <c r="D2351" t="s">
        <v>15</v>
      </c>
      <c r="E2351">
        <v>1</v>
      </c>
      <c r="F2351" s="27" t="s">
        <v>596</v>
      </c>
    </row>
    <row r="2352" spans="1:6" x14ac:dyDescent="0.2">
      <c r="A2352" s="1">
        <v>66</v>
      </c>
      <c r="B2352" s="1">
        <v>66</v>
      </c>
      <c r="C2352" s="3">
        <v>11</v>
      </c>
      <c r="D2352" t="s">
        <v>15</v>
      </c>
      <c r="E2352">
        <v>3</v>
      </c>
      <c r="F2352" s="27" t="s">
        <v>596</v>
      </c>
    </row>
    <row r="2353" spans="1:6" x14ac:dyDescent="0.2">
      <c r="A2353" s="1">
        <v>66</v>
      </c>
      <c r="B2353" s="1">
        <v>66</v>
      </c>
      <c r="C2353" s="3">
        <v>12</v>
      </c>
      <c r="D2353" t="s">
        <v>15</v>
      </c>
      <c r="E2353">
        <v>3</v>
      </c>
      <c r="F2353" s="27" t="s">
        <v>596</v>
      </c>
    </row>
    <row r="2354" spans="1:6" x14ac:dyDescent="0.2">
      <c r="A2354" s="1">
        <v>66</v>
      </c>
      <c r="B2354" s="1">
        <v>66</v>
      </c>
      <c r="C2354" s="3">
        <v>13</v>
      </c>
      <c r="D2354" t="s">
        <v>15</v>
      </c>
      <c r="E2354">
        <v>2</v>
      </c>
      <c r="F2354" s="27" t="s">
        <v>596</v>
      </c>
    </row>
    <row r="2355" spans="1:6" x14ac:dyDescent="0.2">
      <c r="A2355" s="1">
        <v>66</v>
      </c>
      <c r="B2355" s="1">
        <v>66</v>
      </c>
      <c r="C2355" s="3">
        <v>14</v>
      </c>
      <c r="D2355" t="s">
        <v>15</v>
      </c>
      <c r="E2355">
        <v>3</v>
      </c>
      <c r="F2355" s="27" t="s">
        <v>596</v>
      </c>
    </row>
    <row r="2356" spans="1:6" x14ac:dyDescent="0.2">
      <c r="A2356" s="1">
        <v>66</v>
      </c>
      <c r="B2356" s="1">
        <v>66</v>
      </c>
      <c r="C2356" s="3">
        <v>15</v>
      </c>
      <c r="D2356" t="s">
        <v>15</v>
      </c>
      <c r="E2356">
        <v>1</v>
      </c>
      <c r="F2356" s="27" t="s">
        <v>596</v>
      </c>
    </row>
    <row r="2357" spans="1:6" x14ac:dyDescent="0.2">
      <c r="A2357" s="1">
        <v>66</v>
      </c>
      <c r="B2357" s="1">
        <v>66</v>
      </c>
      <c r="C2357" s="3">
        <v>16</v>
      </c>
      <c r="D2357" t="s">
        <v>15</v>
      </c>
      <c r="E2357">
        <v>2</v>
      </c>
      <c r="F2357" s="27" t="s">
        <v>596</v>
      </c>
    </row>
    <row r="2358" spans="1:6" x14ac:dyDescent="0.2">
      <c r="A2358" s="1">
        <v>66</v>
      </c>
      <c r="B2358" s="1">
        <v>66</v>
      </c>
      <c r="C2358" s="3">
        <v>17</v>
      </c>
      <c r="D2358" t="s">
        <v>15</v>
      </c>
      <c r="E2358">
        <v>2</v>
      </c>
      <c r="F2358" s="27" t="s">
        <v>596</v>
      </c>
    </row>
    <row r="2359" spans="1:6" x14ac:dyDescent="0.2">
      <c r="A2359" s="1">
        <v>66</v>
      </c>
      <c r="B2359" s="1">
        <v>66</v>
      </c>
      <c r="C2359" s="3">
        <v>18</v>
      </c>
      <c r="D2359" t="s">
        <v>15</v>
      </c>
      <c r="E2359">
        <v>3</v>
      </c>
      <c r="F2359" s="27" t="s">
        <v>596</v>
      </c>
    </row>
    <row r="2360" spans="1:6" x14ac:dyDescent="0.2">
      <c r="A2360" s="1">
        <v>66</v>
      </c>
      <c r="B2360" s="1">
        <v>66</v>
      </c>
      <c r="C2360" s="3">
        <v>19</v>
      </c>
      <c r="D2360" t="s">
        <v>15</v>
      </c>
      <c r="E2360">
        <v>3</v>
      </c>
      <c r="F2360" s="27" t="s">
        <v>596</v>
      </c>
    </row>
    <row r="2361" spans="1:6" x14ac:dyDescent="0.2">
      <c r="A2361" s="1">
        <v>66</v>
      </c>
      <c r="B2361" s="1">
        <v>66</v>
      </c>
      <c r="C2361" s="3">
        <v>20</v>
      </c>
      <c r="D2361" t="s">
        <v>15</v>
      </c>
      <c r="E2361">
        <v>2</v>
      </c>
      <c r="F2361" s="27" t="s">
        <v>596</v>
      </c>
    </row>
    <row r="2362" spans="1:6" x14ac:dyDescent="0.2">
      <c r="A2362" s="1">
        <v>66</v>
      </c>
      <c r="B2362" s="1">
        <v>66</v>
      </c>
      <c r="C2362" s="3">
        <v>21</v>
      </c>
      <c r="D2362" t="s">
        <v>15</v>
      </c>
      <c r="E2362">
        <v>3</v>
      </c>
      <c r="F2362" s="27" t="s">
        <v>596</v>
      </c>
    </row>
    <row r="2363" spans="1:6" x14ac:dyDescent="0.2">
      <c r="A2363" s="1">
        <v>66</v>
      </c>
      <c r="B2363" s="1">
        <v>66</v>
      </c>
      <c r="C2363" s="3">
        <v>22</v>
      </c>
      <c r="D2363" t="s">
        <v>15</v>
      </c>
      <c r="E2363">
        <v>3</v>
      </c>
      <c r="F2363" s="27" t="s">
        <v>596</v>
      </c>
    </row>
    <row r="2364" spans="1:6" x14ac:dyDescent="0.2">
      <c r="A2364" s="1">
        <v>66</v>
      </c>
      <c r="B2364" s="1">
        <v>66</v>
      </c>
      <c r="C2364" s="3">
        <v>23</v>
      </c>
      <c r="D2364" t="s">
        <v>15</v>
      </c>
      <c r="E2364">
        <v>2</v>
      </c>
      <c r="F2364" s="27" t="s">
        <v>596</v>
      </c>
    </row>
    <row r="2365" spans="1:6" x14ac:dyDescent="0.2">
      <c r="A2365" s="1">
        <v>66</v>
      </c>
      <c r="B2365" s="1">
        <v>66</v>
      </c>
      <c r="C2365" s="3">
        <v>24</v>
      </c>
      <c r="D2365" t="s">
        <v>15</v>
      </c>
      <c r="E2365">
        <v>2</v>
      </c>
      <c r="F2365" s="27" t="s">
        <v>596</v>
      </c>
    </row>
    <row r="2366" spans="1:6" x14ac:dyDescent="0.2">
      <c r="A2366" s="1">
        <v>66</v>
      </c>
      <c r="B2366" s="1">
        <v>66</v>
      </c>
      <c r="C2366" s="3">
        <v>25</v>
      </c>
      <c r="D2366" t="s">
        <v>15</v>
      </c>
      <c r="E2366">
        <v>2</v>
      </c>
      <c r="F2366" s="27" t="s">
        <v>596</v>
      </c>
    </row>
    <row r="2367" spans="1:6" x14ac:dyDescent="0.2">
      <c r="A2367" s="1">
        <v>66</v>
      </c>
      <c r="B2367" s="1">
        <v>66</v>
      </c>
      <c r="C2367" s="3">
        <v>26</v>
      </c>
      <c r="D2367" t="s">
        <v>15</v>
      </c>
      <c r="E2367">
        <v>2</v>
      </c>
      <c r="F2367" s="27" t="s">
        <v>596</v>
      </c>
    </row>
    <row r="2368" spans="1:6" x14ac:dyDescent="0.2">
      <c r="A2368" s="1">
        <v>66</v>
      </c>
      <c r="B2368" s="1">
        <v>66</v>
      </c>
      <c r="C2368" s="3">
        <v>27</v>
      </c>
      <c r="D2368" t="s">
        <v>15</v>
      </c>
      <c r="E2368">
        <v>2</v>
      </c>
      <c r="F2368" s="27" t="s">
        <v>596</v>
      </c>
    </row>
    <row r="2369" spans="1:6" x14ac:dyDescent="0.2">
      <c r="A2369" s="1">
        <v>66</v>
      </c>
      <c r="B2369" s="1">
        <v>66</v>
      </c>
      <c r="C2369" s="3">
        <v>28</v>
      </c>
      <c r="D2369" t="s">
        <v>15</v>
      </c>
      <c r="E2369">
        <v>2</v>
      </c>
      <c r="F2369" s="27" t="s">
        <v>596</v>
      </c>
    </row>
    <row r="2370" spans="1:6" x14ac:dyDescent="0.2">
      <c r="A2370" s="1">
        <v>66</v>
      </c>
      <c r="B2370" s="1">
        <v>66</v>
      </c>
      <c r="C2370" s="3">
        <v>29</v>
      </c>
      <c r="D2370" t="s">
        <v>15</v>
      </c>
      <c r="E2370">
        <v>2</v>
      </c>
      <c r="F2370" s="27" t="s">
        <v>596</v>
      </c>
    </row>
    <row r="2371" spans="1:6" x14ac:dyDescent="0.2">
      <c r="A2371" s="1">
        <v>66</v>
      </c>
      <c r="B2371" s="1">
        <v>66</v>
      </c>
      <c r="C2371" s="3">
        <v>30</v>
      </c>
      <c r="D2371" t="s">
        <v>15</v>
      </c>
      <c r="E2371">
        <v>2</v>
      </c>
      <c r="F2371" s="27" t="s">
        <v>596</v>
      </c>
    </row>
    <row r="2372" spans="1:6" x14ac:dyDescent="0.2">
      <c r="A2372" s="1">
        <v>66</v>
      </c>
      <c r="B2372" s="1">
        <v>66</v>
      </c>
      <c r="C2372" s="3">
        <v>31</v>
      </c>
      <c r="D2372" t="s">
        <v>15</v>
      </c>
      <c r="E2372">
        <v>2</v>
      </c>
      <c r="F2372" s="27" t="s">
        <v>596</v>
      </c>
    </row>
    <row r="2373" spans="1:6" x14ac:dyDescent="0.2">
      <c r="A2373" s="1">
        <v>66</v>
      </c>
      <c r="B2373" s="1">
        <v>66</v>
      </c>
      <c r="C2373" s="3">
        <v>32</v>
      </c>
      <c r="D2373" t="s">
        <v>15</v>
      </c>
      <c r="E2373">
        <v>2</v>
      </c>
      <c r="F2373" s="27" t="s">
        <v>596</v>
      </c>
    </row>
    <row r="2374" spans="1:6" x14ac:dyDescent="0.2">
      <c r="A2374" s="1">
        <v>66</v>
      </c>
      <c r="B2374" s="1">
        <v>66</v>
      </c>
      <c r="C2374" s="3">
        <v>33</v>
      </c>
      <c r="D2374" t="s">
        <v>15</v>
      </c>
      <c r="E2374">
        <v>3</v>
      </c>
      <c r="F2374" s="27" t="s">
        <v>596</v>
      </c>
    </row>
    <row r="2375" spans="1:6" x14ac:dyDescent="0.2">
      <c r="A2375" s="1">
        <v>66</v>
      </c>
      <c r="B2375" s="1">
        <v>66</v>
      </c>
      <c r="C2375" s="3">
        <v>34</v>
      </c>
      <c r="D2375" t="s">
        <v>15</v>
      </c>
      <c r="E2375">
        <v>2</v>
      </c>
      <c r="F2375" s="27" t="s">
        <v>596</v>
      </c>
    </row>
    <row r="2376" spans="1:6" x14ac:dyDescent="0.2">
      <c r="A2376" s="1">
        <v>66</v>
      </c>
      <c r="B2376" s="1">
        <v>66</v>
      </c>
      <c r="C2376" s="3">
        <v>35</v>
      </c>
      <c r="D2376" t="s">
        <v>15</v>
      </c>
      <c r="E2376">
        <v>3</v>
      </c>
      <c r="F2376" s="27" t="s">
        <v>596</v>
      </c>
    </row>
    <row r="2377" spans="1:6" x14ac:dyDescent="0.2">
      <c r="A2377" s="1">
        <v>66</v>
      </c>
      <c r="B2377" s="1">
        <v>66</v>
      </c>
      <c r="C2377" s="3">
        <v>36</v>
      </c>
      <c r="D2377" t="s">
        <v>15</v>
      </c>
      <c r="E2377">
        <v>2</v>
      </c>
      <c r="F2377" s="27" t="s">
        <v>596</v>
      </c>
    </row>
    <row r="2378" spans="1:6" x14ac:dyDescent="0.2">
      <c r="A2378" s="1">
        <v>67</v>
      </c>
      <c r="B2378" s="1">
        <v>67</v>
      </c>
      <c r="C2378" s="3">
        <v>1</v>
      </c>
      <c r="D2378" t="s">
        <v>267</v>
      </c>
      <c r="E2378">
        <v>2</v>
      </c>
      <c r="F2378" s="27" t="s">
        <v>596</v>
      </c>
    </row>
    <row r="2379" spans="1:6" x14ac:dyDescent="0.2">
      <c r="A2379" s="1">
        <v>67</v>
      </c>
      <c r="B2379" s="1">
        <v>67</v>
      </c>
      <c r="C2379" s="3">
        <v>2</v>
      </c>
      <c r="D2379" t="s">
        <v>267</v>
      </c>
      <c r="E2379">
        <v>2</v>
      </c>
      <c r="F2379" s="27" t="s">
        <v>596</v>
      </c>
    </row>
    <row r="2380" spans="1:6" x14ac:dyDescent="0.2">
      <c r="A2380" s="1">
        <v>67</v>
      </c>
      <c r="B2380" s="1">
        <v>67</v>
      </c>
      <c r="C2380" s="3">
        <v>3</v>
      </c>
      <c r="D2380" t="s">
        <v>267</v>
      </c>
      <c r="E2380">
        <v>1</v>
      </c>
      <c r="F2380" s="27" t="s">
        <v>596</v>
      </c>
    </row>
    <row r="2381" spans="1:6" x14ac:dyDescent="0.2">
      <c r="A2381" s="1">
        <v>67</v>
      </c>
      <c r="B2381" s="1">
        <v>67</v>
      </c>
      <c r="C2381" s="3">
        <v>4</v>
      </c>
      <c r="D2381" t="s">
        <v>267</v>
      </c>
      <c r="E2381">
        <v>2</v>
      </c>
      <c r="F2381" s="27" t="s">
        <v>596</v>
      </c>
    </row>
    <row r="2382" spans="1:6" x14ac:dyDescent="0.2">
      <c r="A2382" s="1">
        <v>67</v>
      </c>
      <c r="B2382" s="1">
        <v>67</v>
      </c>
      <c r="C2382" s="3">
        <v>5</v>
      </c>
      <c r="D2382" t="s">
        <v>267</v>
      </c>
      <c r="E2382">
        <v>2</v>
      </c>
      <c r="F2382" s="27" t="s">
        <v>596</v>
      </c>
    </row>
    <row r="2383" spans="1:6" x14ac:dyDescent="0.2">
      <c r="A2383" s="1">
        <v>67</v>
      </c>
      <c r="B2383" s="1">
        <v>67</v>
      </c>
      <c r="C2383" s="3">
        <v>6</v>
      </c>
      <c r="D2383" t="s">
        <v>267</v>
      </c>
      <c r="E2383">
        <v>2</v>
      </c>
      <c r="F2383" s="27" t="s">
        <v>596</v>
      </c>
    </row>
    <row r="2384" spans="1:6" x14ac:dyDescent="0.2">
      <c r="A2384" s="1">
        <v>67</v>
      </c>
      <c r="B2384" s="1">
        <v>67</v>
      </c>
      <c r="C2384" s="3">
        <v>7</v>
      </c>
      <c r="D2384" t="s">
        <v>267</v>
      </c>
      <c r="E2384">
        <v>2</v>
      </c>
      <c r="F2384" s="27" t="s">
        <v>596</v>
      </c>
    </row>
    <row r="2385" spans="1:6" x14ac:dyDescent="0.2">
      <c r="A2385" s="1">
        <v>67</v>
      </c>
      <c r="B2385" s="1">
        <v>67</v>
      </c>
      <c r="C2385" s="3">
        <v>8</v>
      </c>
      <c r="D2385" t="s">
        <v>267</v>
      </c>
      <c r="E2385">
        <v>2</v>
      </c>
      <c r="F2385" s="27" t="s">
        <v>596</v>
      </c>
    </row>
    <row r="2386" spans="1:6" x14ac:dyDescent="0.2">
      <c r="A2386" s="1">
        <v>67</v>
      </c>
      <c r="B2386" s="1">
        <v>67</v>
      </c>
      <c r="C2386" s="3">
        <v>9</v>
      </c>
      <c r="D2386" t="s">
        <v>267</v>
      </c>
      <c r="E2386">
        <v>1</v>
      </c>
      <c r="F2386" s="27" t="s">
        <v>596</v>
      </c>
    </row>
    <row r="2387" spans="1:6" x14ac:dyDescent="0.2">
      <c r="A2387" s="1">
        <v>67</v>
      </c>
      <c r="B2387" s="1">
        <v>67</v>
      </c>
      <c r="C2387" s="3">
        <v>10</v>
      </c>
      <c r="D2387" t="s">
        <v>267</v>
      </c>
      <c r="E2387">
        <v>2</v>
      </c>
      <c r="F2387" s="27" t="s">
        <v>596</v>
      </c>
    </row>
    <row r="2388" spans="1:6" x14ac:dyDescent="0.2">
      <c r="A2388" s="1">
        <v>67</v>
      </c>
      <c r="B2388" s="1">
        <v>67</v>
      </c>
      <c r="C2388" s="3">
        <v>11</v>
      </c>
      <c r="D2388" t="s">
        <v>267</v>
      </c>
      <c r="E2388">
        <v>1</v>
      </c>
      <c r="F2388" s="27" t="s">
        <v>596</v>
      </c>
    </row>
    <row r="2389" spans="1:6" x14ac:dyDescent="0.2">
      <c r="A2389" s="1">
        <v>67</v>
      </c>
      <c r="B2389" s="1">
        <v>67</v>
      </c>
      <c r="C2389" s="3">
        <v>12</v>
      </c>
      <c r="D2389" t="s">
        <v>267</v>
      </c>
      <c r="E2389">
        <v>1</v>
      </c>
      <c r="F2389" s="27" t="s">
        <v>596</v>
      </c>
    </row>
    <row r="2390" spans="1:6" x14ac:dyDescent="0.2">
      <c r="A2390" s="1">
        <v>67</v>
      </c>
      <c r="B2390" s="1">
        <v>67</v>
      </c>
      <c r="C2390" s="3">
        <v>13</v>
      </c>
      <c r="D2390" t="s">
        <v>267</v>
      </c>
      <c r="E2390">
        <v>2</v>
      </c>
      <c r="F2390" s="27" t="s">
        <v>596</v>
      </c>
    </row>
    <row r="2391" spans="1:6" x14ac:dyDescent="0.2">
      <c r="A2391" s="1">
        <v>67</v>
      </c>
      <c r="B2391" s="1">
        <v>67</v>
      </c>
      <c r="C2391" s="3">
        <v>14</v>
      </c>
      <c r="D2391" t="s">
        <v>267</v>
      </c>
      <c r="E2391">
        <v>3</v>
      </c>
      <c r="F2391" s="27" t="s">
        <v>596</v>
      </c>
    </row>
    <row r="2392" spans="1:6" x14ac:dyDescent="0.2">
      <c r="A2392" s="1">
        <v>67</v>
      </c>
      <c r="B2392" s="1">
        <v>67</v>
      </c>
      <c r="C2392" s="3">
        <v>15</v>
      </c>
      <c r="D2392" t="s">
        <v>267</v>
      </c>
      <c r="E2392">
        <v>2</v>
      </c>
      <c r="F2392" s="27" t="s">
        <v>596</v>
      </c>
    </row>
    <row r="2393" spans="1:6" x14ac:dyDescent="0.2">
      <c r="A2393" s="1">
        <v>67</v>
      </c>
      <c r="B2393" s="1">
        <v>67</v>
      </c>
      <c r="C2393" s="3">
        <v>16</v>
      </c>
      <c r="D2393" t="s">
        <v>267</v>
      </c>
      <c r="E2393">
        <v>3</v>
      </c>
      <c r="F2393" s="27" t="s">
        <v>596</v>
      </c>
    </row>
    <row r="2394" spans="1:6" x14ac:dyDescent="0.2">
      <c r="A2394" s="1">
        <v>67</v>
      </c>
      <c r="B2394" s="1">
        <v>67</v>
      </c>
      <c r="C2394" s="3">
        <v>17</v>
      </c>
      <c r="D2394" t="s">
        <v>267</v>
      </c>
      <c r="E2394">
        <v>3</v>
      </c>
      <c r="F2394" s="27" t="s">
        <v>596</v>
      </c>
    </row>
    <row r="2395" spans="1:6" x14ac:dyDescent="0.2">
      <c r="A2395" s="1">
        <v>67</v>
      </c>
      <c r="B2395" s="1">
        <v>67</v>
      </c>
      <c r="C2395" s="3">
        <v>18</v>
      </c>
      <c r="D2395" t="s">
        <v>267</v>
      </c>
      <c r="E2395">
        <v>1</v>
      </c>
      <c r="F2395" s="27" t="s">
        <v>596</v>
      </c>
    </row>
    <row r="2396" spans="1:6" x14ac:dyDescent="0.2">
      <c r="A2396" s="1">
        <v>67</v>
      </c>
      <c r="B2396" s="1">
        <v>67</v>
      </c>
      <c r="C2396" s="3">
        <v>19</v>
      </c>
      <c r="D2396" t="s">
        <v>267</v>
      </c>
      <c r="E2396">
        <v>3</v>
      </c>
      <c r="F2396" s="27" t="s">
        <v>596</v>
      </c>
    </row>
    <row r="2397" spans="1:6" x14ac:dyDescent="0.2">
      <c r="A2397" s="1">
        <v>67</v>
      </c>
      <c r="B2397" s="1">
        <v>67</v>
      </c>
      <c r="C2397" s="3">
        <v>20</v>
      </c>
      <c r="D2397" t="s">
        <v>267</v>
      </c>
      <c r="E2397">
        <v>2</v>
      </c>
      <c r="F2397" s="27" t="s">
        <v>596</v>
      </c>
    </row>
    <row r="2398" spans="1:6" x14ac:dyDescent="0.2">
      <c r="A2398" s="1">
        <v>67</v>
      </c>
      <c r="B2398" s="1">
        <v>67</v>
      </c>
      <c r="C2398" s="3">
        <v>21</v>
      </c>
      <c r="D2398" t="s">
        <v>267</v>
      </c>
      <c r="E2398">
        <v>3</v>
      </c>
      <c r="F2398" s="27" t="s">
        <v>596</v>
      </c>
    </row>
    <row r="2399" spans="1:6" x14ac:dyDescent="0.2">
      <c r="A2399" s="1">
        <v>67</v>
      </c>
      <c r="B2399" s="1">
        <v>67</v>
      </c>
      <c r="C2399" s="3">
        <v>22</v>
      </c>
      <c r="D2399" t="s">
        <v>267</v>
      </c>
      <c r="E2399">
        <v>3</v>
      </c>
      <c r="F2399" s="27" t="s">
        <v>596</v>
      </c>
    </row>
    <row r="2400" spans="1:6" x14ac:dyDescent="0.2">
      <c r="A2400" s="1">
        <v>67</v>
      </c>
      <c r="B2400" s="1">
        <v>67</v>
      </c>
      <c r="C2400" s="3">
        <v>23</v>
      </c>
      <c r="D2400" t="s">
        <v>267</v>
      </c>
      <c r="E2400">
        <v>2</v>
      </c>
      <c r="F2400" s="27" t="s">
        <v>596</v>
      </c>
    </row>
    <row r="2401" spans="1:6" x14ac:dyDescent="0.2">
      <c r="A2401" s="1">
        <v>67</v>
      </c>
      <c r="B2401" s="1">
        <v>67</v>
      </c>
      <c r="C2401" s="3">
        <v>24</v>
      </c>
      <c r="D2401" t="s">
        <v>267</v>
      </c>
      <c r="E2401">
        <v>2</v>
      </c>
      <c r="F2401" s="27" t="s">
        <v>596</v>
      </c>
    </row>
    <row r="2402" spans="1:6" x14ac:dyDescent="0.2">
      <c r="A2402" s="1">
        <v>67</v>
      </c>
      <c r="B2402" s="1">
        <v>67</v>
      </c>
      <c r="C2402" s="3">
        <v>25</v>
      </c>
      <c r="D2402" t="s">
        <v>267</v>
      </c>
      <c r="E2402">
        <v>2</v>
      </c>
      <c r="F2402" s="27" t="s">
        <v>596</v>
      </c>
    </row>
    <row r="2403" spans="1:6" x14ac:dyDescent="0.2">
      <c r="A2403" s="1">
        <v>67</v>
      </c>
      <c r="B2403" s="1">
        <v>67</v>
      </c>
      <c r="C2403" s="3">
        <v>26</v>
      </c>
      <c r="D2403" t="s">
        <v>267</v>
      </c>
      <c r="E2403">
        <v>2</v>
      </c>
      <c r="F2403" s="27" t="s">
        <v>596</v>
      </c>
    </row>
    <row r="2404" spans="1:6" x14ac:dyDescent="0.2">
      <c r="A2404" s="1">
        <v>67</v>
      </c>
      <c r="B2404" s="1">
        <v>67</v>
      </c>
      <c r="C2404" s="3">
        <v>27</v>
      </c>
      <c r="D2404" t="s">
        <v>267</v>
      </c>
      <c r="E2404">
        <v>2</v>
      </c>
      <c r="F2404" s="27" t="s">
        <v>596</v>
      </c>
    </row>
    <row r="2405" spans="1:6" x14ac:dyDescent="0.2">
      <c r="A2405" s="1">
        <v>67</v>
      </c>
      <c r="B2405" s="1">
        <v>67</v>
      </c>
      <c r="C2405" s="3">
        <v>28</v>
      </c>
      <c r="D2405" t="s">
        <v>267</v>
      </c>
      <c r="E2405">
        <v>2</v>
      </c>
      <c r="F2405" s="27" t="s">
        <v>596</v>
      </c>
    </row>
    <row r="2406" spans="1:6" x14ac:dyDescent="0.2">
      <c r="A2406" s="1">
        <v>67</v>
      </c>
      <c r="B2406" s="1">
        <v>67</v>
      </c>
      <c r="C2406" s="3">
        <v>29</v>
      </c>
      <c r="D2406" t="s">
        <v>267</v>
      </c>
      <c r="E2406">
        <v>2</v>
      </c>
      <c r="F2406" s="27" t="s">
        <v>596</v>
      </c>
    </row>
    <row r="2407" spans="1:6" x14ac:dyDescent="0.2">
      <c r="A2407" s="1">
        <v>67</v>
      </c>
      <c r="B2407" s="1">
        <v>67</v>
      </c>
      <c r="C2407" s="3">
        <v>30</v>
      </c>
      <c r="D2407" t="s">
        <v>267</v>
      </c>
      <c r="E2407">
        <v>1</v>
      </c>
      <c r="F2407" s="27" t="s">
        <v>596</v>
      </c>
    </row>
    <row r="2408" spans="1:6" x14ac:dyDescent="0.2">
      <c r="A2408" s="1">
        <v>67</v>
      </c>
      <c r="B2408" s="1">
        <v>67</v>
      </c>
      <c r="C2408" s="3">
        <v>31</v>
      </c>
      <c r="D2408" t="s">
        <v>267</v>
      </c>
      <c r="E2408">
        <v>1</v>
      </c>
      <c r="F2408" s="27" t="s">
        <v>596</v>
      </c>
    </row>
    <row r="2409" spans="1:6" x14ac:dyDescent="0.2">
      <c r="A2409" s="1">
        <v>67</v>
      </c>
      <c r="B2409" s="1">
        <v>67</v>
      </c>
      <c r="C2409" s="3">
        <v>32</v>
      </c>
      <c r="D2409" t="s">
        <v>267</v>
      </c>
      <c r="E2409">
        <v>1</v>
      </c>
      <c r="F2409" s="27" t="s">
        <v>596</v>
      </c>
    </row>
    <row r="2410" spans="1:6" x14ac:dyDescent="0.2">
      <c r="A2410" s="1">
        <v>67</v>
      </c>
      <c r="B2410" s="1">
        <v>67</v>
      </c>
      <c r="C2410" s="3">
        <v>33</v>
      </c>
      <c r="D2410" t="s">
        <v>267</v>
      </c>
      <c r="E2410">
        <v>1</v>
      </c>
      <c r="F2410" s="27" t="s">
        <v>596</v>
      </c>
    </row>
    <row r="2411" spans="1:6" x14ac:dyDescent="0.2">
      <c r="A2411" s="1">
        <v>67</v>
      </c>
      <c r="B2411" s="1">
        <v>67</v>
      </c>
      <c r="C2411" s="3">
        <v>34</v>
      </c>
      <c r="D2411" t="s">
        <v>267</v>
      </c>
      <c r="E2411">
        <v>1</v>
      </c>
      <c r="F2411" s="27" t="s">
        <v>596</v>
      </c>
    </row>
    <row r="2412" spans="1:6" x14ac:dyDescent="0.2">
      <c r="A2412" s="1">
        <v>67</v>
      </c>
      <c r="B2412" s="1">
        <v>67</v>
      </c>
      <c r="C2412" s="3">
        <v>35</v>
      </c>
      <c r="D2412" t="s">
        <v>267</v>
      </c>
      <c r="E2412">
        <v>2</v>
      </c>
      <c r="F2412" s="27" t="s">
        <v>596</v>
      </c>
    </row>
    <row r="2413" spans="1:6" x14ac:dyDescent="0.2">
      <c r="A2413" s="1">
        <v>67</v>
      </c>
      <c r="B2413" s="1">
        <v>67</v>
      </c>
      <c r="C2413" s="3">
        <v>36</v>
      </c>
      <c r="D2413" t="s">
        <v>267</v>
      </c>
      <c r="E2413">
        <v>1</v>
      </c>
      <c r="F2413" s="27" t="s">
        <v>596</v>
      </c>
    </row>
    <row r="2414" spans="1:6" x14ac:dyDescent="0.2">
      <c r="A2414" s="1">
        <v>68</v>
      </c>
      <c r="B2414" s="1">
        <v>68</v>
      </c>
      <c r="C2414" s="3">
        <v>1</v>
      </c>
      <c r="D2414" t="s">
        <v>63</v>
      </c>
      <c r="E2414">
        <v>3</v>
      </c>
      <c r="F2414" s="27" t="s">
        <v>596</v>
      </c>
    </row>
    <row r="2415" spans="1:6" x14ac:dyDescent="0.2">
      <c r="A2415" s="1">
        <v>68</v>
      </c>
      <c r="B2415" s="1">
        <v>68</v>
      </c>
      <c r="C2415" s="3">
        <v>2</v>
      </c>
      <c r="D2415" t="s">
        <v>63</v>
      </c>
      <c r="E2415">
        <v>2</v>
      </c>
      <c r="F2415" s="27" t="s">
        <v>596</v>
      </c>
    </row>
    <row r="2416" spans="1:6" x14ac:dyDescent="0.2">
      <c r="A2416" s="1">
        <v>68</v>
      </c>
      <c r="B2416" s="1">
        <v>68</v>
      </c>
      <c r="C2416" s="3">
        <v>3</v>
      </c>
      <c r="D2416" t="s">
        <v>63</v>
      </c>
      <c r="E2416">
        <v>2</v>
      </c>
      <c r="F2416" s="27" t="s">
        <v>596</v>
      </c>
    </row>
    <row r="2417" spans="1:6" x14ac:dyDescent="0.2">
      <c r="A2417" s="1">
        <v>68</v>
      </c>
      <c r="B2417" s="1">
        <v>68</v>
      </c>
      <c r="C2417" s="3">
        <v>4</v>
      </c>
      <c r="D2417" t="s">
        <v>63</v>
      </c>
      <c r="E2417">
        <v>2</v>
      </c>
      <c r="F2417" s="27" t="s">
        <v>596</v>
      </c>
    </row>
    <row r="2418" spans="1:6" x14ac:dyDescent="0.2">
      <c r="A2418" s="1">
        <v>68</v>
      </c>
      <c r="B2418" s="1">
        <v>68</v>
      </c>
      <c r="C2418" s="3">
        <v>5</v>
      </c>
      <c r="D2418" t="s">
        <v>63</v>
      </c>
      <c r="E2418">
        <v>2</v>
      </c>
      <c r="F2418" s="27" t="s">
        <v>596</v>
      </c>
    </row>
    <row r="2419" spans="1:6" x14ac:dyDescent="0.2">
      <c r="A2419" s="1">
        <v>68</v>
      </c>
      <c r="B2419" s="1">
        <v>68</v>
      </c>
      <c r="C2419" s="3">
        <v>6</v>
      </c>
      <c r="D2419" t="s">
        <v>63</v>
      </c>
      <c r="E2419">
        <v>2</v>
      </c>
      <c r="F2419" s="27" t="s">
        <v>596</v>
      </c>
    </row>
    <row r="2420" spans="1:6" x14ac:dyDescent="0.2">
      <c r="A2420" s="1">
        <v>68</v>
      </c>
      <c r="B2420" s="1">
        <v>68</v>
      </c>
      <c r="C2420" s="3">
        <v>7</v>
      </c>
      <c r="D2420" t="s">
        <v>63</v>
      </c>
      <c r="E2420">
        <v>3</v>
      </c>
      <c r="F2420" s="27" t="s">
        <v>596</v>
      </c>
    </row>
    <row r="2421" spans="1:6" x14ac:dyDescent="0.2">
      <c r="A2421" s="1">
        <v>68</v>
      </c>
      <c r="B2421" s="1">
        <v>68</v>
      </c>
      <c r="C2421" s="3">
        <v>8</v>
      </c>
      <c r="D2421" t="s">
        <v>63</v>
      </c>
      <c r="E2421">
        <v>2</v>
      </c>
      <c r="F2421" s="27" t="s">
        <v>596</v>
      </c>
    </row>
    <row r="2422" spans="1:6" x14ac:dyDescent="0.2">
      <c r="A2422" s="1">
        <v>68</v>
      </c>
      <c r="B2422" s="1">
        <v>68</v>
      </c>
      <c r="C2422" s="3">
        <v>9</v>
      </c>
      <c r="D2422" t="s">
        <v>63</v>
      </c>
      <c r="E2422">
        <v>2</v>
      </c>
      <c r="F2422" s="27" t="s">
        <v>596</v>
      </c>
    </row>
    <row r="2423" spans="1:6" x14ac:dyDescent="0.2">
      <c r="A2423" s="1">
        <v>68</v>
      </c>
      <c r="B2423" s="1">
        <v>68</v>
      </c>
      <c r="C2423" s="3">
        <v>10</v>
      </c>
      <c r="D2423" t="s">
        <v>63</v>
      </c>
      <c r="E2423">
        <v>1</v>
      </c>
      <c r="F2423" s="27" t="s">
        <v>596</v>
      </c>
    </row>
    <row r="2424" spans="1:6" x14ac:dyDescent="0.2">
      <c r="A2424" s="1">
        <v>68</v>
      </c>
      <c r="B2424" s="1">
        <v>68</v>
      </c>
      <c r="C2424" s="3">
        <v>11</v>
      </c>
      <c r="D2424" t="s">
        <v>63</v>
      </c>
      <c r="E2424">
        <v>3</v>
      </c>
      <c r="F2424" s="27" t="s">
        <v>596</v>
      </c>
    </row>
    <row r="2425" spans="1:6" x14ac:dyDescent="0.2">
      <c r="A2425" s="1">
        <v>68</v>
      </c>
      <c r="B2425" s="1">
        <v>68</v>
      </c>
      <c r="C2425" s="3">
        <v>12</v>
      </c>
      <c r="D2425" t="s">
        <v>63</v>
      </c>
      <c r="E2425">
        <v>3</v>
      </c>
      <c r="F2425" s="27" t="s">
        <v>596</v>
      </c>
    </row>
    <row r="2426" spans="1:6" x14ac:dyDescent="0.2">
      <c r="A2426" s="1">
        <v>68</v>
      </c>
      <c r="B2426" s="1">
        <v>68</v>
      </c>
      <c r="C2426" s="3">
        <v>13</v>
      </c>
      <c r="D2426" t="s">
        <v>63</v>
      </c>
      <c r="E2426">
        <v>2</v>
      </c>
      <c r="F2426" s="27" t="s">
        <v>596</v>
      </c>
    </row>
    <row r="2427" spans="1:6" x14ac:dyDescent="0.2">
      <c r="A2427" s="1">
        <v>68</v>
      </c>
      <c r="B2427" s="1">
        <v>68</v>
      </c>
      <c r="C2427" s="3">
        <v>14</v>
      </c>
      <c r="D2427" t="s">
        <v>63</v>
      </c>
      <c r="E2427">
        <v>3</v>
      </c>
      <c r="F2427" s="27" t="s">
        <v>596</v>
      </c>
    </row>
    <row r="2428" spans="1:6" x14ac:dyDescent="0.2">
      <c r="A2428" s="1">
        <v>68</v>
      </c>
      <c r="B2428" s="1">
        <v>68</v>
      </c>
      <c r="C2428" s="3">
        <v>15</v>
      </c>
      <c r="D2428" t="s">
        <v>63</v>
      </c>
      <c r="E2428">
        <v>3</v>
      </c>
      <c r="F2428" s="27" t="s">
        <v>596</v>
      </c>
    </row>
    <row r="2429" spans="1:6" x14ac:dyDescent="0.2">
      <c r="A2429" s="1">
        <v>68</v>
      </c>
      <c r="B2429" s="1">
        <v>68</v>
      </c>
      <c r="C2429" s="3">
        <v>16</v>
      </c>
      <c r="D2429" t="s">
        <v>63</v>
      </c>
      <c r="E2429">
        <v>3</v>
      </c>
      <c r="F2429" s="27" t="s">
        <v>596</v>
      </c>
    </row>
    <row r="2430" spans="1:6" x14ac:dyDescent="0.2">
      <c r="A2430" s="1">
        <v>68</v>
      </c>
      <c r="B2430" s="1">
        <v>68</v>
      </c>
      <c r="C2430" s="3">
        <v>17</v>
      </c>
      <c r="D2430" t="s">
        <v>63</v>
      </c>
      <c r="E2430">
        <v>3</v>
      </c>
      <c r="F2430" s="27" t="s">
        <v>596</v>
      </c>
    </row>
    <row r="2431" spans="1:6" x14ac:dyDescent="0.2">
      <c r="A2431" s="1">
        <v>68</v>
      </c>
      <c r="B2431" s="1">
        <v>68</v>
      </c>
      <c r="C2431" s="3">
        <v>18</v>
      </c>
      <c r="D2431" t="s">
        <v>63</v>
      </c>
      <c r="E2431">
        <v>3</v>
      </c>
      <c r="F2431" s="27" t="s">
        <v>596</v>
      </c>
    </row>
    <row r="2432" spans="1:6" x14ac:dyDescent="0.2">
      <c r="A2432" s="1">
        <v>68</v>
      </c>
      <c r="B2432" s="1">
        <v>68</v>
      </c>
      <c r="C2432" s="3">
        <v>19</v>
      </c>
      <c r="D2432" t="s">
        <v>63</v>
      </c>
      <c r="E2432">
        <v>2</v>
      </c>
      <c r="F2432" s="27" t="s">
        <v>596</v>
      </c>
    </row>
    <row r="2433" spans="1:6" x14ac:dyDescent="0.2">
      <c r="A2433" s="1">
        <v>68</v>
      </c>
      <c r="B2433" s="1">
        <v>68</v>
      </c>
      <c r="C2433" s="3">
        <v>20</v>
      </c>
      <c r="D2433" t="s">
        <v>63</v>
      </c>
      <c r="E2433">
        <v>3</v>
      </c>
      <c r="F2433" s="27" t="s">
        <v>596</v>
      </c>
    </row>
    <row r="2434" spans="1:6" x14ac:dyDescent="0.2">
      <c r="A2434" s="1">
        <v>68</v>
      </c>
      <c r="B2434" s="1">
        <v>68</v>
      </c>
      <c r="C2434" s="3">
        <v>21</v>
      </c>
      <c r="D2434" t="s">
        <v>63</v>
      </c>
      <c r="E2434">
        <v>3</v>
      </c>
      <c r="F2434" s="27" t="s">
        <v>596</v>
      </c>
    </row>
    <row r="2435" spans="1:6" x14ac:dyDescent="0.2">
      <c r="A2435" s="1">
        <v>68</v>
      </c>
      <c r="B2435" s="1">
        <v>68</v>
      </c>
      <c r="C2435" s="3">
        <v>22</v>
      </c>
      <c r="D2435" t="s">
        <v>63</v>
      </c>
      <c r="E2435">
        <v>3</v>
      </c>
      <c r="F2435" s="27" t="s">
        <v>596</v>
      </c>
    </row>
    <row r="2436" spans="1:6" x14ac:dyDescent="0.2">
      <c r="A2436" s="1">
        <v>68</v>
      </c>
      <c r="B2436" s="1">
        <v>68</v>
      </c>
      <c r="C2436" s="3">
        <v>23</v>
      </c>
      <c r="D2436" t="s">
        <v>63</v>
      </c>
      <c r="E2436">
        <v>2</v>
      </c>
      <c r="F2436" s="27" t="s">
        <v>596</v>
      </c>
    </row>
    <row r="2437" spans="1:6" x14ac:dyDescent="0.2">
      <c r="A2437" s="1">
        <v>68</v>
      </c>
      <c r="B2437" s="1">
        <v>68</v>
      </c>
      <c r="C2437" s="3">
        <v>24</v>
      </c>
      <c r="D2437" t="s">
        <v>63</v>
      </c>
      <c r="E2437">
        <v>3</v>
      </c>
      <c r="F2437" s="27" t="s">
        <v>596</v>
      </c>
    </row>
    <row r="2438" spans="1:6" x14ac:dyDescent="0.2">
      <c r="A2438" s="1">
        <v>68</v>
      </c>
      <c r="B2438" s="1">
        <v>68</v>
      </c>
      <c r="C2438" s="3">
        <v>25</v>
      </c>
      <c r="D2438" t="s">
        <v>63</v>
      </c>
      <c r="E2438">
        <v>2</v>
      </c>
      <c r="F2438" s="27" t="s">
        <v>596</v>
      </c>
    </row>
    <row r="2439" spans="1:6" x14ac:dyDescent="0.2">
      <c r="A2439" s="1">
        <v>68</v>
      </c>
      <c r="B2439" s="1">
        <v>68</v>
      </c>
      <c r="C2439" s="3">
        <v>26</v>
      </c>
      <c r="D2439" t="s">
        <v>63</v>
      </c>
      <c r="E2439">
        <v>2</v>
      </c>
      <c r="F2439" s="27" t="s">
        <v>596</v>
      </c>
    </row>
    <row r="2440" spans="1:6" x14ac:dyDescent="0.2">
      <c r="A2440" s="1">
        <v>68</v>
      </c>
      <c r="B2440" s="1">
        <v>68</v>
      </c>
      <c r="C2440" s="3">
        <v>27</v>
      </c>
      <c r="D2440" t="s">
        <v>63</v>
      </c>
      <c r="E2440">
        <v>2</v>
      </c>
      <c r="F2440" s="27" t="s">
        <v>596</v>
      </c>
    </row>
    <row r="2441" spans="1:6" x14ac:dyDescent="0.2">
      <c r="A2441" s="1">
        <v>68</v>
      </c>
      <c r="B2441" s="1">
        <v>68</v>
      </c>
      <c r="C2441" s="3">
        <v>28</v>
      </c>
      <c r="D2441" t="s">
        <v>63</v>
      </c>
      <c r="E2441">
        <v>3</v>
      </c>
      <c r="F2441" s="27" t="s">
        <v>596</v>
      </c>
    </row>
    <row r="2442" spans="1:6" x14ac:dyDescent="0.2">
      <c r="A2442" s="1">
        <v>68</v>
      </c>
      <c r="B2442" s="1">
        <v>68</v>
      </c>
      <c r="C2442" s="3">
        <v>29</v>
      </c>
      <c r="D2442" t="s">
        <v>63</v>
      </c>
      <c r="E2442">
        <v>4</v>
      </c>
      <c r="F2442" s="27" t="s">
        <v>596</v>
      </c>
    </row>
    <row r="2443" spans="1:6" x14ac:dyDescent="0.2">
      <c r="A2443" s="1">
        <v>68</v>
      </c>
      <c r="B2443" s="1">
        <v>68</v>
      </c>
      <c r="C2443" s="3">
        <v>30</v>
      </c>
      <c r="D2443" t="s">
        <v>63</v>
      </c>
      <c r="E2443">
        <v>2</v>
      </c>
      <c r="F2443" s="27" t="s">
        <v>596</v>
      </c>
    </row>
    <row r="2444" spans="1:6" x14ac:dyDescent="0.2">
      <c r="A2444" s="1">
        <v>68</v>
      </c>
      <c r="B2444" s="1">
        <v>68</v>
      </c>
      <c r="C2444" s="3">
        <v>31</v>
      </c>
      <c r="D2444" t="s">
        <v>63</v>
      </c>
      <c r="E2444">
        <v>1</v>
      </c>
      <c r="F2444" s="27" t="s">
        <v>596</v>
      </c>
    </row>
    <row r="2445" spans="1:6" x14ac:dyDescent="0.2">
      <c r="A2445" s="1">
        <v>68</v>
      </c>
      <c r="B2445" s="1">
        <v>68</v>
      </c>
      <c r="C2445" s="3">
        <v>32</v>
      </c>
      <c r="D2445" t="s">
        <v>63</v>
      </c>
      <c r="E2445">
        <v>2</v>
      </c>
      <c r="F2445" s="27" t="s">
        <v>596</v>
      </c>
    </row>
    <row r="2446" spans="1:6" x14ac:dyDescent="0.2">
      <c r="A2446" s="1">
        <v>68</v>
      </c>
      <c r="B2446" s="1">
        <v>68</v>
      </c>
      <c r="C2446" s="3">
        <v>33</v>
      </c>
      <c r="D2446" t="s">
        <v>63</v>
      </c>
      <c r="E2446">
        <v>2</v>
      </c>
      <c r="F2446" s="27" t="s">
        <v>596</v>
      </c>
    </row>
    <row r="2447" spans="1:6" x14ac:dyDescent="0.2">
      <c r="A2447" s="1">
        <v>68</v>
      </c>
      <c r="B2447" s="1">
        <v>68</v>
      </c>
      <c r="C2447" s="3">
        <v>34</v>
      </c>
      <c r="D2447" t="s">
        <v>63</v>
      </c>
      <c r="E2447">
        <v>1</v>
      </c>
      <c r="F2447" s="27" t="s">
        <v>596</v>
      </c>
    </row>
    <row r="2448" spans="1:6" x14ac:dyDescent="0.2">
      <c r="A2448" s="1">
        <v>68</v>
      </c>
      <c r="B2448" s="1">
        <v>68</v>
      </c>
      <c r="C2448" s="3">
        <v>35</v>
      </c>
      <c r="D2448" t="s">
        <v>63</v>
      </c>
      <c r="E2448">
        <v>1</v>
      </c>
      <c r="F2448" s="27" t="s">
        <v>596</v>
      </c>
    </row>
    <row r="2449" spans="1:6" x14ac:dyDescent="0.2">
      <c r="A2449" s="1">
        <v>68</v>
      </c>
      <c r="B2449" s="1">
        <v>68</v>
      </c>
      <c r="C2449" s="3">
        <v>36</v>
      </c>
      <c r="D2449" t="s">
        <v>63</v>
      </c>
      <c r="E2449">
        <v>1</v>
      </c>
      <c r="F2449" s="27" t="s">
        <v>596</v>
      </c>
    </row>
    <row r="2450" spans="1:6" x14ac:dyDescent="0.2">
      <c r="A2450" s="1">
        <v>69</v>
      </c>
      <c r="B2450" s="1">
        <v>69</v>
      </c>
      <c r="C2450" s="3">
        <v>1</v>
      </c>
      <c r="D2450" t="s">
        <v>268</v>
      </c>
      <c r="E2450">
        <v>2</v>
      </c>
      <c r="F2450" s="27" t="s">
        <v>596</v>
      </c>
    </row>
    <row r="2451" spans="1:6" x14ac:dyDescent="0.2">
      <c r="A2451" s="1">
        <v>69</v>
      </c>
      <c r="B2451" s="1">
        <v>69</v>
      </c>
      <c r="C2451" s="3">
        <v>2</v>
      </c>
      <c r="D2451" t="s">
        <v>268</v>
      </c>
      <c r="E2451">
        <v>2</v>
      </c>
      <c r="F2451" s="27" t="s">
        <v>596</v>
      </c>
    </row>
    <row r="2452" spans="1:6" x14ac:dyDescent="0.2">
      <c r="A2452" s="1">
        <v>69</v>
      </c>
      <c r="B2452" s="1">
        <v>69</v>
      </c>
      <c r="C2452" s="3">
        <v>3</v>
      </c>
      <c r="D2452" t="s">
        <v>268</v>
      </c>
      <c r="E2452">
        <v>1</v>
      </c>
      <c r="F2452" s="27" t="s">
        <v>596</v>
      </c>
    </row>
    <row r="2453" spans="1:6" x14ac:dyDescent="0.2">
      <c r="A2453" s="1">
        <v>69</v>
      </c>
      <c r="B2453" s="1">
        <v>69</v>
      </c>
      <c r="C2453" s="3">
        <v>4</v>
      </c>
      <c r="D2453" t="s">
        <v>268</v>
      </c>
      <c r="E2453">
        <v>1</v>
      </c>
      <c r="F2453" s="27" t="s">
        <v>596</v>
      </c>
    </row>
    <row r="2454" spans="1:6" x14ac:dyDescent="0.2">
      <c r="A2454" s="1">
        <v>69</v>
      </c>
      <c r="B2454" s="1">
        <v>69</v>
      </c>
      <c r="C2454" s="3">
        <v>5</v>
      </c>
      <c r="D2454" t="s">
        <v>268</v>
      </c>
      <c r="E2454">
        <v>2</v>
      </c>
      <c r="F2454" s="27" t="s">
        <v>596</v>
      </c>
    </row>
    <row r="2455" spans="1:6" x14ac:dyDescent="0.2">
      <c r="A2455" s="1">
        <v>69</v>
      </c>
      <c r="B2455" s="1">
        <v>69</v>
      </c>
      <c r="C2455" s="3">
        <v>6</v>
      </c>
      <c r="D2455" t="s">
        <v>268</v>
      </c>
      <c r="E2455">
        <v>1</v>
      </c>
      <c r="F2455" s="27" t="s">
        <v>596</v>
      </c>
    </row>
    <row r="2456" spans="1:6" x14ac:dyDescent="0.2">
      <c r="A2456" s="1">
        <v>69</v>
      </c>
      <c r="B2456" s="1">
        <v>69</v>
      </c>
      <c r="C2456" s="3">
        <v>7</v>
      </c>
      <c r="D2456" t="s">
        <v>268</v>
      </c>
      <c r="E2456">
        <v>2</v>
      </c>
      <c r="F2456" s="27" t="s">
        <v>596</v>
      </c>
    </row>
    <row r="2457" spans="1:6" x14ac:dyDescent="0.2">
      <c r="A2457" s="1">
        <v>69</v>
      </c>
      <c r="B2457" s="1">
        <v>69</v>
      </c>
      <c r="C2457" s="3">
        <v>8</v>
      </c>
      <c r="D2457" t="s">
        <v>268</v>
      </c>
      <c r="E2457">
        <v>1</v>
      </c>
      <c r="F2457" s="27" t="s">
        <v>596</v>
      </c>
    </row>
    <row r="2458" spans="1:6" x14ac:dyDescent="0.2">
      <c r="A2458" s="1">
        <v>69</v>
      </c>
      <c r="B2458" s="1">
        <v>69</v>
      </c>
      <c r="C2458" s="3">
        <v>9</v>
      </c>
      <c r="D2458" t="s">
        <v>268</v>
      </c>
      <c r="E2458">
        <v>2</v>
      </c>
      <c r="F2458" s="27" t="s">
        <v>596</v>
      </c>
    </row>
    <row r="2459" spans="1:6" x14ac:dyDescent="0.2">
      <c r="A2459" s="1">
        <v>69</v>
      </c>
      <c r="B2459" s="1">
        <v>69</v>
      </c>
      <c r="C2459" s="3">
        <v>10</v>
      </c>
      <c r="D2459" t="s">
        <v>268</v>
      </c>
      <c r="E2459">
        <v>2</v>
      </c>
      <c r="F2459" s="27" t="s">
        <v>596</v>
      </c>
    </row>
    <row r="2460" spans="1:6" x14ac:dyDescent="0.2">
      <c r="A2460" s="1">
        <v>69</v>
      </c>
      <c r="B2460" s="1">
        <v>69</v>
      </c>
      <c r="C2460" s="3">
        <v>11</v>
      </c>
      <c r="D2460" t="s">
        <v>268</v>
      </c>
      <c r="E2460">
        <v>1</v>
      </c>
      <c r="F2460" s="27" t="s">
        <v>596</v>
      </c>
    </row>
    <row r="2461" spans="1:6" x14ac:dyDescent="0.2">
      <c r="A2461" s="1">
        <v>69</v>
      </c>
      <c r="B2461" s="1">
        <v>69</v>
      </c>
      <c r="C2461" s="3">
        <v>12</v>
      </c>
      <c r="D2461" t="s">
        <v>268</v>
      </c>
      <c r="E2461">
        <v>1</v>
      </c>
      <c r="F2461" s="27" t="s">
        <v>596</v>
      </c>
    </row>
    <row r="2462" spans="1:6" x14ac:dyDescent="0.2">
      <c r="A2462" s="1">
        <v>69</v>
      </c>
      <c r="B2462" s="1">
        <v>69</v>
      </c>
      <c r="C2462" s="3">
        <v>13</v>
      </c>
      <c r="D2462" t="s">
        <v>268</v>
      </c>
      <c r="E2462">
        <v>2</v>
      </c>
      <c r="F2462" s="27" t="s">
        <v>596</v>
      </c>
    </row>
    <row r="2463" spans="1:6" x14ac:dyDescent="0.2">
      <c r="A2463" s="1">
        <v>69</v>
      </c>
      <c r="B2463" s="1">
        <v>69</v>
      </c>
      <c r="C2463" s="3">
        <v>14</v>
      </c>
      <c r="D2463" t="s">
        <v>268</v>
      </c>
      <c r="E2463">
        <v>2</v>
      </c>
      <c r="F2463" s="27" t="s">
        <v>596</v>
      </c>
    </row>
    <row r="2464" spans="1:6" x14ac:dyDescent="0.2">
      <c r="A2464" s="1">
        <v>69</v>
      </c>
      <c r="B2464" s="1">
        <v>69</v>
      </c>
      <c r="C2464" s="3">
        <v>15</v>
      </c>
      <c r="D2464" t="s">
        <v>268</v>
      </c>
      <c r="E2464">
        <v>2</v>
      </c>
      <c r="F2464" s="27" t="s">
        <v>596</v>
      </c>
    </row>
    <row r="2465" spans="1:6" x14ac:dyDescent="0.2">
      <c r="A2465" s="1">
        <v>69</v>
      </c>
      <c r="B2465" s="1">
        <v>69</v>
      </c>
      <c r="C2465" s="3">
        <v>16</v>
      </c>
      <c r="D2465" t="s">
        <v>268</v>
      </c>
      <c r="E2465">
        <v>2</v>
      </c>
      <c r="F2465" s="27" t="s">
        <v>596</v>
      </c>
    </row>
    <row r="2466" spans="1:6" x14ac:dyDescent="0.2">
      <c r="A2466" s="1">
        <v>69</v>
      </c>
      <c r="B2466" s="1">
        <v>69</v>
      </c>
      <c r="C2466" s="3">
        <v>17</v>
      </c>
      <c r="D2466" t="s">
        <v>268</v>
      </c>
      <c r="E2466">
        <v>3</v>
      </c>
      <c r="F2466" s="27" t="s">
        <v>596</v>
      </c>
    </row>
    <row r="2467" spans="1:6" x14ac:dyDescent="0.2">
      <c r="A2467" s="1">
        <v>69</v>
      </c>
      <c r="B2467" s="1">
        <v>69</v>
      </c>
      <c r="C2467" s="3">
        <v>18</v>
      </c>
      <c r="D2467" t="s">
        <v>268</v>
      </c>
      <c r="E2467">
        <v>2</v>
      </c>
      <c r="F2467" s="27" t="s">
        <v>596</v>
      </c>
    </row>
    <row r="2468" spans="1:6" x14ac:dyDescent="0.2">
      <c r="A2468" s="1">
        <v>69</v>
      </c>
      <c r="B2468" s="1">
        <v>69</v>
      </c>
      <c r="C2468" s="3">
        <v>19</v>
      </c>
      <c r="D2468" t="s">
        <v>268</v>
      </c>
      <c r="E2468">
        <v>3</v>
      </c>
      <c r="F2468" s="27" t="s">
        <v>596</v>
      </c>
    </row>
    <row r="2469" spans="1:6" x14ac:dyDescent="0.2">
      <c r="A2469" s="1">
        <v>69</v>
      </c>
      <c r="B2469" s="1">
        <v>69</v>
      </c>
      <c r="C2469" s="3">
        <v>20</v>
      </c>
      <c r="D2469" t="s">
        <v>268</v>
      </c>
      <c r="E2469">
        <v>2</v>
      </c>
      <c r="F2469" s="27" t="s">
        <v>596</v>
      </c>
    </row>
    <row r="2470" spans="1:6" x14ac:dyDescent="0.2">
      <c r="A2470" s="1">
        <v>69</v>
      </c>
      <c r="B2470" s="1">
        <v>69</v>
      </c>
      <c r="C2470" s="3">
        <v>21</v>
      </c>
      <c r="D2470" t="s">
        <v>268</v>
      </c>
      <c r="E2470">
        <v>2</v>
      </c>
      <c r="F2470" s="27" t="s">
        <v>596</v>
      </c>
    </row>
    <row r="2471" spans="1:6" x14ac:dyDescent="0.2">
      <c r="A2471" s="1">
        <v>69</v>
      </c>
      <c r="B2471" s="1">
        <v>69</v>
      </c>
      <c r="C2471" s="3">
        <v>22</v>
      </c>
      <c r="D2471" t="s">
        <v>268</v>
      </c>
      <c r="E2471">
        <v>2</v>
      </c>
      <c r="F2471" s="27" t="s">
        <v>596</v>
      </c>
    </row>
    <row r="2472" spans="1:6" x14ac:dyDescent="0.2">
      <c r="A2472" s="1">
        <v>69</v>
      </c>
      <c r="B2472" s="1">
        <v>69</v>
      </c>
      <c r="C2472" s="3">
        <v>23</v>
      </c>
      <c r="D2472" t="s">
        <v>268</v>
      </c>
      <c r="E2472">
        <v>2</v>
      </c>
      <c r="F2472" s="27" t="s">
        <v>596</v>
      </c>
    </row>
    <row r="2473" spans="1:6" x14ac:dyDescent="0.2">
      <c r="A2473" s="1">
        <v>69</v>
      </c>
      <c r="B2473" s="1">
        <v>69</v>
      </c>
      <c r="C2473" s="3">
        <v>24</v>
      </c>
      <c r="D2473" t="s">
        <v>268</v>
      </c>
      <c r="E2473">
        <v>1</v>
      </c>
      <c r="F2473" s="27" t="s">
        <v>596</v>
      </c>
    </row>
    <row r="2474" spans="1:6" x14ac:dyDescent="0.2">
      <c r="A2474" s="1">
        <v>69</v>
      </c>
      <c r="B2474" s="1">
        <v>69</v>
      </c>
      <c r="C2474" s="3">
        <v>25</v>
      </c>
      <c r="D2474" t="s">
        <v>268</v>
      </c>
      <c r="E2474">
        <v>2</v>
      </c>
      <c r="F2474" s="27" t="s">
        <v>596</v>
      </c>
    </row>
    <row r="2475" spans="1:6" x14ac:dyDescent="0.2">
      <c r="A2475" s="1">
        <v>69</v>
      </c>
      <c r="B2475" s="1">
        <v>69</v>
      </c>
      <c r="C2475" s="3">
        <v>26</v>
      </c>
      <c r="D2475" t="s">
        <v>268</v>
      </c>
      <c r="E2475">
        <v>1</v>
      </c>
      <c r="F2475" s="27" t="s">
        <v>596</v>
      </c>
    </row>
    <row r="2476" spans="1:6" x14ac:dyDescent="0.2">
      <c r="A2476" s="1">
        <v>69</v>
      </c>
      <c r="B2476" s="1">
        <v>69</v>
      </c>
      <c r="C2476" s="3">
        <v>27</v>
      </c>
      <c r="D2476" t="s">
        <v>268</v>
      </c>
      <c r="E2476">
        <v>1</v>
      </c>
      <c r="F2476" s="27" t="s">
        <v>596</v>
      </c>
    </row>
    <row r="2477" spans="1:6" x14ac:dyDescent="0.2">
      <c r="A2477" s="1">
        <v>69</v>
      </c>
      <c r="B2477" s="1">
        <v>69</v>
      </c>
      <c r="C2477" s="3">
        <v>28</v>
      </c>
      <c r="D2477" t="s">
        <v>268</v>
      </c>
      <c r="E2477">
        <v>3</v>
      </c>
      <c r="F2477" s="27" t="s">
        <v>596</v>
      </c>
    </row>
    <row r="2478" spans="1:6" x14ac:dyDescent="0.2">
      <c r="A2478" s="1">
        <v>69</v>
      </c>
      <c r="B2478" s="1">
        <v>69</v>
      </c>
      <c r="C2478" s="3">
        <v>29</v>
      </c>
      <c r="D2478" t="s">
        <v>268</v>
      </c>
      <c r="E2478">
        <v>2</v>
      </c>
      <c r="F2478" s="27" t="s">
        <v>596</v>
      </c>
    </row>
    <row r="2479" spans="1:6" x14ac:dyDescent="0.2">
      <c r="A2479" s="1">
        <v>69</v>
      </c>
      <c r="B2479" s="1">
        <v>69</v>
      </c>
      <c r="C2479" s="3">
        <v>30</v>
      </c>
      <c r="D2479" t="s">
        <v>268</v>
      </c>
      <c r="E2479">
        <v>1</v>
      </c>
      <c r="F2479" s="27" t="s">
        <v>596</v>
      </c>
    </row>
    <row r="2480" spans="1:6" x14ac:dyDescent="0.2">
      <c r="A2480" s="1">
        <v>69</v>
      </c>
      <c r="B2480" s="1">
        <v>69</v>
      </c>
      <c r="C2480" s="3">
        <v>31</v>
      </c>
      <c r="D2480" t="s">
        <v>268</v>
      </c>
      <c r="E2480">
        <v>1</v>
      </c>
      <c r="F2480" s="27" t="s">
        <v>596</v>
      </c>
    </row>
    <row r="2481" spans="1:6" x14ac:dyDescent="0.2">
      <c r="A2481" s="1">
        <v>69</v>
      </c>
      <c r="B2481" s="1">
        <v>69</v>
      </c>
      <c r="C2481" s="3">
        <v>32</v>
      </c>
      <c r="D2481" t="s">
        <v>268</v>
      </c>
      <c r="E2481">
        <v>1</v>
      </c>
      <c r="F2481" s="27" t="s">
        <v>596</v>
      </c>
    </row>
    <row r="2482" spans="1:6" x14ac:dyDescent="0.2">
      <c r="A2482" s="1">
        <v>69</v>
      </c>
      <c r="B2482" s="1">
        <v>69</v>
      </c>
      <c r="C2482" s="3">
        <v>33</v>
      </c>
      <c r="D2482" t="s">
        <v>268</v>
      </c>
      <c r="E2482">
        <v>2</v>
      </c>
      <c r="F2482" s="27" t="s">
        <v>596</v>
      </c>
    </row>
    <row r="2483" spans="1:6" x14ac:dyDescent="0.2">
      <c r="A2483" s="1">
        <v>69</v>
      </c>
      <c r="B2483" s="1">
        <v>69</v>
      </c>
      <c r="C2483" s="3">
        <v>34</v>
      </c>
      <c r="D2483" t="s">
        <v>268</v>
      </c>
      <c r="E2483">
        <v>1</v>
      </c>
      <c r="F2483" s="27" t="s">
        <v>596</v>
      </c>
    </row>
    <row r="2484" spans="1:6" x14ac:dyDescent="0.2">
      <c r="A2484" s="1">
        <v>69</v>
      </c>
      <c r="B2484" s="1">
        <v>69</v>
      </c>
      <c r="C2484" s="3">
        <v>35</v>
      </c>
      <c r="D2484" t="s">
        <v>268</v>
      </c>
      <c r="E2484">
        <v>1</v>
      </c>
      <c r="F2484" s="27" t="s">
        <v>596</v>
      </c>
    </row>
    <row r="2485" spans="1:6" x14ac:dyDescent="0.2">
      <c r="A2485" s="1">
        <v>69</v>
      </c>
      <c r="B2485" s="1">
        <v>69</v>
      </c>
      <c r="C2485" s="3">
        <v>36</v>
      </c>
      <c r="D2485" t="s">
        <v>268</v>
      </c>
      <c r="E2485">
        <v>1</v>
      </c>
      <c r="F2485" s="27" t="s">
        <v>596</v>
      </c>
    </row>
    <row r="2486" spans="1:6" x14ac:dyDescent="0.2">
      <c r="A2486" s="1">
        <v>70</v>
      </c>
      <c r="B2486" s="1">
        <v>70</v>
      </c>
      <c r="C2486" s="3">
        <v>1</v>
      </c>
      <c r="D2486" t="s">
        <v>33</v>
      </c>
      <c r="E2486">
        <v>2</v>
      </c>
      <c r="F2486" s="27" t="s">
        <v>596</v>
      </c>
    </row>
    <row r="2487" spans="1:6" x14ac:dyDescent="0.2">
      <c r="A2487" s="1">
        <v>70</v>
      </c>
      <c r="B2487" s="1">
        <v>70</v>
      </c>
      <c r="C2487" s="3">
        <v>2</v>
      </c>
      <c r="D2487" t="s">
        <v>33</v>
      </c>
      <c r="E2487">
        <v>2</v>
      </c>
      <c r="F2487" s="27" t="s">
        <v>596</v>
      </c>
    </row>
    <row r="2488" spans="1:6" x14ac:dyDescent="0.2">
      <c r="A2488" s="1">
        <v>70</v>
      </c>
      <c r="B2488" s="1">
        <v>70</v>
      </c>
      <c r="C2488" s="3">
        <v>3</v>
      </c>
      <c r="D2488" t="s">
        <v>33</v>
      </c>
      <c r="E2488">
        <v>1</v>
      </c>
      <c r="F2488" s="27" t="s">
        <v>596</v>
      </c>
    </row>
    <row r="2489" spans="1:6" x14ac:dyDescent="0.2">
      <c r="A2489" s="1">
        <v>70</v>
      </c>
      <c r="B2489" s="1">
        <v>70</v>
      </c>
      <c r="C2489" s="3">
        <v>4</v>
      </c>
      <c r="D2489" t="s">
        <v>33</v>
      </c>
      <c r="E2489">
        <v>1</v>
      </c>
      <c r="F2489" s="27" t="s">
        <v>596</v>
      </c>
    </row>
    <row r="2490" spans="1:6" x14ac:dyDescent="0.2">
      <c r="A2490" s="1">
        <v>70</v>
      </c>
      <c r="B2490" s="1">
        <v>70</v>
      </c>
      <c r="C2490" s="3">
        <v>5</v>
      </c>
      <c r="D2490" t="s">
        <v>33</v>
      </c>
      <c r="E2490">
        <v>2</v>
      </c>
      <c r="F2490" s="27" t="s">
        <v>596</v>
      </c>
    </row>
    <row r="2491" spans="1:6" x14ac:dyDescent="0.2">
      <c r="A2491" s="1">
        <v>70</v>
      </c>
      <c r="B2491" s="1">
        <v>70</v>
      </c>
      <c r="C2491" s="3">
        <v>6</v>
      </c>
      <c r="D2491" t="s">
        <v>33</v>
      </c>
      <c r="E2491">
        <v>2</v>
      </c>
      <c r="F2491" s="27" t="s">
        <v>596</v>
      </c>
    </row>
    <row r="2492" spans="1:6" x14ac:dyDescent="0.2">
      <c r="A2492" s="1">
        <v>70</v>
      </c>
      <c r="B2492" s="1">
        <v>70</v>
      </c>
      <c r="C2492" s="3">
        <v>7</v>
      </c>
      <c r="D2492" t="s">
        <v>33</v>
      </c>
      <c r="E2492">
        <v>1</v>
      </c>
      <c r="F2492" s="27" t="s">
        <v>596</v>
      </c>
    </row>
    <row r="2493" spans="1:6" x14ac:dyDescent="0.2">
      <c r="A2493" s="1">
        <v>70</v>
      </c>
      <c r="B2493" s="1">
        <v>70</v>
      </c>
      <c r="C2493" s="3">
        <v>8</v>
      </c>
      <c r="D2493" t="s">
        <v>33</v>
      </c>
      <c r="E2493">
        <v>3</v>
      </c>
      <c r="F2493" s="27" t="s">
        <v>596</v>
      </c>
    </row>
    <row r="2494" spans="1:6" x14ac:dyDescent="0.2">
      <c r="A2494" s="1">
        <v>70</v>
      </c>
      <c r="B2494" s="1">
        <v>70</v>
      </c>
      <c r="C2494" s="3">
        <v>9</v>
      </c>
      <c r="D2494" t="s">
        <v>33</v>
      </c>
      <c r="E2494">
        <v>2</v>
      </c>
      <c r="F2494" s="27" t="s">
        <v>596</v>
      </c>
    </row>
    <row r="2495" spans="1:6" x14ac:dyDescent="0.2">
      <c r="A2495" s="1">
        <v>70</v>
      </c>
      <c r="B2495" s="1">
        <v>70</v>
      </c>
      <c r="C2495" s="3">
        <v>10</v>
      </c>
      <c r="D2495" t="s">
        <v>33</v>
      </c>
      <c r="E2495">
        <v>2</v>
      </c>
      <c r="F2495" s="27" t="s">
        <v>596</v>
      </c>
    </row>
    <row r="2496" spans="1:6" x14ac:dyDescent="0.2">
      <c r="A2496" s="1">
        <v>70</v>
      </c>
      <c r="B2496" s="1">
        <v>70</v>
      </c>
      <c r="C2496" s="3">
        <v>11</v>
      </c>
      <c r="D2496" t="s">
        <v>33</v>
      </c>
      <c r="E2496">
        <v>2</v>
      </c>
      <c r="F2496" s="27" t="s">
        <v>596</v>
      </c>
    </row>
    <row r="2497" spans="1:6" x14ac:dyDescent="0.2">
      <c r="A2497" s="1">
        <v>70</v>
      </c>
      <c r="B2497" s="1">
        <v>70</v>
      </c>
      <c r="C2497" s="3">
        <v>12</v>
      </c>
      <c r="D2497" t="s">
        <v>33</v>
      </c>
      <c r="E2497">
        <v>1</v>
      </c>
      <c r="F2497" s="27" t="s">
        <v>596</v>
      </c>
    </row>
    <row r="2498" spans="1:6" x14ac:dyDescent="0.2">
      <c r="A2498" s="1">
        <v>70</v>
      </c>
      <c r="B2498" s="1">
        <v>70</v>
      </c>
      <c r="C2498" s="3">
        <v>13</v>
      </c>
      <c r="D2498" t="s">
        <v>33</v>
      </c>
      <c r="E2498">
        <v>2</v>
      </c>
      <c r="F2498" s="27" t="s">
        <v>596</v>
      </c>
    </row>
    <row r="2499" spans="1:6" x14ac:dyDescent="0.2">
      <c r="A2499" s="1">
        <v>70</v>
      </c>
      <c r="B2499" s="1">
        <v>70</v>
      </c>
      <c r="C2499" s="3">
        <v>14</v>
      </c>
      <c r="D2499" t="s">
        <v>33</v>
      </c>
      <c r="E2499">
        <v>3</v>
      </c>
      <c r="F2499" s="27" t="s">
        <v>596</v>
      </c>
    </row>
    <row r="2500" spans="1:6" x14ac:dyDescent="0.2">
      <c r="A2500" s="1">
        <v>70</v>
      </c>
      <c r="B2500" s="1">
        <v>70</v>
      </c>
      <c r="C2500" s="3">
        <v>15</v>
      </c>
      <c r="D2500" t="s">
        <v>33</v>
      </c>
      <c r="E2500">
        <v>3</v>
      </c>
      <c r="F2500" s="27" t="s">
        <v>596</v>
      </c>
    </row>
    <row r="2501" spans="1:6" x14ac:dyDescent="0.2">
      <c r="A2501" s="1">
        <v>70</v>
      </c>
      <c r="B2501" s="1">
        <v>70</v>
      </c>
      <c r="C2501" s="3">
        <v>16</v>
      </c>
      <c r="D2501" t="s">
        <v>33</v>
      </c>
      <c r="E2501">
        <v>2</v>
      </c>
      <c r="F2501" s="27" t="s">
        <v>596</v>
      </c>
    </row>
    <row r="2502" spans="1:6" x14ac:dyDescent="0.2">
      <c r="A2502" s="1">
        <v>70</v>
      </c>
      <c r="B2502" s="1">
        <v>70</v>
      </c>
      <c r="C2502" s="3">
        <v>17</v>
      </c>
      <c r="D2502" t="s">
        <v>33</v>
      </c>
      <c r="E2502">
        <v>2</v>
      </c>
      <c r="F2502" s="27" t="s">
        <v>596</v>
      </c>
    </row>
    <row r="2503" spans="1:6" x14ac:dyDescent="0.2">
      <c r="A2503" s="1">
        <v>70</v>
      </c>
      <c r="B2503" s="1">
        <v>70</v>
      </c>
      <c r="C2503" s="3">
        <v>18</v>
      </c>
      <c r="D2503" t="s">
        <v>33</v>
      </c>
      <c r="E2503">
        <v>3</v>
      </c>
      <c r="F2503" s="27" t="s">
        <v>596</v>
      </c>
    </row>
    <row r="2504" spans="1:6" x14ac:dyDescent="0.2">
      <c r="A2504" s="1">
        <v>70</v>
      </c>
      <c r="B2504" s="1">
        <v>70</v>
      </c>
      <c r="C2504" s="3">
        <v>19</v>
      </c>
      <c r="D2504" t="s">
        <v>33</v>
      </c>
      <c r="E2504">
        <v>3</v>
      </c>
      <c r="F2504" s="27" t="s">
        <v>596</v>
      </c>
    </row>
    <row r="2505" spans="1:6" x14ac:dyDescent="0.2">
      <c r="A2505" s="1">
        <v>70</v>
      </c>
      <c r="B2505" s="1">
        <v>70</v>
      </c>
      <c r="C2505" s="3">
        <v>20</v>
      </c>
      <c r="D2505" t="s">
        <v>33</v>
      </c>
      <c r="E2505">
        <v>2</v>
      </c>
      <c r="F2505" s="27" t="s">
        <v>596</v>
      </c>
    </row>
    <row r="2506" spans="1:6" x14ac:dyDescent="0.2">
      <c r="A2506" s="1">
        <v>70</v>
      </c>
      <c r="B2506" s="1">
        <v>70</v>
      </c>
      <c r="C2506" s="3">
        <v>21</v>
      </c>
      <c r="D2506" t="s">
        <v>33</v>
      </c>
      <c r="E2506">
        <v>3</v>
      </c>
      <c r="F2506" s="27" t="s">
        <v>596</v>
      </c>
    </row>
    <row r="2507" spans="1:6" x14ac:dyDescent="0.2">
      <c r="A2507" s="1">
        <v>70</v>
      </c>
      <c r="B2507" s="1">
        <v>70</v>
      </c>
      <c r="C2507" s="3">
        <v>22</v>
      </c>
      <c r="D2507" t="s">
        <v>33</v>
      </c>
      <c r="E2507">
        <v>3</v>
      </c>
      <c r="F2507" s="27" t="s">
        <v>596</v>
      </c>
    </row>
    <row r="2508" spans="1:6" x14ac:dyDescent="0.2">
      <c r="A2508" s="1">
        <v>70</v>
      </c>
      <c r="B2508" s="1">
        <v>70</v>
      </c>
      <c r="C2508" s="3">
        <v>23</v>
      </c>
      <c r="D2508" t="s">
        <v>33</v>
      </c>
      <c r="E2508">
        <v>2</v>
      </c>
      <c r="F2508" s="27" t="s">
        <v>596</v>
      </c>
    </row>
    <row r="2509" spans="1:6" x14ac:dyDescent="0.2">
      <c r="A2509" s="1">
        <v>70</v>
      </c>
      <c r="B2509" s="1">
        <v>70</v>
      </c>
      <c r="C2509" s="3">
        <v>24</v>
      </c>
      <c r="D2509" t="s">
        <v>33</v>
      </c>
      <c r="E2509">
        <v>2</v>
      </c>
      <c r="F2509" s="27" t="s">
        <v>596</v>
      </c>
    </row>
    <row r="2510" spans="1:6" x14ac:dyDescent="0.2">
      <c r="A2510" s="1">
        <v>70</v>
      </c>
      <c r="B2510" s="1">
        <v>70</v>
      </c>
      <c r="C2510" s="3">
        <v>25</v>
      </c>
      <c r="D2510" t="s">
        <v>33</v>
      </c>
      <c r="E2510">
        <v>2</v>
      </c>
      <c r="F2510" s="27" t="s">
        <v>596</v>
      </c>
    </row>
    <row r="2511" spans="1:6" x14ac:dyDescent="0.2">
      <c r="A2511" s="1">
        <v>70</v>
      </c>
      <c r="B2511" s="1">
        <v>70</v>
      </c>
      <c r="C2511" s="3">
        <v>26</v>
      </c>
      <c r="D2511" t="s">
        <v>33</v>
      </c>
      <c r="E2511">
        <v>1</v>
      </c>
      <c r="F2511" s="27" t="s">
        <v>596</v>
      </c>
    </row>
    <row r="2512" spans="1:6" x14ac:dyDescent="0.2">
      <c r="A2512" s="1">
        <v>70</v>
      </c>
      <c r="B2512" s="1">
        <v>70</v>
      </c>
      <c r="C2512" s="3">
        <v>27</v>
      </c>
      <c r="D2512" t="s">
        <v>33</v>
      </c>
      <c r="E2512">
        <v>2</v>
      </c>
      <c r="F2512" s="27" t="s">
        <v>596</v>
      </c>
    </row>
    <row r="2513" spans="1:6" x14ac:dyDescent="0.2">
      <c r="A2513" s="1">
        <v>70</v>
      </c>
      <c r="B2513" s="1">
        <v>70</v>
      </c>
      <c r="C2513" s="3">
        <v>28</v>
      </c>
      <c r="D2513" t="s">
        <v>33</v>
      </c>
      <c r="E2513">
        <v>2</v>
      </c>
      <c r="F2513" s="27" t="s">
        <v>596</v>
      </c>
    </row>
    <row r="2514" spans="1:6" x14ac:dyDescent="0.2">
      <c r="A2514" s="1">
        <v>70</v>
      </c>
      <c r="B2514" s="1">
        <v>70</v>
      </c>
      <c r="C2514" s="3">
        <v>29</v>
      </c>
      <c r="D2514" t="s">
        <v>33</v>
      </c>
      <c r="E2514">
        <v>3</v>
      </c>
      <c r="F2514" s="27" t="s">
        <v>596</v>
      </c>
    </row>
    <row r="2515" spans="1:6" x14ac:dyDescent="0.2">
      <c r="A2515" s="1">
        <v>70</v>
      </c>
      <c r="B2515" s="1">
        <v>70</v>
      </c>
      <c r="C2515" s="3">
        <v>30</v>
      </c>
      <c r="D2515" t="s">
        <v>33</v>
      </c>
      <c r="E2515">
        <v>1</v>
      </c>
      <c r="F2515" s="27" t="s">
        <v>596</v>
      </c>
    </row>
    <row r="2516" spans="1:6" x14ac:dyDescent="0.2">
      <c r="A2516" s="1">
        <v>70</v>
      </c>
      <c r="B2516" s="1">
        <v>70</v>
      </c>
      <c r="C2516" s="3">
        <v>31</v>
      </c>
      <c r="D2516" t="s">
        <v>33</v>
      </c>
      <c r="E2516">
        <v>2</v>
      </c>
      <c r="F2516" s="27" t="s">
        <v>596</v>
      </c>
    </row>
    <row r="2517" spans="1:6" x14ac:dyDescent="0.2">
      <c r="A2517" s="1">
        <v>70</v>
      </c>
      <c r="B2517" s="1">
        <v>70</v>
      </c>
      <c r="C2517" s="3">
        <v>32</v>
      </c>
      <c r="D2517" t="s">
        <v>33</v>
      </c>
      <c r="E2517">
        <v>2</v>
      </c>
      <c r="F2517" s="27" t="s">
        <v>596</v>
      </c>
    </row>
    <row r="2518" spans="1:6" x14ac:dyDescent="0.2">
      <c r="A2518" s="1">
        <v>70</v>
      </c>
      <c r="B2518" s="1">
        <v>70</v>
      </c>
      <c r="C2518" s="3">
        <v>33</v>
      </c>
      <c r="D2518" t="s">
        <v>33</v>
      </c>
      <c r="E2518">
        <v>2</v>
      </c>
      <c r="F2518" s="27" t="s">
        <v>596</v>
      </c>
    </row>
    <row r="2519" spans="1:6" x14ac:dyDescent="0.2">
      <c r="A2519" s="1">
        <v>70</v>
      </c>
      <c r="B2519" s="1">
        <v>70</v>
      </c>
      <c r="C2519" s="3">
        <v>34</v>
      </c>
      <c r="D2519" t="s">
        <v>33</v>
      </c>
      <c r="E2519">
        <v>1</v>
      </c>
      <c r="F2519" s="27" t="s">
        <v>596</v>
      </c>
    </row>
    <row r="2520" spans="1:6" x14ac:dyDescent="0.2">
      <c r="A2520" s="1">
        <v>70</v>
      </c>
      <c r="B2520" s="1">
        <v>70</v>
      </c>
      <c r="C2520" s="3">
        <v>35</v>
      </c>
      <c r="D2520" t="s">
        <v>33</v>
      </c>
      <c r="E2520">
        <v>1</v>
      </c>
      <c r="F2520" s="27" t="s">
        <v>596</v>
      </c>
    </row>
    <row r="2521" spans="1:6" x14ac:dyDescent="0.2">
      <c r="A2521" s="1">
        <v>70</v>
      </c>
      <c r="B2521" s="1">
        <v>70</v>
      </c>
      <c r="C2521" s="3">
        <v>36</v>
      </c>
      <c r="D2521" t="s">
        <v>33</v>
      </c>
      <c r="E2521">
        <v>1</v>
      </c>
      <c r="F2521" s="27" t="s">
        <v>596</v>
      </c>
    </row>
    <row r="2522" spans="1:6" x14ac:dyDescent="0.2">
      <c r="A2522" s="1">
        <v>71</v>
      </c>
      <c r="B2522" s="1">
        <v>71</v>
      </c>
      <c r="C2522" s="3">
        <v>1</v>
      </c>
      <c r="D2522" t="s">
        <v>12</v>
      </c>
      <c r="E2522">
        <v>2</v>
      </c>
      <c r="F2522" s="27" t="s">
        <v>596</v>
      </c>
    </row>
    <row r="2523" spans="1:6" x14ac:dyDescent="0.2">
      <c r="A2523" s="1">
        <v>71</v>
      </c>
      <c r="B2523" s="1">
        <v>71</v>
      </c>
      <c r="C2523" s="3">
        <v>2</v>
      </c>
      <c r="D2523" t="s">
        <v>12</v>
      </c>
      <c r="E2523">
        <v>2</v>
      </c>
      <c r="F2523" s="27" t="s">
        <v>596</v>
      </c>
    </row>
    <row r="2524" spans="1:6" x14ac:dyDescent="0.2">
      <c r="A2524" s="1">
        <v>71</v>
      </c>
      <c r="B2524" s="1">
        <v>71</v>
      </c>
      <c r="C2524" s="3">
        <v>3</v>
      </c>
      <c r="D2524" t="s">
        <v>12</v>
      </c>
      <c r="E2524">
        <v>2</v>
      </c>
      <c r="F2524" s="27" t="s">
        <v>596</v>
      </c>
    </row>
    <row r="2525" spans="1:6" x14ac:dyDescent="0.2">
      <c r="A2525" s="1">
        <v>71</v>
      </c>
      <c r="B2525" s="1">
        <v>71</v>
      </c>
      <c r="C2525" s="3">
        <v>4</v>
      </c>
      <c r="D2525" t="s">
        <v>12</v>
      </c>
      <c r="E2525">
        <v>3</v>
      </c>
      <c r="F2525" s="27" t="s">
        <v>596</v>
      </c>
    </row>
    <row r="2526" spans="1:6" x14ac:dyDescent="0.2">
      <c r="A2526" s="1">
        <v>71</v>
      </c>
      <c r="B2526" s="1">
        <v>71</v>
      </c>
      <c r="C2526" s="3">
        <v>5</v>
      </c>
      <c r="D2526" t="s">
        <v>12</v>
      </c>
      <c r="E2526">
        <v>1</v>
      </c>
      <c r="F2526" s="27" t="s">
        <v>596</v>
      </c>
    </row>
    <row r="2527" spans="1:6" x14ac:dyDescent="0.2">
      <c r="A2527" s="1">
        <v>71</v>
      </c>
      <c r="B2527" s="1">
        <v>71</v>
      </c>
      <c r="C2527" s="3">
        <v>6</v>
      </c>
      <c r="D2527" t="s">
        <v>12</v>
      </c>
      <c r="E2527">
        <v>4</v>
      </c>
      <c r="F2527" s="27" t="s">
        <v>596</v>
      </c>
    </row>
    <row r="2528" spans="1:6" x14ac:dyDescent="0.2">
      <c r="A2528" s="1">
        <v>71</v>
      </c>
      <c r="B2528" s="1">
        <v>71</v>
      </c>
      <c r="C2528" s="3">
        <v>7</v>
      </c>
      <c r="D2528" t="s">
        <v>12</v>
      </c>
      <c r="E2528">
        <v>2</v>
      </c>
      <c r="F2528" s="27" t="s">
        <v>596</v>
      </c>
    </row>
    <row r="2529" spans="1:6" x14ac:dyDescent="0.2">
      <c r="A2529" s="1">
        <v>71</v>
      </c>
      <c r="B2529" s="1">
        <v>71</v>
      </c>
      <c r="C2529" s="3">
        <v>8</v>
      </c>
      <c r="D2529" t="s">
        <v>12</v>
      </c>
      <c r="E2529">
        <v>2</v>
      </c>
      <c r="F2529" s="27" t="s">
        <v>596</v>
      </c>
    </row>
    <row r="2530" spans="1:6" x14ac:dyDescent="0.2">
      <c r="A2530" s="1">
        <v>71</v>
      </c>
      <c r="B2530" s="1">
        <v>71</v>
      </c>
      <c r="C2530" s="3">
        <v>9</v>
      </c>
      <c r="D2530" t="s">
        <v>12</v>
      </c>
      <c r="E2530">
        <v>1</v>
      </c>
      <c r="F2530" s="27" t="s">
        <v>596</v>
      </c>
    </row>
    <row r="2531" spans="1:6" x14ac:dyDescent="0.2">
      <c r="A2531" s="1">
        <v>71</v>
      </c>
      <c r="B2531" s="1">
        <v>71</v>
      </c>
      <c r="C2531" s="3">
        <v>10</v>
      </c>
      <c r="D2531" t="s">
        <v>12</v>
      </c>
      <c r="E2531">
        <v>2</v>
      </c>
      <c r="F2531" s="27" t="s">
        <v>596</v>
      </c>
    </row>
    <row r="2532" spans="1:6" x14ac:dyDescent="0.2">
      <c r="A2532" s="1">
        <v>71</v>
      </c>
      <c r="B2532" s="1">
        <v>71</v>
      </c>
      <c r="C2532" s="3">
        <v>11</v>
      </c>
      <c r="D2532" t="s">
        <v>12</v>
      </c>
      <c r="E2532">
        <v>3</v>
      </c>
      <c r="F2532" s="27" t="s">
        <v>596</v>
      </c>
    </row>
    <row r="2533" spans="1:6" x14ac:dyDescent="0.2">
      <c r="A2533" s="1">
        <v>71</v>
      </c>
      <c r="B2533" s="1">
        <v>71</v>
      </c>
      <c r="C2533" s="3">
        <v>12</v>
      </c>
      <c r="D2533" t="s">
        <v>12</v>
      </c>
      <c r="E2533">
        <v>2</v>
      </c>
      <c r="F2533" s="27" t="s">
        <v>596</v>
      </c>
    </row>
    <row r="2534" spans="1:6" x14ac:dyDescent="0.2">
      <c r="A2534" s="1">
        <v>71</v>
      </c>
      <c r="B2534" s="1">
        <v>71</v>
      </c>
      <c r="C2534" s="3">
        <v>13</v>
      </c>
      <c r="D2534" t="s">
        <v>12</v>
      </c>
      <c r="E2534">
        <v>2</v>
      </c>
      <c r="F2534" s="27" t="s">
        <v>596</v>
      </c>
    </row>
    <row r="2535" spans="1:6" x14ac:dyDescent="0.2">
      <c r="A2535" s="1">
        <v>71</v>
      </c>
      <c r="B2535" s="1">
        <v>71</v>
      </c>
      <c r="C2535" s="3">
        <v>14</v>
      </c>
      <c r="D2535" t="s">
        <v>12</v>
      </c>
      <c r="E2535">
        <v>2</v>
      </c>
      <c r="F2535" s="27" t="s">
        <v>596</v>
      </c>
    </row>
    <row r="2536" spans="1:6" x14ac:dyDescent="0.2">
      <c r="A2536" s="1">
        <v>71</v>
      </c>
      <c r="B2536" s="1">
        <v>71</v>
      </c>
      <c r="C2536" s="3">
        <v>15</v>
      </c>
      <c r="D2536" t="s">
        <v>12</v>
      </c>
      <c r="E2536">
        <v>2</v>
      </c>
      <c r="F2536" s="27" t="s">
        <v>596</v>
      </c>
    </row>
    <row r="2537" spans="1:6" x14ac:dyDescent="0.2">
      <c r="A2537" s="1">
        <v>71</v>
      </c>
      <c r="B2537" s="1">
        <v>71</v>
      </c>
      <c r="C2537" s="3">
        <v>16</v>
      </c>
      <c r="D2537" t="s">
        <v>12</v>
      </c>
      <c r="E2537">
        <v>2</v>
      </c>
      <c r="F2537" s="27" t="s">
        <v>596</v>
      </c>
    </row>
    <row r="2538" spans="1:6" x14ac:dyDescent="0.2">
      <c r="A2538" s="1">
        <v>71</v>
      </c>
      <c r="B2538" s="1">
        <v>71</v>
      </c>
      <c r="C2538" s="3">
        <v>17</v>
      </c>
      <c r="D2538" t="s">
        <v>12</v>
      </c>
      <c r="E2538">
        <v>2</v>
      </c>
      <c r="F2538" s="27" t="s">
        <v>596</v>
      </c>
    </row>
    <row r="2539" spans="1:6" x14ac:dyDescent="0.2">
      <c r="A2539" s="1">
        <v>71</v>
      </c>
      <c r="B2539" s="1">
        <v>71</v>
      </c>
      <c r="C2539" s="3">
        <v>18</v>
      </c>
      <c r="D2539" t="s">
        <v>12</v>
      </c>
      <c r="E2539">
        <v>2</v>
      </c>
      <c r="F2539" s="27" t="s">
        <v>596</v>
      </c>
    </row>
    <row r="2540" spans="1:6" x14ac:dyDescent="0.2">
      <c r="A2540" s="1">
        <v>71</v>
      </c>
      <c r="B2540" s="1">
        <v>71</v>
      </c>
      <c r="C2540" s="3">
        <v>19</v>
      </c>
      <c r="D2540" t="s">
        <v>12</v>
      </c>
      <c r="E2540">
        <v>3</v>
      </c>
      <c r="F2540" s="27" t="s">
        <v>596</v>
      </c>
    </row>
    <row r="2541" spans="1:6" x14ac:dyDescent="0.2">
      <c r="A2541" s="1">
        <v>71</v>
      </c>
      <c r="B2541" s="1">
        <v>71</v>
      </c>
      <c r="C2541" s="3">
        <v>20</v>
      </c>
      <c r="D2541" t="s">
        <v>12</v>
      </c>
      <c r="E2541">
        <v>2</v>
      </c>
      <c r="F2541" s="27" t="s">
        <v>596</v>
      </c>
    </row>
    <row r="2542" spans="1:6" x14ac:dyDescent="0.2">
      <c r="A2542" s="1">
        <v>71</v>
      </c>
      <c r="B2542" s="1">
        <v>71</v>
      </c>
      <c r="C2542" s="3">
        <v>21</v>
      </c>
      <c r="D2542" t="s">
        <v>12</v>
      </c>
      <c r="E2542">
        <v>2</v>
      </c>
      <c r="F2542" s="27" t="s">
        <v>596</v>
      </c>
    </row>
    <row r="2543" spans="1:6" x14ac:dyDescent="0.2">
      <c r="A2543" s="1">
        <v>71</v>
      </c>
      <c r="B2543" s="1">
        <v>71</v>
      </c>
      <c r="C2543" s="3">
        <v>22</v>
      </c>
      <c r="D2543" t="s">
        <v>12</v>
      </c>
      <c r="E2543">
        <v>3</v>
      </c>
      <c r="F2543" s="27" t="s">
        <v>596</v>
      </c>
    </row>
    <row r="2544" spans="1:6" x14ac:dyDescent="0.2">
      <c r="A2544" s="1">
        <v>71</v>
      </c>
      <c r="B2544" s="1">
        <v>71</v>
      </c>
      <c r="C2544" s="3">
        <v>23</v>
      </c>
      <c r="D2544" t="s">
        <v>12</v>
      </c>
      <c r="E2544">
        <v>2</v>
      </c>
      <c r="F2544" s="27" t="s">
        <v>596</v>
      </c>
    </row>
    <row r="2545" spans="1:6" x14ac:dyDescent="0.2">
      <c r="A2545" s="1">
        <v>71</v>
      </c>
      <c r="B2545" s="1">
        <v>71</v>
      </c>
      <c r="C2545" s="3">
        <v>24</v>
      </c>
      <c r="D2545" t="s">
        <v>12</v>
      </c>
      <c r="E2545">
        <v>2</v>
      </c>
      <c r="F2545" s="27" t="s">
        <v>596</v>
      </c>
    </row>
    <row r="2546" spans="1:6" x14ac:dyDescent="0.2">
      <c r="A2546" s="1">
        <v>71</v>
      </c>
      <c r="B2546" s="1">
        <v>71</v>
      </c>
      <c r="C2546" s="3">
        <v>25</v>
      </c>
      <c r="D2546" t="s">
        <v>12</v>
      </c>
      <c r="E2546">
        <v>2</v>
      </c>
      <c r="F2546" s="27" t="s">
        <v>596</v>
      </c>
    </row>
    <row r="2547" spans="1:6" x14ac:dyDescent="0.2">
      <c r="A2547" s="1">
        <v>71</v>
      </c>
      <c r="B2547" s="1">
        <v>71</v>
      </c>
      <c r="C2547" s="3">
        <v>26</v>
      </c>
      <c r="D2547" t="s">
        <v>12</v>
      </c>
      <c r="E2547">
        <v>2</v>
      </c>
      <c r="F2547" s="27" t="s">
        <v>596</v>
      </c>
    </row>
    <row r="2548" spans="1:6" x14ac:dyDescent="0.2">
      <c r="A2548" s="1">
        <v>71</v>
      </c>
      <c r="B2548" s="1">
        <v>71</v>
      </c>
      <c r="C2548" s="3">
        <v>27</v>
      </c>
      <c r="D2548" t="s">
        <v>12</v>
      </c>
      <c r="E2548">
        <v>2</v>
      </c>
      <c r="F2548" s="27" t="s">
        <v>596</v>
      </c>
    </row>
    <row r="2549" spans="1:6" x14ac:dyDescent="0.2">
      <c r="A2549" s="1">
        <v>71</v>
      </c>
      <c r="B2549" s="1">
        <v>71</v>
      </c>
      <c r="C2549" s="3">
        <v>28</v>
      </c>
      <c r="D2549" t="s">
        <v>12</v>
      </c>
      <c r="E2549">
        <v>1</v>
      </c>
      <c r="F2549" s="27" t="s">
        <v>596</v>
      </c>
    </row>
    <row r="2550" spans="1:6" x14ac:dyDescent="0.2">
      <c r="A2550" s="1">
        <v>71</v>
      </c>
      <c r="B2550" s="1">
        <v>71</v>
      </c>
      <c r="C2550" s="3">
        <v>29</v>
      </c>
      <c r="D2550" t="s">
        <v>12</v>
      </c>
      <c r="E2550">
        <v>2</v>
      </c>
      <c r="F2550" s="27" t="s">
        <v>596</v>
      </c>
    </row>
    <row r="2551" spans="1:6" x14ac:dyDescent="0.2">
      <c r="A2551" s="1">
        <v>71</v>
      </c>
      <c r="B2551" s="1">
        <v>71</v>
      </c>
      <c r="C2551" s="3">
        <v>30</v>
      </c>
      <c r="D2551" t="s">
        <v>12</v>
      </c>
      <c r="E2551">
        <v>2</v>
      </c>
      <c r="F2551" s="27" t="s">
        <v>596</v>
      </c>
    </row>
    <row r="2552" spans="1:6" x14ac:dyDescent="0.2">
      <c r="A2552" s="1">
        <v>71</v>
      </c>
      <c r="B2552" s="1">
        <v>71</v>
      </c>
      <c r="C2552" s="3">
        <v>31</v>
      </c>
      <c r="D2552" t="s">
        <v>12</v>
      </c>
      <c r="E2552">
        <v>2</v>
      </c>
      <c r="F2552" s="27" t="s">
        <v>596</v>
      </c>
    </row>
    <row r="2553" spans="1:6" x14ac:dyDescent="0.2">
      <c r="A2553" s="1">
        <v>71</v>
      </c>
      <c r="B2553" s="1">
        <v>71</v>
      </c>
      <c r="C2553" s="3">
        <v>32</v>
      </c>
      <c r="D2553" t="s">
        <v>12</v>
      </c>
      <c r="E2553">
        <v>2</v>
      </c>
      <c r="F2553" s="27" t="s">
        <v>596</v>
      </c>
    </row>
    <row r="2554" spans="1:6" x14ac:dyDescent="0.2">
      <c r="A2554" s="1">
        <v>71</v>
      </c>
      <c r="B2554" s="1">
        <v>71</v>
      </c>
      <c r="C2554" s="3">
        <v>33</v>
      </c>
      <c r="D2554" t="s">
        <v>12</v>
      </c>
      <c r="E2554">
        <v>3</v>
      </c>
      <c r="F2554" s="27" t="s">
        <v>596</v>
      </c>
    </row>
    <row r="2555" spans="1:6" x14ac:dyDescent="0.2">
      <c r="A2555" s="1">
        <v>71</v>
      </c>
      <c r="B2555" s="1">
        <v>71</v>
      </c>
      <c r="C2555" s="3">
        <v>34</v>
      </c>
      <c r="D2555" t="s">
        <v>12</v>
      </c>
      <c r="E2555">
        <v>2</v>
      </c>
      <c r="F2555" s="27" t="s">
        <v>596</v>
      </c>
    </row>
    <row r="2556" spans="1:6" x14ac:dyDescent="0.2">
      <c r="A2556" s="1">
        <v>71</v>
      </c>
      <c r="B2556" s="1">
        <v>71</v>
      </c>
      <c r="C2556" s="3">
        <v>35</v>
      </c>
      <c r="D2556" t="s">
        <v>12</v>
      </c>
      <c r="E2556">
        <v>2</v>
      </c>
      <c r="F2556" s="27" t="s">
        <v>596</v>
      </c>
    </row>
    <row r="2557" spans="1:6" x14ac:dyDescent="0.2">
      <c r="A2557" s="1">
        <v>71</v>
      </c>
      <c r="B2557" s="1">
        <v>71</v>
      </c>
      <c r="C2557" s="3">
        <v>36</v>
      </c>
      <c r="D2557" t="s">
        <v>12</v>
      </c>
      <c r="E2557">
        <v>1</v>
      </c>
      <c r="F2557" s="27" t="s">
        <v>596</v>
      </c>
    </row>
    <row r="2558" spans="1:6" x14ac:dyDescent="0.2">
      <c r="A2558" s="1">
        <v>72</v>
      </c>
      <c r="B2558" s="1">
        <v>72</v>
      </c>
      <c r="C2558" s="3">
        <v>1</v>
      </c>
      <c r="D2558" t="s">
        <v>268</v>
      </c>
      <c r="E2558">
        <v>2</v>
      </c>
      <c r="F2558" s="27" t="s">
        <v>596</v>
      </c>
    </row>
    <row r="2559" spans="1:6" x14ac:dyDescent="0.2">
      <c r="A2559" s="1">
        <v>72</v>
      </c>
      <c r="B2559" s="1">
        <v>72</v>
      </c>
      <c r="C2559" s="3">
        <v>2</v>
      </c>
      <c r="D2559" t="s">
        <v>268</v>
      </c>
      <c r="E2559">
        <v>2</v>
      </c>
      <c r="F2559" s="27" t="s">
        <v>596</v>
      </c>
    </row>
    <row r="2560" spans="1:6" x14ac:dyDescent="0.2">
      <c r="A2560" s="1">
        <v>72</v>
      </c>
      <c r="B2560" s="1">
        <v>72</v>
      </c>
      <c r="C2560" s="3">
        <v>3</v>
      </c>
      <c r="D2560" t="s">
        <v>268</v>
      </c>
      <c r="E2560">
        <v>1</v>
      </c>
      <c r="F2560" s="27" t="s">
        <v>596</v>
      </c>
    </row>
    <row r="2561" spans="1:6" x14ac:dyDescent="0.2">
      <c r="A2561" s="1">
        <v>72</v>
      </c>
      <c r="B2561" s="1">
        <v>72</v>
      </c>
      <c r="C2561" s="3">
        <v>4</v>
      </c>
      <c r="D2561" t="s">
        <v>268</v>
      </c>
      <c r="E2561">
        <v>1</v>
      </c>
      <c r="F2561" s="27" t="s">
        <v>596</v>
      </c>
    </row>
    <row r="2562" spans="1:6" x14ac:dyDescent="0.2">
      <c r="A2562" s="1">
        <v>72</v>
      </c>
      <c r="B2562" s="1">
        <v>72</v>
      </c>
      <c r="C2562" s="3">
        <v>5</v>
      </c>
      <c r="D2562" t="s">
        <v>268</v>
      </c>
      <c r="E2562">
        <v>1</v>
      </c>
      <c r="F2562" s="27" t="s">
        <v>596</v>
      </c>
    </row>
    <row r="2563" spans="1:6" x14ac:dyDescent="0.2">
      <c r="A2563" s="1">
        <v>72</v>
      </c>
      <c r="B2563" s="1">
        <v>72</v>
      </c>
      <c r="C2563" s="3">
        <v>6</v>
      </c>
      <c r="D2563" t="s">
        <v>268</v>
      </c>
      <c r="E2563">
        <v>3</v>
      </c>
      <c r="F2563" s="27" t="s">
        <v>596</v>
      </c>
    </row>
    <row r="2564" spans="1:6" x14ac:dyDescent="0.2">
      <c r="A2564" s="1">
        <v>72</v>
      </c>
      <c r="B2564" s="1">
        <v>72</v>
      </c>
      <c r="C2564" s="3">
        <v>7</v>
      </c>
      <c r="D2564" t="s">
        <v>268</v>
      </c>
      <c r="E2564">
        <v>2</v>
      </c>
      <c r="F2564" s="27" t="s">
        <v>596</v>
      </c>
    </row>
    <row r="2565" spans="1:6" x14ac:dyDescent="0.2">
      <c r="A2565" s="1">
        <v>72</v>
      </c>
      <c r="B2565" s="1">
        <v>72</v>
      </c>
      <c r="C2565" s="3">
        <v>8</v>
      </c>
      <c r="D2565" t="s">
        <v>268</v>
      </c>
      <c r="E2565">
        <v>1</v>
      </c>
      <c r="F2565" s="27" t="s">
        <v>596</v>
      </c>
    </row>
    <row r="2566" spans="1:6" x14ac:dyDescent="0.2">
      <c r="A2566" s="1">
        <v>72</v>
      </c>
      <c r="B2566" s="1">
        <v>72</v>
      </c>
      <c r="C2566" s="3">
        <v>9</v>
      </c>
      <c r="D2566" t="s">
        <v>268</v>
      </c>
      <c r="E2566">
        <v>1</v>
      </c>
      <c r="F2566" s="27" t="s">
        <v>596</v>
      </c>
    </row>
    <row r="2567" spans="1:6" x14ac:dyDescent="0.2">
      <c r="A2567" s="1">
        <v>72</v>
      </c>
      <c r="B2567" s="1">
        <v>72</v>
      </c>
      <c r="C2567" s="3">
        <v>10</v>
      </c>
      <c r="D2567" t="s">
        <v>268</v>
      </c>
      <c r="E2567">
        <v>2</v>
      </c>
      <c r="F2567" s="27" t="s">
        <v>596</v>
      </c>
    </row>
    <row r="2568" spans="1:6" x14ac:dyDescent="0.2">
      <c r="A2568" s="1">
        <v>72</v>
      </c>
      <c r="B2568" s="1">
        <v>72</v>
      </c>
      <c r="C2568" s="3">
        <v>11</v>
      </c>
      <c r="D2568" t="s">
        <v>268</v>
      </c>
      <c r="E2568">
        <v>2</v>
      </c>
      <c r="F2568" s="27" t="s">
        <v>596</v>
      </c>
    </row>
    <row r="2569" spans="1:6" x14ac:dyDescent="0.2">
      <c r="A2569" s="1">
        <v>72</v>
      </c>
      <c r="B2569" s="1">
        <v>72</v>
      </c>
      <c r="C2569" s="3">
        <v>12</v>
      </c>
      <c r="D2569" t="s">
        <v>268</v>
      </c>
      <c r="E2569">
        <v>1</v>
      </c>
      <c r="F2569" s="27" t="s">
        <v>596</v>
      </c>
    </row>
    <row r="2570" spans="1:6" x14ac:dyDescent="0.2">
      <c r="A2570" s="1">
        <v>72</v>
      </c>
      <c r="B2570" s="1">
        <v>72</v>
      </c>
      <c r="C2570" s="3">
        <v>13</v>
      </c>
      <c r="D2570" t="s">
        <v>268</v>
      </c>
      <c r="E2570">
        <v>2</v>
      </c>
      <c r="F2570" s="27" t="s">
        <v>596</v>
      </c>
    </row>
    <row r="2571" spans="1:6" x14ac:dyDescent="0.2">
      <c r="A2571" s="1">
        <v>72</v>
      </c>
      <c r="B2571" s="1">
        <v>72</v>
      </c>
      <c r="C2571" s="3">
        <v>14</v>
      </c>
      <c r="D2571" t="s">
        <v>268</v>
      </c>
      <c r="E2571">
        <v>3</v>
      </c>
      <c r="F2571" s="27" t="s">
        <v>596</v>
      </c>
    </row>
    <row r="2572" spans="1:6" x14ac:dyDescent="0.2">
      <c r="A2572" s="1">
        <v>72</v>
      </c>
      <c r="B2572" s="1">
        <v>72</v>
      </c>
      <c r="C2572" s="3">
        <v>15</v>
      </c>
      <c r="D2572" t="s">
        <v>268</v>
      </c>
      <c r="E2572">
        <v>2</v>
      </c>
      <c r="F2572" s="27" t="s">
        <v>596</v>
      </c>
    </row>
    <row r="2573" spans="1:6" x14ac:dyDescent="0.2">
      <c r="A2573" s="1">
        <v>72</v>
      </c>
      <c r="B2573" s="1">
        <v>72</v>
      </c>
      <c r="C2573" s="3">
        <v>16</v>
      </c>
      <c r="D2573" t="s">
        <v>268</v>
      </c>
      <c r="E2573">
        <v>2</v>
      </c>
      <c r="F2573" s="27" t="s">
        <v>596</v>
      </c>
    </row>
    <row r="2574" spans="1:6" x14ac:dyDescent="0.2">
      <c r="A2574" s="1">
        <v>72</v>
      </c>
      <c r="B2574" s="1">
        <v>72</v>
      </c>
      <c r="C2574" s="3">
        <v>17</v>
      </c>
      <c r="D2574" t="s">
        <v>268</v>
      </c>
      <c r="E2574">
        <v>4</v>
      </c>
      <c r="F2574" s="27" t="s">
        <v>596</v>
      </c>
    </row>
    <row r="2575" spans="1:6" x14ac:dyDescent="0.2">
      <c r="A2575" s="1">
        <v>72</v>
      </c>
      <c r="B2575" s="1">
        <v>72</v>
      </c>
      <c r="C2575" s="3">
        <v>18</v>
      </c>
      <c r="D2575" t="s">
        <v>268</v>
      </c>
      <c r="E2575">
        <v>2</v>
      </c>
      <c r="F2575" s="27" t="s">
        <v>596</v>
      </c>
    </row>
    <row r="2576" spans="1:6" x14ac:dyDescent="0.2">
      <c r="A2576" s="1">
        <v>72</v>
      </c>
      <c r="B2576" s="1">
        <v>72</v>
      </c>
      <c r="C2576" s="3">
        <v>19</v>
      </c>
      <c r="D2576" t="s">
        <v>268</v>
      </c>
      <c r="E2576">
        <v>2</v>
      </c>
      <c r="F2576" s="27" t="s">
        <v>596</v>
      </c>
    </row>
    <row r="2577" spans="1:6" x14ac:dyDescent="0.2">
      <c r="A2577" s="1">
        <v>72</v>
      </c>
      <c r="B2577" s="1">
        <v>72</v>
      </c>
      <c r="C2577" s="3">
        <v>20</v>
      </c>
      <c r="D2577" t="s">
        <v>268</v>
      </c>
      <c r="E2577">
        <v>3</v>
      </c>
      <c r="F2577" s="27" t="s">
        <v>596</v>
      </c>
    </row>
    <row r="2578" spans="1:6" x14ac:dyDescent="0.2">
      <c r="A2578" s="1">
        <v>72</v>
      </c>
      <c r="B2578" s="1">
        <v>72</v>
      </c>
      <c r="C2578" s="3">
        <v>21</v>
      </c>
      <c r="D2578" t="s">
        <v>268</v>
      </c>
      <c r="E2578">
        <v>3</v>
      </c>
      <c r="F2578" s="27" t="s">
        <v>596</v>
      </c>
    </row>
    <row r="2579" spans="1:6" x14ac:dyDescent="0.2">
      <c r="A2579" s="1">
        <v>72</v>
      </c>
      <c r="B2579" s="1">
        <v>72</v>
      </c>
      <c r="C2579" s="3">
        <v>22</v>
      </c>
      <c r="D2579" t="s">
        <v>268</v>
      </c>
      <c r="E2579">
        <v>2</v>
      </c>
      <c r="F2579" s="27" t="s">
        <v>596</v>
      </c>
    </row>
    <row r="2580" spans="1:6" x14ac:dyDescent="0.2">
      <c r="A2580" s="1">
        <v>72</v>
      </c>
      <c r="B2580" s="1">
        <v>72</v>
      </c>
      <c r="C2580" s="3">
        <v>23</v>
      </c>
      <c r="D2580" t="s">
        <v>268</v>
      </c>
      <c r="E2580">
        <v>2</v>
      </c>
      <c r="F2580" s="27" t="s">
        <v>596</v>
      </c>
    </row>
    <row r="2581" spans="1:6" x14ac:dyDescent="0.2">
      <c r="A2581" s="1">
        <v>72</v>
      </c>
      <c r="B2581" s="1">
        <v>72</v>
      </c>
      <c r="C2581" s="3">
        <v>24</v>
      </c>
      <c r="D2581" t="s">
        <v>268</v>
      </c>
      <c r="E2581">
        <v>2</v>
      </c>
      <c r="F2581" s="27" t="s">
        <v>596</v>
      </c>
    </row>
    <row r="2582" spans="1:6" x14ac:dyDescent="0.2">
      <c r="A2582" s="1">
        <v>72</v>
      </c>
      <c r="B2582" s="1">
        <v>72</v>
      </c>
      <c r="C2582" s="3">
        <v>25</v>
      </c>
      <c r="D2582" t="s">
        <v>268</v>
      </c>
      <c r="E2582">
        <v>2</v>
      </c>
      <c r="F2582" s="27" t="s">
        <v>596</v>
      </c>
    </row>
    <row r="2583" spans="1:6" x14ac:dyDescent="0.2">
      <c r="A2583" s="1">
        <v>72</v>
      </c>
      <c r="B2583" s="1">
        <v>72</v>
      </c>
      <c r="C2583" s="3">
        <v>26</v>
      </c>
      <c r="D2583" t="s">
        <v>268</v>
      </c>
      <c r="E2583">
        <v>2</v>
      </c>
      <c r="F2583" s="27" t="s">
        <v>596</v>
      </c>
    </row>
    <row r="2584" spans="1:6" x14ac:dyDescent="0.2">
      <c r="A2584" s="1">
        <v>72</v>
      </c>
      <c r="B2584" s="1">
        <v>72</v>
      </c>
      <c r="C2584" s="3">
        <v>27</v>
      </c>
      <c r="D2584" t="s">
        <v>268</v>
      </c>
      <c r="E2584">
        <v>3</v>
      </c>
      <c r="F2584" s="27" t="s">
        <v>596</v>
      </c>
    </row>
    <row r="2585" spans="1:6" x14ac:dyDescent="0.2">
      <c r="A2585" s="1">
        <v>72</v>
      </c>
      <c r="B2585" s="1">
        <v>72</v>
      </c>
      <c r="C2585" s="3">
        <v>28</v>
      </c>
      <c r="D2585" t="s">
        <v>268</v>
      </c>
      <c r="E2585">
        <v>3</v>
      </c>
      <c r="F2585" s="27" t="s">
        <v>596</v>
      </c>
    </row>
    <row r="2586" spans="1:6" x14ac:dyDescent="0.2">
      <c r="A2586" s="1">
        <v>72</v>
      </c>
      <c r="B2586" s="1">
        <v>72</v>
      </c>
      <c r="C2586" s="3">
        <v>29</v>
      </c>
      <c r="D2586" t="s">
        <v>268</v>
      </c>
      <c r="E2586">
        <v>3</v>
      </c>
      <c r="F2586" s="27" t="s">
        <v>596</v>
      </c>
    </row>
    <row r="2587" spans="1:6" x14ac:dyDescent="0.2">
      <c r="A2587" s="1">
        <v>72</v>
      </c>
      <c r="B2587" s="1">
        <v>72</v>
      </c>
      <c r="C2587" s="3">
        <v>30</v>
      </c>
      <c r="D2587" t="s">
        <v>268</v>
      </c>
      <c r="E2587">
        <v>2</v>
      </c>
      <c r="F2587" s="27" t="s">
        <v>596</v>
      </c>
    </row>
    <row r="2588" spans="1:6" x14ac:dyDescent="0.2">
      <c r="A2588" s="1">
        <v>72</v>
      </c>
      <c r="B2588" s="1">
        <v>72</v>
      </c>
      <c r="C2588" s="3">
        <v>31</v>
      </c>
      <c r="D2588" t="s">
        <v>268</v>
      </c>
      <c r="E2588">
        <v>3</v>
      </c>
      <c r="F2588" s="27" t="s">
        <v>596</v>
      </c>
    </row>
    <row r="2589" spans="1:6" x14ac:dyDescent="0.2">
      <c r="A2589" s="1">
        <v>72</v>
      </c>
      <c r="B2589" s="1">
        <v>72</v>
      </c>
      <c r="C2589" s="3">
        <v>32</v>
      </c>
      <c r="D2589" t="s">
        <v>268</v>
      </c>
      <c r="E2589">
        <v>2</v>
      </c>
      <c r="F2589" s="27" t="s">
        <v>596</v>
      </c>
    </row>
    <row r="2590" spans="1:6" x14ac:dyDescent="0.2">
      <c r="A2590" s="1">
        <v>72</v>
      </c>
      <c r="B2590" s="1">
        <v>72</v>
      </c>
      <c r="C2590" s="3">
        <v>33</v>
      </c>
      <c r="D2590" t="s">
        <v>268</v>
      </c>
      <c r="E2590">
        <v>2</v>
      </c>
      <c r="F2590" s="27" t="s">
        <v>596</v>
      </c>
    </row>
    <row r="2591" spans="1:6" x14ac:dyDescent="0.2">
      <c r="A2591" s="1">
        <v>72</v>
      </c>
      <c r="B2591" s="1">
        <v>72</v>
      </c>
      <c r="C2591" s="3">
        <v>34</v>
      </c>
      <c r="D2591" t="s">
        <v>268</v>
      </c>
      <c r="E2591">
        <v>2</v>
      </c>
      <c r="F2591" s="27" t="s">
        <v>596</v>
      </c>
    </row>
    <row r="2592" spans="1:6" x14ac:dyDescent="0.2">
      <c r="A2592" s="1">
        <v>72</v>
      </c>
      <c r="B2592" s="1">
        <v>72</v>
      </c>
      <c r="C2592" s="3">
        <v>35</v>
      </c>
      <c r="D2592" t="s">
        <v>268</v>
      </c>
      <c r="E2592">
        <v>2</v>
      </c>
      <c r="F2592" s="27" t="s">
        <v>596</v>
      </c>
    </row>
    <row r="2593" spans="1:6" x14ac:dyDescent="0.2">
      <c r="A2593" s="1">
        <v>72</v>
      </c>
      <c r="B2593" s="1">
        <v>72</v>
      </c>
      <c r="C2593" s="3">
        <v>36</v>
      </c>
      <c r="D2593" t="s">
        <v>268</v>
      </c>
      <c r="E2593">
        <v>3</v>
      </c>
      <c r="F2593" s="27" t="s">
        <v>596</v>
      </c>
    </row>
    <row r="2594" spans="1:6" x14ac:dyDescent="0.2">
      <c r="A2594" s="1">
        <v>73</v>
      </c>
      <c r="B2594" s="1">
        <v>73</v>
      </c>
      <c r="C2594" s="3">
        <v>1</v>
      </c>
      <c r="D2594" t="s">
        <v>15</v>
      </c>
      <c r="E2594">
        <v>2</v>
      </c>
      <c r="F2594" s="27" t="s">
        <v>596</v>
      </c>
    </row>
    <row r="2595" spans="1:6" x14ac:dyDescent="0.2">
      <c r="A2595" s="1">
        <v>73</v>
      </c>
      <c r="B2595" s="1">
        <v>73</v>
      </c>
      <c r="C2595" s="3">
        <v>2</v>
      </c>
      <c r="D2595" t="s">
        <v>15</v>
      </c>
      <c r="E2595">
        <v>3</v>
      </c>
      <c r="F2595" s="27" t="s">
        <v>596</v>
      </c>
    </row>
    <row r="2596" spans="1:6" x14ac:dyDescent="0.2">
      <c r="A2596" s="1">
        <v>73</v>
      </c>
      <c r="B2596" s="1">
        <v>73</v>
      </c>
      <c r="C2596" s="3">
        <v>3</v>
      </c>
      <c r="D2596" t="s">
        <v>15</v>
      </c>
      <c r="E2596">
        <v>1</v>
      </c>
      <c r="F2596" s="27" t="s">
        <v>596</v>
      </c>
    </row>
    <row r="2597" spans="1:6" x14ac:dyDescent="0.2">
      <c r="A2597" s="1">
        <v>73</v>
      </c>
      <c r="B2597" s="1">
        <v>73</v>
      </c>
      <c r="C2597" s="3">
        <v>4</v>
      </c>
      <c r="D2597" t="s">
        <v>15</v>
      </c>
      <c r="E2597">
        <v>2</v>
      </c>
      <c r="F2597" s="27" t="s">
        <v>596</v>
      </c>
    </row>
    <row r="2598" spans="1:6" x14ac:dyDescent="0.2">
      <c r="A2598" s="1">
        <v>73</v>
      </c>
      <c r="B2598" s="1">
        <v>73</v>
      </c>
      <c r="C2598" s="3">
        <v>5</v>
      </c>
      <c r="D2598" t="s">
        <v>15</v>
      </c>
      <c r="E2598">
        <v>2</v>
      </c>
      <c r="F2598" s="27" t="s">
        <v>596</v>
      </c>
    </row>
    <row r="2599" spans="1:6" x14ac:dyDescent="0.2">
      <c r="A2599" s="1">
        <v>73</v>
      </c>
      <c r="B2599" s="1">
        <v>73</v>
      </c>
      <c r="C2599" s="3">
        <v>6</v>
      </c>
      <c r="D2599" t="s">
        <v>15</v>
      </c>
      <c r="E2599">
        <v>2</v>
      </c>
      <c r="F2599" s="27" t="s">
        <v>596</v>
      </c>
    </row>
    <row r="2600" spans="1:6" x14ac:dyDescent="0.2">
      <c r="A2600" s="1">
        <v>73</v>
      </c>
      <c r="B2600" s="1">
        <v>73</v>
      </c>
      <c r="C2600" s="3">
        <v>7</v>
      </c>
      <c r="D2600" t="s">
        <v>15</v>
      </c>
      <c r="E2600">
        <v>2</v>
      </c>
      <c r="F2600" s="27" t="s">
        <v>596</v>
      </c>
    </row>
    <row r="2601" spans="1:6" x14ac:dyDescent="0.2">
      <c r="A2601" s="1">
        <v>73</v>
      </c>
      <c r="B2601" s="1">
        <v>73</v>
      </c>
      <c r="C2601" s="3">
        <v>8</v>
      </c>
      <c r="D2601" t="s">
        <v>15</v>
      </c>
      <c r="E2601">
        <v>2</v>
      </c>
      <c r="F2601" s="27" t="s">
        <v>596</v>
      </c>
    </row>
    <row r="2602" spans="1:6" x14ac:dyDescent="0.2">
      <c r="A2602" s="1">
        <v>73</v>
      </c>
      <c r="B2602" s="1">
        <v>73</v>
      </c>
      <c r="C2602" s="3">
        <v>9</v>
      </c>
      <c r="D2602" t="s">
        <v>15</v>
      </c>
      <c r="E2602">
        <v>3</v>
      </c>
      <c r="F2602" s="27" t="s">
        <v>596</v>
      </c>
    </row>
    <row r="2603" spans="1:6" x14ac:dyDescent="0.2">
      <c r="A2603" s="1">
        <v>73</v>
      </c>
      <c r="B2603" s="1">
        <v>73</v>
      </c>
      <c r="C2603" s="3">
        <v>10</v>
      </c>
      <c r="D2603" t="s">
        <v>15</v>
      </c>
      <c r="E2603">
        <v>3</v>
      </c>
      <c r="F2603" s="27" t="s">
        <v>596</v>
      </c>
    </row>
    <row r="2604" spans="1:6" x14ac:dyDescent="0.2">
      <c r="A2604" s="1">
        <v>73</v>
      </c>
      <c r="B2604" s="1">
        <v>73</v>
      </c>
      <c r="C2604" s="3">
        <v>11</v>
      </c>
      <c r="D2604" t="s">
        <v>15</v>
      </c>
      <c r="E2604">
        <v>3</v>
      </c>
      <c r="F2604" s="27" t="s">
        <v>596</v>
      </c>
    </row>
    <row r="2605" spans="1:6" x14ac:dyDescent="0.2">
      <c r="A2605" s="1">
        <v>73</v>
      </c>
      <c r="B2605" s="1">
        <v>73</v>
      </c>
      <c r="C2605" s="3">
        <v>12</v>
      </c>
      <c r="D2605" t="s">
        <v>15</v>
      </c>
      <c r="E2605">
        <v>2</v>
      </c>
      <c r="F2605" s="27" t="s">
        <v>596</v>
      </c>
    </row>
    <row r="2606" spans="1:6" x14ac:dyDescent="0.2">
      <c r="A2606" s="1">
        <v>73</v>
      </c>
      <c r="B2606" s="1">
        <v>73</v>
      </c>
      <c r="C2606" s="3">
        <v>13</v>
      </c>
      <c r="D2606" t="s">
        <v>15</v>
      </c>
      <c r="E2606">
        <v>2</v>
      </c>
      <c r="F2606" s="27" t="s">
        <v>596</v>
      </c>
    </row>
    <row r="2607" spans="1:6" x14ac:dyDescent="0.2">
      <c r="A2607" s="1">
        <v>73</v>
      </c>
      <c r="B2607" s="1">
        <v>73</v>
      </c>
      <c r="C2607" s="3">
        <v>14</v>
      </c>
      <c r="D2607" t="s">
        <v>15</v>
      </c>
      <c r="E2607">
        <v>3</v>
      </c>
      <c r="F2607" s="27" t="s">
        <v>596</v>
      </c>
    </row>
    <row r="2608" spans="1:6" x14ac:dyDescent="0.2">
      <c r="A2608" s="1">
        <v>73</v>
      </c>
      <c r="B2608" s="1">
        <v>73</v>
      </c>
      <c r="C2608" s="3">
        <v>15</v>
      </c>
      <c r="D2608" t="s">
        <v>15</v>
      </c>
      <c r="E2608">
        <v>2</v>
      </c>
      <c r="F2608" s="27" t="s">
        <v>596</v>
      </c>
    </row>
    <row r="2609" spans="1:6" x14ac:dyDescent="0.2">
      <c r="A2609" s="1">
        <v>73</v>
      </c>
      <c r="B2609" s="1">
        <v>73</v>
      </c>
      <c r="C2609" s="3">
        <v>16</v>
      </c>
      <c r="D2609" t="s">
        <v>15</v>
      </c>
      <c r="E2609">
        <v>2</v>
      </c>
      <c r="F2609" s="27" t="s">
        <v>596</v>
      </c>
    </row>
    <row r="2610" spans="1:6" x14ac:dyDescent="0.2">
      <c r="A2610" s="1">
        <v>73</v>
      </c>
      <c r="B2610" s="1">
        <v>73</v>
      </c>
      <c r="C2610" s="3">
        <v>17</v>
      </c>
      <c r="D2610" t="s">
        <v>15</v>
      </c>
      <c r="E2610">
        <v>4</v>
      </c>
      <c r="F2610" s="27" t="s">
        <v>596</v>
      </c>
    </row>
    <row r="2611" spans="1:6" x14ac:dyDescent="0.2">
      <c r="A2611" s="1">
        <v>73</v>
      </c>
      <c r="B2611" s="1">
        <v>73</v>
      </c>
      <c r="C2611" s="3">
        <v>18</v>
      </c>
      <c r="D2611" t="s">
        <v>15</v>
      </c>
      <c r="E2611">
        <v>2</v>
      </c>
      <c r="F2611" s="27" t="s">
        <v>596</v>
      </c>
    </row>
    <row r="2612" spans="1:6" x14ac:dyDescent="0.2">
      <c r="A2612" s="1">
        <v>73</v>
      </c>
      <c r="B2612" s="1">
        <v>73</v>
      </c>
      <c r="C2612" s="3">
        <v>19</v>
      </c>
      <c r="D2612" t="s">
        <v>15</v>
      </c>
      <c r="E2612">
        <v>2</v>
      </c>
      <c r="F2612" s="27" t="s">
        <v>596</v>
      </c>
    </row>
    <row r="2613" spans="1:6" x14ac:dyDescent="0.2">
      <c r="A2613" s="1">
        <v>73</v>
      </c>
      <c r="B2613" s="1">
        <v>73</v>
      </c>
      <c r="C2613" s="3">
        <v>20</v>
      </c>
      <c r="D2613" t="s">
        <v>15</v>
      </c>
      <c r="E2613">
        <v>3</v>
      </c>
      <c r="F2613" s="27" t="s">
        <v>596</v>
      </c>
    </row>
    <row r="2614" spans="1:6" x14ac:dyDescent="0.2">
      <c r="A2614" s="1">
        <v>73</v>
      </c>
      <c r="B2614" s="1">
        <v>73</v>
      </c>
      <c r="C2614" s="3">
        <v>21</v>
      </c>
      <c r="D2614" t="s">
        <v>15</v>
      </c>
      <c r="E2614">
        <v>4</v>
      </c>
      <c r="F2614" s="27" t="s">
        <v>596</v>
      </c>
    </row>
    <row r="2615" spans="1:6" x14ac:dyDescent="0.2">
      <c r="A2615" s="1">
        <v>73</v>
      </c>
      <c r="B2615" s="1">
        <v>73</v>
      </c>
      <c r="C2615" s="3">
        <v>22</v>
      </c>
      <c r="D2615" t="s">
        <v>15</v>
      </c>
      <c r="E2615">
        <v>3</v>
      </c>
      <c r="F2615" s="27" t="s">
        <v>596</v>
      </c>
    </row>
    <row r="2616" spans="1:6" x14ac:dyDescent="0.2">
      <c r="A2616" s="1">
        <v>73</v>
      </c>
      <c r="B2616" s="1">
        <v>73</v>
      </c>
      <c r="C2616" s="3">
        <v>23</v>
      </c>
      <c r="D2616" t="s">
        <v>15</v>
      </c>
      <c r="E2616">
        <v>3</v>
      </c>
      <c r="F2616" s="27" t="s">
        <v>596</v>
      </c>
    </row>
    <row r="2617" spans="1:6" x14ac:dyDescent="0.2">
      <c r="A2617" s="1">
        <v>73</v>
      </c>
      <c r="B2617" s="1">
        <v>73</v>
      </c>
      <c r="C2617" s="3">
        <v>24</v>
      </c>
      <c r="D2617" t="s">
        <v>15</v>
      </c>
      <c r="E2617">
        <v>2</v>
      </c>
      <c r="F2617" s="27" t="s">
        <v>596</v>
      </c>
    </row>
    <row r="2618" spans="1:6" x14ac:dyDescent="0.2">
      <c r="A2618" s="1">
        <v>73</v>
      </c>
      <c r="B2618" s="1">
        <v>73</v>
      </c>
      <c r="C2618" s="3">
        <v>25</v>
      </c>
      <c r="D2618" t="s">
        <v>15</v>
      </c>
      <c r="E2618">
        <v>2</v>
      </c>
      <c r="F2618" s="27" t="s">
        <v>596</v>
      </c>
    </row>
    <row r="2619" spans="1:6" x14ac:dyDescent="0.2">
      <c r="A2619" s="1">
        <v>73</v>
      </c>
      <c r="B2619" s="1">
        <v>73</v>
      </c>
      <c r="C2619" s="3">
        <v>26</v>
      </c>
      <c r="D2619" t="s">
        <v>15</v>
      </c>
      <c r="E2619">
        <v>2</v>
      </c>
      <c r="F2619" s="27" t="s">
        <v>596</v>
      </c>
    </row>
    <row r="2620" spans="1:6" x14ac:dyDescent="0.2">
      <c r="A2620" s="1">
        <v>73</v>
      </c>
      <c r="B2620" s="1">
        <v>73</v>
      </c>
      <c r="C2620" s="3">
        <v>27</v>
      </c>
      <c r="D2620" t="s">
        <v>15</v>
      </c>
      <c r="E2620">
        <v>2</v>
      </c>
      <c r="F2620" s="27" t="s">
        <v>596</v>
      </c>
    </row>
    <row r="2621" spans="1:6" x14ac:dyDescent="0.2">
      <c r="A2621" s="1">
        <v>73</v>
      </c>
      <c r="B2621" s="1">
        <v>73</v>
      </c>
      <c r="C2621" s="3">
        <v>28</v>
      </c>
      <c r="D2621" t="s">
        <v>15</v>
      </c>
      <c r="E2621">
        <v>3</v>
      </c>
      <c r="F2621" s="27" t="s">
        <v>596</v>
      </c>
    </row>
    <row r="2622" spans="1:6" x14ac:dyDescent="0.2">
      <c r="A2622" s="1">
        <v>73</v>
      </c>
      <c r="B2622" s="1">
        <v>73</v>
      </c>
      <c r="C2622" s="3">
        <v>29</v>
      </c>
      <c r="D2622" t="s">
        <v>15</v>
      </c>
      <c r="E2622">
        <v>3</v>
      </c>
      <c r="F2622" s="27" t="s">
        <v>596</v>
      </c>
    </row>
    <row r="2623" spans="1:6" x14ac:dyDescent="0.2">
      <c r="A2623" s="1">
        <v>73</v>
      </c>
      <c r="B2623" s="1">
        <v>73</v>
      </c>
      <c r="C2623" s="3">
        <v>30</v>
      </c>
      <c r="D2623" t="s">
        <v>15</v>
      </c>
      <c r="E2623">
        <v>2</v>
      </c>
      <c r="F2623" s="27" t="s">
        <v>596</v>
      </c>
    </row>
    <row r="2624" spans="1:6" x14ac:dyDescent="0.2">
      <c r="A2624" s="1">
        <v>73</v>
      </c>
      <c r="B2624" s="1">
        <v>73</v>
      </c>
      <c r="C2624" s="3">
        <v>31</v>
      </c>
      <c r="D2624" t="s">
        <v>15</v>
      </c>
      <c r="E2624">
        <v>2</v>
      </c>
      <c r="F2624" s="27" t="s">
        <v>596</v>
      </c>
    </row>
    <row r="2625" spans="1:6" x14ac:dyDescent="0.2">
      <c r="A2625" s="1">
        <v>73</v>
      </c>
      <c r="B2625" s="1">
        <v>73</v>
      </c>
      <c r="C2625" s="3">
        <v>32</v>
      </c>
      <c r="D2625" t="s">
        <v>15</v>
      </c>
      <c r="E2625">
        <v>2</v>
      </c>
      <c r="F2625" s="27" t="s">
        <v>596</v>
      </c>
    </row>
    <row r="2626" spans="1:6" x14ac:dyDescent="0.2">
      <c r="A2626" s="1">
        <v>73</v>
      </c>
      <c r="B2626" s="1">
        <v>73</v>
      </c>
      <c r="C2626" s="3">
        <v>33</v>
      </c>
      <c r="D2626" t="s">
        <v>15</v>
      </c>
      <c r="E2626">
        <v>1</v>
      </c>
      <c r="F2626" s="27" t="s">
        <v>596</v>
      </c>
    </row>
    <row r="2627" spans="1:6" x14ac:dyDescent="0.2">
      <c r="A2627" s="1">
        <v>73</v>
      </c>
      <c r="B2627" s="1">
        <v>73</v>
      </c>
      <c r="C2627" s="3">
        <v>34</v>
      </c>
      <c r="D2627" t="s">
        <v>15</v>
      </c>
      <c r="E2627">
        <v>3</v>
      </c>
      <c r="F2627" s="27" t="s">
        <v>596</v>
      </c>
    </row>
    <row r="2628" spans="1:6" x14ac:dyDescent="0.2">
      <c r="A2628" s="1">
        <v>73</v>
      </c>
      <c r="B2628" s="1">
        <v>73</v>
      </c>
      <c r="C2628" s="3">
        <v>35</v>
      </c>
      <c r="D2628" t="s">
        <v>15</v>
      </c>
      <c r="E2628">
        <v>2</v>
      </c>
      <c r="F2628" s="27" t="s">
        <v>596</v>
      </c>
    </row>
    <row r="2629" spans="1:6" x14ac:dyDescent="0.2">
      <c r="A2629" s="1">
        <v>73</v>
      </c>
      <c r="B2629" s="1">
        <v>73</v>
      </c>
      <c r="C2629" s="3">
        <v>36</v>
      </c>
      <c r="D2629" t="s">
        <v>15</v>
      </c>
      <c r="E2629">
        <v>2</v>
      </c>
      <c r="F2629" s="27" t="s">
        <v>596</v>
      </c>
    </row>
    <row r="2630" spans="1:6" x14ac:dyDescent="0.2">
      <c r="A2630" s="1">
        <v>74</v>
      </c>
      <c r="B2630" s="1">
        <v>74</v>
      </c>
      <c r="C2630" s="3">
        <v>1</v>
      </c>
      <c r="D2630" t="s">
        <v>63</v>
      </c>
      <c r="E2630">
        <v>3</v>
      </c>
      <c r="F2630" s="27" t="s">
        <v>596</v>
      </c>
    </row>
    <row r="2631" spans="1:6" x14ac:dyDescent="0.2">
      <c r="A2631" s="1">
        <v>74</v>
      </c>
      <c r="B2631" s="1">
        <v>74</v>
      </c>
      <c r="C2631" s="3">
        <v>2</v>
      </c>
      <c r="D2631" t="s">
        <v>63</v>
      </c>
      <c r="E2631">
        <v>3</v>
      </c>
      <c r="F2631" s="27" t="s">
        <v>596</v>
      </c>
    </row>
    <row r="2632" spans="1:6" x14ac:dyDescent="0.2">
      <c r="A2632" s="1">
        <v>74</v>
      </c>
      <c r="B2632" s="1">
        <v>74</v>
      </c>
      <c r="C2632" s="3">
        <v>3</v>
      </c>
      <c r="D2632" t="s">
        <v>63</v>
      </c>
      <c r="E2632">
        <v>3</v>
      </c>
      <c r="F2632" s="27" t="s">
        <v>596</v>
      </c>
    </row>
    <row r="2633" spans="1:6" x14ac:dyDescent="0.2">
      <c r="A2633" s="1">
        <v>74</v>
      </c>
      <c r="B2633" s="1">
        <v>74</v>
      </c>
      <c r="C2633" s="3">
        <v>4</v>
      </c>
      <c r="D2633" t="s">
        <v>63</v>
      </c>
      <c r="E2633">
        <v>3</v>
      </c>
      <c r="F2633" s="27" t="s">
        <v>596</v>
      </c>
    </row>
    <row r="2634" spans="1:6" x14ac:dyDescent="0.2">
      <c r="A2634" s="1">
        <v>74</v>
      </c>
      <c r="B2634" s="1">
        <v>74</v>
      </c>
      <c r="C2634" s="3">
        <v>5</v>
      </c>
      <c r="D2634" t="s">
        <v>63</v>
      </c>
      <c r="E2634">
        <v>3</v>
      </c>
      <c r="F2634" s="27" t="s">
        <v>596</v>
      </c>
    </row>
    <row r="2635" spans="1:6" x14ac:dyDescent="0.2">
      <c r="A2635" s="1">
        <v>74</v>
      </c>
      <c r="B2635" s="1">
        <v>74</v>
      </c>
      <c r="C2635" s="3">
        <v>6</v>
      </c>
      <c r="D2635" t="s">
        <v>63</v>
      </c>
      <c r="E2635">
        <v>3</v>
      </c>
      <c r="F2635" s="27" t="s">
        <v>596</v>
      </c>
    </row>
    <row r="2636" spans="1:6" x14ac:dyDescent="0.2">
      <c r="A2636" s="1">
        <v>74</v>
      </c>
      <c r="B2636" s="1">
        <v>74</v>
      </c>
      <c r="C2636" s="3">
        <v>7</v>
      </c>
      <c r="D2636" t="s">
        <v>63</v>
      </c>
      <c r="E2636">
        <v>2</v>
      </c>
      <c r="F2636" s="27" t="s">
        <v>596</v>
      </c>
    </row>
    <row r="2637" spans="1:6" x14ac:dyDescent="0.2">
      <c r="A2637" s="1">
        <v>74</v>
      </c>
      <c r="B2637" s="1">
        <v>74</v>
      </c>
      <c r="C2637" s="3">
        <v>8</v>
      </c>
      <c r="D2637" t="s">
        <v>63</v>
      </c>
      <c r="E2637">
        <v>2</v>
      </c>
      <c r="F2637" s="27" t="s">
        <v>596</v>
      </c>
    </row>
    <row r="2638" spans="1:6" x14ac:dyDescent="0.2">
      <c r="A2638" s="1">
        <v>74</v>
      </c>
      <c r="B2638" s="1">
        <v>74</v>
      </c>
      <c r="C2638" s="3">
        <v>9</v>
      </c>
      <c r="D2638" t="s">
        <v>63</v>
      </c>
      <c r="E2638">
        <v>2</v>
      </c>
      <c r="F2638" s="27" t="s">
        <v>596</v>
      </c>
    </row>
    <row r="2639" spans="1:6" x14ac:dyDescent="0.2">
      <c r="A2639" s="1">
        <v>74</v>
      </c>
      <c r="B2639" s="1">
        <v>74</v>
      </c>
      <c r="C2639" s="3">
        <v>10</v>
      </c>
      <c r="D2639" t="s">
        <v>63</v>
      </c>
      <c r="E2639">
        <v>1</v>
      </c>
      <c r="F2639" s="27" t="s">
        <v>596</v>
      </c>
    </row>
    <row r="2640" spans="1:6" x14ac:dyDescent="0.2">
      <c r="A2640" s="1">
        <v>74</v>
      </c>
      <c r="B2640" s="1">
        <v>74</v>
      </c>
      <c r="C2640" s="3">
        <v>11</v>
      </c>
      <c r="D2640" t="s">
        <v>63</v>
      </c>
      <c r="E2640">
        <v>1</v>
      </c>
      <c r="F2640" s="27" t="s">
        <v>596</v>
      </c>
    </row>
    <row r="2641" spans="1:6" x14ac:dyDescent="0.2">
      <c r="A2641" s="1">
        <v>74</v>
      </c>
      <c r="B2641" s="1">
        <v>74</v>
      </c>
      <c r="C2641" s="3">
        <v>12</v>
      </c>
      <c r="D2641" t="s">
        <v>63</v>
      </c>
      <c r="E2641">
        <v>1</v>
      </c>
      <c r="F2641" s="27" t="s">
        <v>596</v>
      </c>
    </row>
    <row r="2642" spans="1:6" x14ac:dyDescent="0.2">
      <c r="A2642" s="1">
        <v>74</v>
      </c>
      <c r="B2642" s="1">
        <v>74</v>
      </c>
      <c r="C2642" s="3">
        <v>13</v>
      </c>
      <c r="D2642" t="s">
        <v>63</v>
      </c>
      <c r="E2642">
        <v>2</v>
      </c>
      <c r="F2642" s="27" t="s">
        <v>596</v>
      </c>
    </row>
    <row r="2643" spans="1:6" x14ac:dyDescent="0.2">
      <c r="A2643" s="1">
        <v>74</v>
      </c>
      <c r="B2643" s="1">
        <v>74</v>
      </c>
      <c r="C2643" s="3">
        <v>14</v>
      </c>
      <c r="D2643" t="s">
        <v>63</v>
      </c>
      <c r="E2643">
        <v>2</v>
      </c>
      <c r="F2643" s="27" t="s">
        <v>596</v>
      </c>
    </row>
    <row r="2644" spans="1:6" x14ac:dyDescent="0.2">
      <c r="A2644" s="1">
        <v>74</v>
      </c>
      <c r="B2644" s="1">
        <v>74</v>
      </c>
      <c r="C2644" s="3">
        <v>15</v>
      </c>
      <c r="D2644" t="s">
        <v>63</v>
      </c>
      <c r="E2644">
        <v>2</v>
      </c>
      <c r="F2644" s="27" t="s">
        <v>596</v>
      </c>
    </row>
    <row r="2645" spans="1:6" x14ac:dyDescent="0.2">
      <c r="A2645" s="1">
        <v>74</v>
      </c>
      <c r="B2645" s="1">
        <v>74</v>
      </c>
      <c r="C2645" s="3">
        <v>16</v>
      </c>
      <c r="D2645" t="s">
        <v>63</v>
      </c>
      <c r="E2645">
        <v>3</v>
      </c>
      <c r="F2645" s="27" t="s">
        <v>596</v>
      </c>
    </row>
    <row r="2646" spans="1:6" x14ac:dyDescent="0.2">
      <c r="A2646" s="1">
        <v>74</v>
      </c>
      <c r="B2646" s="1">
        <v>74</v>
      </c>
      <c r="C2646" s="3">
        <v>17</v>
      </c>
      <c r="D2646" t="s">
        <v>63</v>
      </c>
      <c r="E2646">
        <v>4</v>
      </c>
      <c r="F2646" s="27" t="s">
        <v>596</v>
      </c>
    </row>
    <row r="2647" spans="1:6" x14ac:dyDescent="0.2">
      <c r="A2647" s="1">
        <v>74</v>
      </c>
      <c r="B2647" s="1">
        <v>74</v>
      </c>
      <c r="C2647" s="3">
        <v>18</v>
      </c>
      <c r="D2647" t="s">
        <v>63</v>
      </c>
      <c r="E2647">
        <v>2</v>
      </c>
      <c r="F2647" s="27" t="s">
        <v>596</v>
      </c>
    </row>
    <row r="2648" spans="1:6" x14ac:dyDescent="0.2">
      <c r="A2648" s="1">
        <v>74</v>
      </c>
      <c r="B2648" s="1">
        <v>74</v>
      </c>
      <c r="C2648" s="3">
        <v>19</v>
      </c>
      <c r="D2648" t="s">
        <v>63</v>
      </c>
      <c r="E2648">
        <v>3</v>
      </c>
      <c r="F2648" s="27" t="s">
        <v>596</v>
      </c>
    </row>
    <row r="2649" spans="1:6" x14ac:dyDescent="0.2">
      <c r="A2649" s="1">
        <v>74</v>
      </c>
      <c r="B2649" s="1">
        <v>74</v>
      </c>
      <c r="C2649" s="3">
        <v>20</v>
      </c>
      <c r="D2649" t="s">
        <v>63</v>
      </c>
      <c r="E2649">
        <v>3</v>
      </c>
      <c r="F2649" s="27" t="s">
        <v>596</v>
      </c>
    </row>
    <row r="2650" spans="1:6" x14ac:dyDescent="0.2">
      <c r="A2650" s="1">
        <v>74</v>
      </c>
      <c r="B2650" s="1">
        <v>74</v>
      </c>
      <c r="C2650" s="3">
        <v>21</v>
      </c>
      <c r="D2650" t="s">
        <v>63</v>
      </c>
      <c r="E2650">
        <v>2</v>
      </c>
      <c r="F2650" s="27" t="s">
        <v>596</v>
      </c>
    </row>
    <row r="2651" spans="1:6" x14ac:dyDescent="0.2">
      <c r="A2651" s="1">
        <v>74</v>
      </c>
      <c r="B2651" s="1">
        <v>74</v>
      </c>
      <c r="C2651" s="3">
        <v>22</v>
      </c>
      <c r="D2651" t="s">
        <v>63</v>
      </c>
      <c r="E2651">
        <v>3</v>
      </c>
      <c r="F2651" s="27" t="s">
        <v>596</v>
      </c>
    </row>
    <row r="2652" spans="1:6" x14ac:dyDescent="0.2">
      <c r="A2652" s="1">
        <v>74</v>
      </c>
      <c r="B2652" s="1">
        <v>74</v>
      </c>
      <c r="C2652" s="3">
        <v>23</v>
      </c>
      <c r="D2652" t="s">
        <v>63</v>
      </c>
      <c r="E2652">
        <v>2</v>
      </c>
      <c r="F2652" s="27" t="s">
        <v>596</v>
      </c>
    </row>
    <row r="2653" spans="1:6" x14ac:dyDescent="0.2">
      <c r="A2653" s="1">
        <v>74</v>
      </c>
      <c r="B2653" s="1">
        <v>74</v>
      </c>
      <c r="C2653" s="3">
        <v>24</v>
      </c>
      <c r="D2653" t="s">
        <v>63</v>
      </c>
      <c r="E2653">
        <v>3</v>
      </c>
      <c r="F2653" s="27" t="s">
        <v>596</v>
      </c>
    </row>
    <row r="2654" spans="1:6" x14ac:dyDescent="0.2">
      <c r="A2654" s="1">
        <v>74</v>
      </c>
      <c r="B2654" s="1">
        <v>74</v>
      </c>
      <c r="C2654" s="3">
        <v>25</v>
      </c>
      <c r="D2654" t="s">
        <v>63</v>
      </c>
      <c r="E2654">
        <v>2</v>
      </c>
      <c r="F2654" s="27" t="s">
        <v>596</v>
      </c>
    </row>
    <row r="2655" spans="1:6" x14ac:dyDescent="0.2">
      <c r="A2655" s="1">
        <v>74</v>
      </c>
      <c r="B2655" s="1">
        <v>74</v>
      </c>
      <c r="C2655" s="3">
        <v>26</v>
      </c>
      <c r="D2655" t="s">
        <v>63</v>
      </c>
      <c r="E2655">
        <v>1</v>
      </c>
      <c r="F2655" s="27" t="s">
        <v>596</v>
      </c>
    </row>
    <row r="2656" spans="1:6" x14ac:dyDescent="0.2">
      <c r="A2656" s="1">
        <v>74</v>
      </c>
      <c r="B2656" s="1">
        <v>74</v>
      </c>
      <c r="C2656" s="3">
        <v>27</v>
      </c>
      <c r="D2656" t="s">
        <v>63</v>
      </c>
      <c r="E2656">
        <v>2</v>
      </c>
      <c r="F2656" s="27" t="s">
        <v>596</v>
      </c>
    </row>
    <row r="2657" spans="1:6" x14ac:dyDescent="0.2">
      <c r="A2657" s="1">
        <v>74</v>
      </c>
      <c r="B2657" s="1">
        <v>74</v>
      </c>
      <c r="C2657" s="3">
        <v>28</v>
      </c>
      <c r="D2657" t="s">
        <v>63</v>
      </c>
      <c r="E2657">
        <v>2</v>
      </c>
      <c r="F2657" s="27" t="s">
        <v>596</v>
      </c>
    </row>
    <row r="2658" spans="1:6" x14ac:dyDescent="0.2">
      <c r="A2658" s="1">
        <v>74</v>
      </c>
      <c r="B2658" s="1">
        <v>74</v>
      </c>
      <c r="C2658" s="3">
        <v>29</v>
      </c>
      <c r="D2658" t="s">
        <v>63</v>
      </c>
      <c r="E2658">
        <v>2</v>
      </c>
      <c r="F2658" s="27" t="s">
        <v>596</v>
      </c>
    </row>
    <row r="2659" spans="1:6" x14ac:dyDescent="0.2">
      <c r="A2659" s="1">
        <v>74</v>
      </c>
      <c r="B2659" s="1">
        <v>74</v>
      </c>
      <c r="C2659" s="3">
        <v>30</v>
      </c>
      <c r="D2659" t="s">
        <v>63</v>
      </c>
      <c r="E2659">
        <v>2</v>
      </c>
      <c r="F2659" s="27" t="s">
        <v>596</v>
      </c>
    </row>
    <row r="2660" spans="1:6" x14ac:dyDescent="0.2">
      <c r="A2660" s="1">
        <v>74</v>
      </c>
      <c r="B2660" s="1">
        <v>74</v>
      </c>
      <c r="C2660" s="3">
        <v>31</v>
      </c>
      <c r="D2660" t="s">
        <v>63</v>
      </c>
      <c r="E2660">
        <v>2</v>
      </c>
      <c r="F2660" s="27" t="s">
        <v>596</v>
      </c>
    </row>
    <row r="2661" spans="1:6" x14ac:dyDescent="0.2">
      <c r="A2661" s="1">
        <v>74</v>
      </c>
      <c r="B2661" s="1">
        <v>74</v>
      </c>
      <c r="C2661" s="3">
        <v>32</v>
      </c>
      <c r="D2661" t="s">
        <v>63</v>
      </c>
      <c r="E2661">
        <v>2</v>
      </c>
      <c r="F2661" s="27" t="s">
        <v>596</v>
      </c>
    </row>
    <row r="2662" spans="1:6" x14ac:dyDescent="0.2">
      <c r="A2662" s="1">
        <v>74</v>
      </c>
      <c r="B2662" s="1">
        <v>74</v>
      </c>
      <c r="C2662" s="3">
        <v>33</v>
      </c>
      <c r="D2662" t="s">
        <v>63</v>
      </c>
      <c r="E2662">
        <v>1</v>
      </c>
      <c r="F2662" s="27" t="s">
        <v>596</v>
      </c>
    </row>
    <row r="2663" spans="1:6" x14ac:dyDescent="0.2">
      <c r="A2663" s="1">
        <v>74</v>
      </c>
      <c r="B2663" s="1">
        <v>74</v>
      </c>
      <c r="C2663" s="3">
        <v>34</v>
      </c>
      <c r="D2663" t="s">
        <v>63</v>
      </c>
      <c r="E2663">
        <v>2</v>
      </c>
      <c r="F2663" s="27" t="s">
        <v>596</v>
      </c>
    </row>
    <row r="2664" spans="1:6" x14ac:dyDescent="0.2">
      <c r="A2664" s="1">
        <v>74</v>
      </c>
      <c r="B2664" s="1">
        <v>74</v>
      </c>
      <c r="C2664" s="3">
        <v>35</v>
      </c>
      <c r="D2664" t="s">
        <v>63</v>
      </c>
      <c r="E2664">
        <v>2</v>
      </c>
      <c r="F2664" s="27" t="s">
        <v>596</v>
      </c>
    </row>
    <row r="2665" spans="1:6" x14ac:dyDescent="0.2">
      <c r="A2665" s="1">
        <v>74</v>
      </c>
      <c r="B2665" s="1">
        <v>74</v>
      </c>
      <c r="C2665" s="3">
        <v>36</v>
      </c>
      <c r="D2665" t="s">
        <v>63</v>
      </c>
      <c r="E2665">
        <v>2</v>
      </c>
      <c r="F2665" s="27" t="s">
        <v>596</v>
      </c>
    </row>
    <row r="2666" spans="1:6" x14ac:dyDescent="0.2">
      <c r="A2666" s="1">
        <v>75</v>
      </c>
      <c r="B2666" s="1">
        <v>75</v>
      </c>
      <c r="C2666" s="3">
        <v>1</v>
      </c>
      <c r="D2666" t="s">
        <v>103</v>
      </c>
      <c r="E2666">
        <v>2</v>
      </c>
      <c r="F2666" s="27" t="s">
        <v>596</v>
      </c>
    </row>
    <row r="2667" spans="1:6" x14ac:dyDescent="0.2">
      <c r="A2667" s="1">
        <v>75</v>
      </c>
      <c r="B2667" s="1">
        <v>75</v>
      </c>
      <c r="C2667" s="3">
        <v>2</v>
      </c>
      <c r="D2667" t="s">
        <v>103</v>
      </c>
      <c r="E2667">
        <v>2</v>
      </c>
      <c r="F2667" s="27" t="s">
        <v>596</v>
      </c>
    </row>
    <row r="2668" spans="1:6" x14ac:dyDescent="0.2">
      <c r="A2668" s="1">
        <v>75</v>
      </c>
      <c r="B2668" s="1">
        <v>75</v>
      </c>
      <c r="C2668" s="3">
        <v>3</v>
      </c>
      <c r="D2668" t="s">
        <v>103</v>
      </c>
      <c r="E2668">
        <v>3</v>
      </c>
      <c r="F2668" s="27" t="s">
        <v>596</v>
      </c>
    </row>
    <row r="2669" spans="1:6" x14ac:dyDescent="0.2">
      <c r="A2669" s="1">
        <v>75</v>
      </c>
      <c r="B2669" s="1">
        <v>75</v>
      </c>
      <c r="C2669" s="3">
        <v>4</v>
      </c>
      <c r="D2669" t="s">
        <v>103</v>
      </c>
      <c r="E2669">
        <v>3</v>
      </c>
      <c r="F2669" s="27" t="s">
        <v>596</v>
      </c>
    </row>
    <row r="2670" spans="1:6" x14ac:dyDescent="0.2">
      <c r="A2670" s="1">
        <v>75</v>
      </c>
      <c r="B2670" s="1">
        <v>75</v>
      </c>
      <c r="C2670" s="3">
        <v>5</v>
      </c>
      <c r="D2670" t="s">
        <v>103</v>
      </c>
      <c r="E2670">
        <v>2</v>
      </c>
      <c r="F2670" s="27" t="s">
        <v>596</v>
      </c>
    </row>
    <row r="2671" spans="1:6" x14ac:dyDescent="0.2">
      <c r="A2671" s="1">
        <v>75</v>
      </c>
      <c r="B2671" s="1">
        <v>75</v>
      </c>
      <c r="C2671" s="3">
        <v>6</v>
      </c>
      <c r="D2671" t="s">
        <v>103</v>
      </c>
      <c r="E2671">
        <v>3</v>
      </c>
      <c r="F2671" s="27" t="s">
        <v>596</v>
      </c>
    </row>
    <row r="2672" spans="1:6" x14ac:dyDescent="0.2">
      <c r="A2672" s="1">
        <v>75</v>
      </c>
      <c r="B2672" s="1">
        <v>75</v>
      </c>
      <c r="C2672" s="3">
        <v>7</v>
      </c>
      <c r="D2672" t="s">
        <v>103</v>
      </c>
      <c r="E2672">
        <v>3</v>
      </c>
      <c r="F2672" s="27" t="s">
        <v>596</v>
      </c>
    </row>
    <row r="2673" spans="1:6" x14ac:dyDescent="0.2">
      <c r="A2673" s="1">
        <v>75</v>
      </c>
      <c r="B2673" s="1">
        <v>75</v>
      </c>
      <c r="C2673" s="3">
        <v>8</v>
      </c>
      <c r="D2673" t="s">
        <v>103</v>
      </c>
      <c r="E2673">
        <v>3</v>
      </c>
      <c r="F2673" s="27" t="s">
        <v>596</v>
      </c>
    </row>
    <row r="2674" spans="1:6" x14ac:dyDescent="0.2">
      <c r="A2674" s="1">
        <v>75</v>
      </c>
      <c r="B2674" s="1">
        <v>75</v>
      </c>
      <c r="C2674" s="3">
        <v>9</v>
      </c>
      <c r="D2674" t="s">
        <v>103</v>
      </c>
      <c r="E2674">
        <v>3</v>
      </c>
      <c r="F2674" s="27" t="s">
        <v>596</v>
      </c>
    </row>
    <row r="2675" spans="1:6" x14ac:dyDescent="0.2">
      <c r="A2675" s="1">
        <v>75</v>
      </c>
      <c r="B2675" s="1">
        <v>75</v>
      </c>
      <c r="C2675" s="3">
        <v>10</v>
      </c>
      <c r="D2675" t="s">
        <v>103</v>
      </c>
      <c r="E2675">
        <v>2</v>
      </c>
      <c r="F2675" s="27" t="s">
        <v>596</v>
      </c>
    </row>
    <row r="2676" spans="1:6" x14ac:dyDescent="0.2">
      <c r="A2676" s="1">
        <v>75</v>
      </c>
      <c r="B2676" s="1">
        <v>75</v>
      </c>
      <c r="C2676" s="3">
        <v>11</v>
      </c>
      <c r="D2676" t="s">
        <v>103</v>
      </c>
      <c r="E2676">
        <v>1</v>
      </c>
      <c r="F2676" s="27" t="s">
        <v>596</v>
      </c>
    </row>
    <row r="2677" spans="1:6" x14ac:dyDescent="0.2">
      <c r="A2677" s="1">
        <v>75</v>
      </c>
      <c r="B2677" s="1">
        <v>75</v>
      </c>
      <c r="C2677" s="3">
        <v>12</v>
      </c>
      <c r="D2677" t="s">
        <v>103</v>
      </c>
      <c r="E2677">
        <v>1</v>
      </c>
      <c r="F2677" s="27" t="s">
        <v>596</v>
      </c>
    </row>
    <row r="2678" spans="1:6" x14ac:dyDescent="0.2">
      <c r="A2678" s="1">
        <v>75</v>
      </c>
      <c r="B2678" s="1">
        <v>75</v>
      </c>
      <c r="C2678" s="3">
        <v>13</v>
      </c>
      <c r="D2678" t="s">
        <v>103</v>
      </c>
      <c r="E2678">
        <v>3</v>
      </c>
      <c r="F2678" s="27" t="s">
        <v>596</v>
      </c>
    </row>
    <row r="2679" spans="1:6" x14ac:dyDescent="0.2">
      <c r="A2679" s="1">
        <v>75</v>
      </c>
      <c r="B2679" s="1">
        <v>75</v>
      </c>
      <c r="C2679" s="3">
        <v>14</v>
      </c>
      <c r="D2679" t="s">
        <v>103</v>
      </c>
      <c r="E2679">
        <v>4</v>
      </c>
      <c r="F2679" s="27" t="s">
        <v>596</v>
      </c>
    </row>
    <row r="2680" spans="1:6" x14ac:dyDescent="0.2">
      <c r="A2680" s="1">
        <v>75</v>
      </c>
      <c r="B2680" s="1">
        <v>75</v>
      </c>
      <c r="C2680" s="3">
        <v>15</v>
      </c>
      <c r="D2680" t="s">
        <v>103</v>
      </c>
      <c r="E2680">
        <v>3</v>
      </c>
      <c r="F2680" s="27" t="s">
        <v>596</v>
      </c>
    </row>
    <row r="2681" spans="1:6" x14ac:dyDescent="0.2">
      <c r="A2681" s="1">
        <v>75</v>
      </c>
      <c r="B2681" s="1">
        <v>75</v>
      </c>
      <c r="C2681" s="3">
        <v>16</v>
      </c>
      <c r="D2681" t="s">
        <v>103</v>
      </c>
      <c r="E2681">
        <v>3</v>
      </c>
      <c r="F2681" s="27" t="s">
        <v>596</v>
      </c>
    </row>
    <row r="2682" spans="1:6" x14ac:dyDescent="0.2">
      <c r="A2682" s="1">
        <v>75</v>
      </c>
      <c r="B2682" s="1">
        <v>75</v>
      </c>
      <c r="C2682" s="3">
        <v>17</v>
      </c>
      <c r="D2682" t="s">
        <v>103</v>
      </c>
      <c r="E2682">
        <v>3</v>
      </c>
      <c r="F2682" s="27" t="s">
        <v>596</v>
      </c>
    </row>
    <row r="2683" spans="1:6" x14ac:dyDescent="0.2">
      <c r="A2683" s="1">
        <v>75</v>
      </c>
      <c r="B2683" s="1">
        <v>75</v>
      </c>
      <c r="C2683" s="3">
        <v>18</v>
      </c>
      <c r="D2683" t="s">
        <v>103</v>
      </c>
      <c r="E2683">
        <v>3</v>
      </c>
      <c r="F2683" s="27" t="s">
        <v>596</v>
      </c>
    </row>
    <row r="2684" spans="1:6" x14ac:dyDescent="0.2">
      <c r="A2684" s="1">
        <v>75</v>
      </c>
      <c r="B2684" s="1">
        <v>75</v>
      </c>
      <c r="C2684" s="3">
        <v>19</v>
      </c>
      <c r="D2684" t="s">
        <v>103</v>
      </c>
      <c r="E2684">
        <v>3</v>
      </c>
      <c r="F2684" s="27" t="s">
        <v>596</v>
      </c>
    </row>
    <row r="2685" spans="1:6" x14ac:dyDescent="0.2">
      <c r="A2685" s="1">
        <v>75</v>
      </c>
      <c r="B2685" s="1">
        <v>75</v>
      </c>
      <c r="C2685" s="3">
        <v>20</v>
      </c>
      <c r="D2685" t="s">
        <v>103</v>
      </c>
      <c r="E2685">
        <v>2</v>
      </c>
      <c r="F2685" s="27" t="s">
        <v>596</v>
      </c>
    </row>
    <row r="2686" spans="1:6" x14ac:dyDescent="0.2">
      <c r="A2686" s="1">
        <v>75</v>
      </c>
      <c r="B2686" s="1">
        <v>75</v>
      </c>
      <c r="C2686" s="3">
        <v>21</v>
      </c>
      <c r="D2686" t="s">
        <v>103</v>
      </c>
      <c r="E2686">
        <v>3</v>
      </c>
      <c r="F2686" s="27" t="s">
        <v>596</v>
      </c>
    </row>
    <row r="2687" spans="1:6" x14ac:dyDescent="0.2">
      <c r="A2687" s="1">
        <v>75</v>
      </c>
      <c r="B2687" s="1">
        <v>75</v>
      </c>
      <c r="C2687" s="3">
        <v>22</v>
      </c>
      <c r="D2687" t="s">
        <v>103</v>
      </c>
      <c r="E2687">
        <v>3</v>
      </c>
      <c r="F2687" s="27" t="s">
        <v>596</v>
      </c>
    </row>
    <row r="2688" spans="1:6" x14ac:dyDescent="0.2">
      <c r="A2688" s="1">
        <v>75</v>
      </c>
      <c r="B2688" s="1">
        <v>75</v>
      </c>
      <c r="C2688" s="3">
        <v>23</v>
      </c>
      <c r="D2688" t="s">
        <v>103</v>
      </c>
      <c r="E2688">
        <v>2</v>
      </c>
      <c r="F2688" s="27" t="s">
        <v>596</v>
      </c>
    </row>
    <row r="2689" spans="1:6" x14ac:dyDescent="0.2">
      <c r="A2689" s="1">
        <v>75</v>
      </c>
      <c r="B2689" s="1">
        <v>75</v>
      </c>
      <c r="C2689" s="3">
        <v>24</v>
      </c>
      <c r="D2689" t="s">
        <v>103</v>
      </c>
      <c r="E2689">
        <v>3</v>
      </c>
      <c r="F2689" s="27" t="s">
        <v>596</v>
      </c>
    </row>
    <row r="2690" spans="1:6" x14ac:dyDescent="0.2">
      <c r="A2690" s="1">
        <v>75</v>
      </c>
      <c r="B2690" s="1">
        <v>75</v>
      </c>
      <c r="C2690" s="3">
        <v>25</v>
      </c>
      <c r="D2690" t="s">
        <v>103</v>
      </c>
      <c r="E2690">
        <v>3</v>
      </c>
      <c r="F2690" s="27" t="s">
        <v>596</v>
      </c>
    </row>
    <row r="2691" spans="1:6" x14ac:dyDescent="0.2">
      <c r="A2691" s="1">
        <v>75</v>
      </c>
      <c r="B2691" s="1">
        <v>75</v>
      </c>
      <c r="C2691" s="3">
        <v>26</v>
      </c>
      <c r="D2691" t="s">
        <v>103</v>
      </c>
      <c r="E2691">
        <v>3</v>
      </c>
      <c r="F2691" s="27" t="s">
        <v>596</v>
      </c>
    </row>
    <row r="2692" spans="1:6" x14ac:dyDescent="0.2">
      <c r="A2692" s="1">
        <v>75</v>
      </c>
      <c r="B2692" s="1">
        <v>75</v>
      </c>
      <c r="C2692" s="3">
        <v>27</v>
      </c>
      <c r="D2692" t="s">
        <v>103</v>
      </c>
      <c r="E2692">
        <v>3</v>
      </c>
      <c r="F2692" s="27" t="s">
        <v>596</v>
      </c>
    </row>
    <row r="2693" spans="1:6" x14ac:dyDescent="0.2">
      <c r="A2693" s="1">
        <v>75</v>
      </c>
      <c r="B2693" s="1">
        <v>75</v>
      </c>
      <c r="C2693" s="3">
        <v>28</v>
      </c>
      <c r="D2693" t="s">
        <v>103</v>
      </c>
      <c r="E2693">
        <v>3</v>
      </c>
      <c r="F2693" s="27" t="s">
        <v>596</v>
      </c>
    </row>
    <row r="2694" spans="1:6" x14ac:dyDescent="0.2">
      <c r="A2694" s="1">
        <v>75</v>
      </c>
      <c r="B2694" s="1">
        <v>75</v>
      </c>
      <c r="C2694" s="3">
        <v>29</v>
      </c>
      <c r="D2694" t="s">
        <v>103</v>
      </c>
      <c r="E2694">
        <v>3</v>
      </c>
      <c r="F2694" s="27" t="s">
        <v>596</v>
      </c>
    </row>
    <row r="2695" spans="1:6" x14ac:dyDescent="0.2">
      <c r="A2695" s="1">
        <v>75</v>
      </c>
      <c r="B2695" s="1">
        <v>75</v>
      </c>
      <c r="C2695" s="3">
        <v>30</v>
      </c>
      <c r="D2695" t="s">
        <v>103</v>
      </c>
      <c r="E2695">
        <v>3</v>
      </c>
      <c r="F2695" s="27" t="s">
        <v>596</v>
      </c>
    </row>
    <row r="2696" spans="1:6" x14ac:dyDescent="0.2">
      <c r="A2696" s="1">
        <v>75</v>
      </c>
      <c r="B2696" s="1">
        <v>75</v>
      </c>
      <c r="C2696" s="3">
        <v>31</v>
      </c>
      <c r="D2696" t="s">
        <v>103</v>
      </c>
      <c r="E2696">
        <v>2</v>
      </c>
      <c r="F2696" s="27" t="s">
        <v>596</v>
      </c>
    </row>
    <row r="2697" spans="1:6" x14ac:dyDescent="0.2">
      <c r="A2697" s="1">
        <v>75</v>
      </c>
      <c r="B2697" s="1">
        <v>75</v>
      </c>
      <c r="C2697" s="3">
        <v>32</v>
      </c>
      <c r="D2697" t="s">
        <v>103</v>
      </c>
      <c r="E2697">
        <v>2</v>
      </c>
      <c r="F2697" s="27" t="s">
        <v>596</v>
      </c>
    </row>
    <row r="2698" spans="1:6" x14ac:dyDescent="0.2">
      <c r="A2698" s="1">
        <v>75</v>
      </c>
      <c r="B2698" s="1">
        <v>75</v>
      </c>
      <c r="C2698" s="3">
        <v>33</v>
      </c>
      <c r="D2698" t="s">
        <v>103</v>
      </c>
      <c r="E2698">
        <v>2</v>
      </c>
      <c r="F2698" s="27" t="s">
        <v>596</v>
      </c>
    </row>
    <row r="2699" spans="1:6" x14ac:dyDescent="0.2">
      <c r="A2699" s="1">
        <v>75</v>
      </c>
      <c r="B2699" s="1">
        <v>75</v>
      </c>
      <c r="C2699" s="3">
        <v>34</v>
      </c>
      <c r="D2699" t="s">
        <v>103</v>
      </c>
      <c r="E2699">
        <v>2</v>
      </c>
      <c r="F2699" s="27" t="s">
        <v>596</v>
      </c>
    </row>
    <row r="2700" spans="1:6" x14ac:dyDescent="0.2">
      <c r="A2700" s="1">
        <v>75</v>
      </c>
      <c r="B2700" s="1">
        <v>75</v>
      </c>
      <c r="C2700" s="3">
        <v>35</v>
      </c>
      <c r="D2700" t="s">
        <v>103</v>
      </c>
      <c r="E2700">
        <v>2</v>
      </c>
      <c r="F2700" s="27" t="s">
        <v>596</v>
      </c>
    </row>
    <row r="2701" spans="1:6" x14ac:dyDescent="0.2">
      <c r="A2701" s="1">
        <v>75</v>
      </c>
      <c r="B2701" s="1">
        <v>75</v>
      </c>
      <c r="C2701" s="3">
        <v>36</v>
      </c>
      <c r="D2701" t="s">
        <v>103</v>
      </c>
      <c r="E2701">
        <v>2</v>
      </c>
      <c r="F2701" s="27" t="s">
        <v>596</v>
      </c>
    </row>
    <row r="2702" spans="1:6" x14ac:dyDescent="0.2">
      <c r="A2702" s="1">
        <v>76</v>
      </c>
      <c r="B2702" s="1">
        <v>76</v>
      </c>
      <c r="C2702" s="3">
        <v>1</v>
      </c>
      <c r="D2702" t="s">
        <v>4</v>
      </c>
      <c r="E2702">
        <v>2</v>
      </c>
      <c r="F2702" s="27" t="s">
        <v>596</v>
      </c>
    </row>
    <row r="2703" spans="1:6" x14ac:dyDescent="0.2">
      <c r="A2703" s="1">
        <v>76</v>
      </c>
      <c r="B2703" s="1">
        <v>76</v>
      </c>
      <c r="C2703" s="3">
        <v>2</v>
      </c>
      <c r="D2703" t="s">
        <v>4</v>
      </c>
      <c r="E2703">
        <v>2</v>
      </c>
      <c r="F2703" s="27" t="s">
        <v>596</v>
      </c>
    </row>
    <row r="2704" spans="1:6" x14ac:dyDescent="0.2">
      <c r="A2704" s="1">
        <v>76</v>
      </c>
      <c r="B2704" s="1">
        <v>76</v>
      </c>
      <c r="C2704" s="3">
        <v>3</v>
      </c>
      <c r="D2704" t="s">
        <v>4</v>
      </c>
      <c r="E2704">
        <v>2</v>
      </c>
      <c r="F2704" s="27" t="s">
        <v>596</v>
      </c>
    </row>
    <row r="2705" spans="1:6" x14ac:dyDescent="0.2">
      <c r="A2705" s="1">
        <v>76</v>
      </c>
      <c r="B2705" s="1">
        <v>76</v>
      </c>
      <c r="C2705" s="3">
        <v>4</v>
      </c>
      <c r="D2705" t="s">
        <v>4</v>
      </c>
      <c r="E2705">
        <v>3</v>
      </c>
      <c r="F2705" s="27" t="s">
        <v>596</v>
      </c>
    </row>
    <row r="2706" spans="1:6" x14ac:dyDescent="0.2">
      <c r="A2706" s="1">
        <v>76</v>
      </c>
      <c r="B2706" s="1">
        <v>76</v>
      </c>
      <c r="C2706" s="3">
        <v>5</v>
      </c>
      <c r="D2706" t="s">
        <v>4</v>
      </c>
      <c r="E2706">
        <v>2</v>
      </c>
      <c r="F2706" s="27" t="s">
        <v>596</v>
      </c>
    </row>
    <row r="2707" spans="1:6" x14ac:dyDescent="0.2">
      <c r="A2707" s="1">
        <v>76</v>
      </c>
      <c r="B2707" s="1">
        <v>76</v>
      </c>
      <c r="C2707" s="3">
        <v>6</v>
      </c>
      <c r="D2707" t="s">
        <v>4</v>
      </c>
      <c r="E2707">
        <v>2</v>
      </c>
      <c r="F2707" s="27" t="s">
        <v>596</v>
      </c>
    </row>
    <row r="2708" spans="1:6" x14ac:dyDescent="0.2">
      <c r="A2708" s="1">
        <v>76</v>
      </c>
      <c r="B2708" s="1">
        <v>76</v>
      </c>
      <c r="C2708" s="3">
        <v>7</v>
      </c>
      <c r="D2708" t="s">
        <v>4</v>
      </c>
      <c r="E2708">
        <v>2</v>
      </c>
      <c r="F2708" s="27" t="s">
        <v>596</v>
      </c>
    </row>
    <row r="2709" spans="1:6" x14ac:dyDescent="0.2">
      <c r="A2709" s="1">
        <v>76</v>
      </c>
      <c r="B2709" s="1">
        <v>76</v>
      </c>
      <c r="C2709" s="3">
        <v>8</v>
      </c>
      <c r="D2709" t="s">
        <v>4</v>
      </c>
      <c r="E2709">
        <v>2</v>
      </c>
      <c r="F2709" s="27" t="s">
        <v>596</v>
      </c>
    </row>
    <row r="2710" spans="1:6" x14ac:dyDescent="0.2">
      <c r="A2710" s="1">
        <v>76</v>
      </c>
      <c r="B2710" s="1">
        <v>76</v>
      </c>
      <c r="C2710" s="3">
        <v>9</v>
      </c>
      <c r="D2710" t="s">
        <v>4</v>
      </c>
      <c r="E2710">
        <v>2</v>
      </c>
      <c r="F2710" s="27" t="s">
        <v>596</v>
      </c>
    </row>
    <row r="2711" spans="1:6" x14ac:dyDescent="0.2">
      <c r="A2711" s="1">
        <v>76</v>
      </c>
      <c r="B2711" s="1">
        <v>76</v>
      </c>
      <c r="C2711" s="3">
        <v>10</v>
      </c>
      <c r="D2711" t="s">
        <v>4</v>
      </c>
      <c r="E2711">
        <v>2</v>
      </c>
      <c r="F2711" s="27" t="s">
        <v>596</v>
      </c>
    </row>
    <row r="2712" spans="1:6" x14ac:dyDescent="0.2">
      <c r="A2712" s="1">
        <v>76</v>
      </c>
      <c r="B2712" s="1">
        <v>76</v>
      </c>
      <c r="C2712" s="3">
        <v>11</v>
      </c>
      <c r="D2712" t="s">
        <v>4</v>
      </c>
      <c r="E2712">
        <v>1</v>
      </c>
      <c r="F2712" s="27" t="s">
        <v>596</v>
      </c>
    </row>
    <row r="2713" spans="1:6" x14ac:dyDescent="0.2">
      <c r="A2713" s="1">
        <v>76</v>
      </c>
      <c r="B2713" s="1">
        <v>76</v>
      </c>
      <c r="C2713" s="3">
        <v>12</v>
      </c>
      <c r="D2713" t="s">
        <v>4</v>
      </c>
      <c r="E2713">
        <v>1</v>
      </c>
      <c r="F2713" s="27" t="s">
        <v>596</v>
      </c>
    </row>
    <row r="2714" spans="1:6" x14ac:dyDescent="0.2">
      <c r="A2714" s="1">
        <v>76</v>
      </c>
      <c r="B2714" s="1">
        <v>76</v>
      </c>
      <c r="C2714" s="3">
        <v>13</v>
      </c>
      <c r="D2714" t="s">
        <v>4</v>
      </c>
      <c r="E2714">
        <v>2</v>
      </c>
      <c r="F2714" s="27" t="s">
        <v>596</v>
      </c>
    </row>
    <row r="2715" spans="1:6" x14ac:dyDescent="0.2">
      <c r="A2715" s="1">
        <v>76</v>
      </c>
      <c r="B2715" s="1">
        <v>76</v>
      </c>
      <c r="C2715" s="3">
        <v>14</v>
      </c>
      <c r="D2715" t="s">
        <v>4</v>
      </c>
      <c r="E2715">
        <v>2</v>
      </c>
      <c r="F2715" s="27" t="s">
        <v>596</v>
      </c>
    </row>
    <row r="2716" spans="1:6" x14ac:dyDescent="0.2">
      <c r="A2716" s="1">
        <v>76</v>
      </c>
      <c r="B2716" s="1">
        <v>76</v>
      </c>
      <c r="C2716" s="3">
        <v>15</v>
      </c>
      <c r="D2716" t="s">
        <v>4</v>
      </c>
      <c r="E2716">
        <v>2</v>
      </c>
      <c r="F2716" s="27" t="s">
        <v>596</v>
      </c>
    </row>
    <row r="2717" spans="1:6" x14ac:dyDescent="0.2">
      <c r="A2717" s="1">
        <v>76</v>
      </c>
      <c r="B2717" s="1">
        <v>76</v>
      </c>
      <c r="C2717" s="3">
        <v>16</v>
      </c>
      <c r="D2717" t="s">
        <v>4</v>
      </c>
      <c r="E2717">
        <v>2</v>
      </c>
      <c r="F2717" s="27" t="s">
        <v>596</v>
      </c>
    </row>
    <row r="2718" spans="1:6" x14ac:dyDescent="0.2">
      <c r="A2718" s="1">
        <v>76</v>
      </c>
      <c r="B2718" s="1">
        <v>76</v>
      </c>
      <c r="C2718" s="3">
        <v>17</v>
      </c>
      <c r="D2718" t="s">
        <v>4</v>
      </c>
      <c r="E2718">
        <v>2</v>
      </c>
      <c r="F2718" s="27" t="s">
        <v>596</v>
      </c>
    </row>
    <row r="2719" spans="1:6" x14ac:dyDescent="0.2">
      <c r="A2719" s="1">
        <v>76</v>
      </c>
      <c r="B2719" s="1">
        <v>76</v>
      </c>
      <c r="C2719" s="3">
        <v>18</v>
      </c>
      <c r="D2719" t="s">
        <v>4</v>
      </c>
      <c r="E2719">
        <v>2</v>
      </c>
      <c r="F2719" s="27" t="s">
        <v>596</v>
      </c>
    </row>
    <row r="2720" spans="1:6" x14ac:dyDescent="0.2">
      <c r="A2720" s="1">
        <v>76</v>
      </c>
      <c r="B2720" s="1">
        <v>76</v>
      </c>
      <c r="C2720" s="3">
        <v>19</v>
      </c>
      <c r="D2720" t="s">
        <v>4</v>
      </c>
      <c r="E2720">
        <v>3</v>
      </c>
      <c r="F2720" s="27" t="s">
        <v>596</v>
      </c>
    </row>
    <row r="2721" spans="1:6" x14ac:dyDescent="0.2">
      <c r="A2721" s="1">
        <v>76</v>
      </c>
      <c r="B2721" s="1">
        <v>76</v>
      </c>
      <c r="C2721" s="3">
        <v>20</v>
      </c>
      <c r="D2721" t="s">
        <v>4</v>
      </c>
      <c r="E2721">
        <v>2</v>
      </c>
      <c r="F2721" s="27" t="s">
        <v>596</v>
      </c>
    </row>
    <row r="2722" spans="1:6" x14ac:dyDescent="0.2">
      <c r="A2722" s="1">
        <v>76</v>
      </c>
      <c r="B2722" s="1">
        <v>76</v>
      </c>
      <c r="C2722" s="3">
        <v>21</v>
      </c>
      <c r="D2722" t="s">
        <v>4</v>
      </c>
      <c r="E2722">
        <v>2</v>
      </c>
      <c r="F2722" s="27" t="s">
        <v>596</v>
      </c>
    </row>
    <row r="2723" spans="1:6" x14ac:dyDescent="0.2">
      <c r="A2723" s="1">
        <v>76</v>
      </c>
      <c r="B2723" s="1">
        <v>76</v>
      </c>
      <c r="C2723" s="3">
        <v>22</v>
      </c>
      <c r="D2723" t="s">
        <v>4</v>
      </c>
      <c r="E2723">
        <v>3</v>
      </c>
      <c r="F2723" s="27" t="s">
        <v>596</v>
      </c>
    </row>
    <row r="2724" spans="1:6" x14ac:dyDescent="0.2">
      <c r="A2724" s="1">
        <v>76</v>
      </c>
      <c r="B2724" s="1">
        <v>76</v>
      </c>
      <c r="C2724" s="3">
        <v>23</v>
      </c>
      <c r="D2724" t="s">
        <v>4</v>
      </c>
      <c r="E2724">
        <v>2</v>
      </c>
      <c r="F2724" s="27" t="s">
        <v>596</v>
      </c>
    </row>
    <row r="2725" spans="1:6" x14ac:dyDescent="0.2">
      <c r="A2725" s="1">
        <v>76</v>
      </c>
      <c r="B2725" s="1">
        <v>76</v>
      </c>
      <c r="C2725" s="3">
        <v>24</v>
      </c>
      <c r="D2725" t="s">
        <v>4</v>
      </c>
      <c r="E2725">
        <v>2</v>
      </c>
      <c r="F2725" s="27" t="s">
        <v>596</v>
      </c>
    </row>
    <row r="2726" spans="1:6" x14ac:dyDescent="0.2">
      <c r="A2726" s="1">
        <v>76</v>
      </c>
      <c r="B2726" s="1">
        <v>76</v>
      </c>
      <c r="C2726" s="3">
        <v>25</v>
      </c>
      <c r="D2726" t="s">
        <v>4</v>
      </c>
      <c r="E2726">
        <v>3</v>
      </c>
      <c r="F2726" s="27" t="s">
        <v>596</v>
      </c>
    </row>
    <row r="2727" spans="1:6" x14ac:dyDescent="0.2">
      <c r="A2727" s="1">
        <v>76</v>
      </c>
      <c r="B2727" s="1">
        <v>76</v>
      </c>
      <c r="C2727" s="3">
        <v>26</v>
      </c>
      <c r="D2727" t="s">
        <v>4</v>
      </c>
      <c r="E2727">
        <v>2</v>
      </c>
      <c r="F2727" s="27" t="s">
        <v>596</v>
      </c>
    </row>
    <row r="2728" spans="1:6" x14ac:dyDescent="0.2">
      <c r="A2728" s="1">
        <v>76</v>
      </c>
      <c r="B2728" s="1">
        <v>76</v>
      </c>
      <c r="C2728" s="3">
        <v>27</v>
      </c>
      <c r="D2728" t="s">
        <v>4</v>
      </c>
      <c r="E2728">
        <v>2</v>
      </c>
      <c r="F2728" s="27" t="s">
        <v>596</v>
      </c>
    </row>
    <row r="2729" spans="1:6" x14ac:dyDescent="0.2">
      <c r="A2729" s="1">
        <v>76</v>
      </c>
      <c r="B2729" s="1">
        <v>76</v>
      </c>
      <c r="C2729" s="3">
        <v>28</v>
      </c>
      <c r="D2729" t="s">
        <v>4</v>
      </c>
      <c r="E2729">
        <v>3</v>
      </c>
      <c r="F2729" s="27" t="s">
        <v>596</v>
      </c>
    </row>
    <row r="2730" spans="1:6" x14ac:dyDescent="0.2">
      <c r="A2730" s="1">
        <v>76</v>
      </c>
      <c r="B2730" s="1">
        <v>76</v>
      </c>
      <c r="C2730" s="3">
        <v>29</v>
      </c>
      <c r="D2730" t="s">
        <v>4</v>
      </c>
      <c r="E2730">
        <v>3</v>
      </c>
      <c r="F2730" s="27" t="s">
        <v>596</v>
      </c>
    </row>
    <row r="2731" spans="1:6" x14ac:dyDescent="0.2">
      <c r="A2731" s="1">
        <v>76</v>
      </c>
      <c r="B2731" s="1">
        <v>76</v>
      </c>
      <c r="C2731" s="3">
        <v>30</v>
      </c>
      <c r="D2731" t="s">
        <v>4</v>
      </c>
      <c r="E2731">
        <v>2</v>
      </c>
      <c r="F2731" s="27" t="s">
        <v>596</v>
      </c>
    </row>
    <row r="2732" spans="1:6" x14ac:dyDescent="0.2">
      <c r="A2732" s="1">
        <v>76</v>
      </c>
      <c r="B2732" s="1">
        <v>76</v>
      </c>
      <c r="C2732" s="3">
        <v>31</v>
      </c>
      <c r="D2732" t="s">
        <v>4</v>
      </c>
      <c r="E2732">
        <v>2</v>
      </c>
      <c r="F2732" s="27" t="s">
        <v>596</v>
      </c>
    </row>
    <row r="2733" spans="1:6" x14ac:dyDescent="0.2">
      <c r="A2733" s="1">
        <v>76</v>
      </c>
      <c r="B2733" s="1">
        <v>76</v>
      </c>
      <c r="C2733" s="3">
        <v>32</v>
      </c>
      <c r="D2733" t="s">
        <v>4</v>
      </c>
      <c r="E2733">
        <v>2</v>
      </c>
      <c r="F2733" s="27" t="s">
        <v>596</v>
      </c>
    </row>
    <row r="2734" spans="1:6" x14ac:dyDescent="0.2">
      <c r="A2734" s="1">
        <v>76</v>
      </c>
      <c r="B2734" s="1">
        <v>76</v>
      </c>
      <c r="C2734" s="3">
        <v>33</v>
      </c>
      <c r="D2734" t="s">
        <v>4</v>
      </c>
      <c r="E2734">
        <v>1</v>
      </c>
      <c r="F2734" s="27" t="s">
        <v>596</v>
      </c>
    </row>
    <row r="2735" spans="1:6" x14ac:dyDescent="0.2">
      <c r="A2735" s="1">
        <v>76</v>
      </c>
      <c r="B2735" s="1">
        <v>76</v>
      </c>
      <c r="C2735" s="3">
        <v>34</v>
      </c>
      <c r="D2735" t="s">
        <v>4</v>
      </c>
      <c r="E2735">
        <v>1</v>
      </c>
      <c r="F2735" s="27" t="s">
        <v>596</v>
      </c>
    </row>
    <row r="2736" spans="1:6" x14ac:dyDescent="0.2">
      <c r="A2736" s="1">
        <v>76</v>
      </c>
      <c r="B2736" s="1">
        <v>76</v>
      </c>
      <c r="C2736" s="3">
        <v>35</v>
      </c>
      <c r="D2736" t="s">
        <v>4</v>
      </c>
      <c r="E2736">
        <v>2</v>
      </c>
      <c r="F2736" s="27" t="s">
        <v>596</v>
      </c>
    </row>
    <row r="2737" spans="1:6" x14ac:dyDescent="0.2">
      <c r="A2737" s="1">
        <v>76</v>
      </c>
      <c r="B2737" s="1">
        <v>76</v>
      </c>
      <c r="C2737" s="3">
        <v>36</v>
      </c>
      <c r="D2737" t="s">
        <v>4</v>
      </c>
      <c r="E2737">
        <v>1</v>
      </c>
      <c r="F2737" s="27" t="s">
        <v>596</v>
      </c>
    </row>
    <row r="2738" spans="1:6" x14ac:dyDescent="0.2">
      <c r="A2738" s="1">
        <v>77</v>
      </c>
      <c r="B2738" s="1">
        <v>77</v>
      </c>
      <c r="C2738" s="3">
        <v>1</v>
      </c>
      <c r="D2738" t="s">
        <v>4</v>
      </c>
      <c r="E2738">
        <v>3</v>
      </c>
      <c r="F2738" s="27" t="s">
        <v>596</v>
      </c>
    </row>
    <row r="2739" spans="1:6" x14ac:dyDescent="0.2">
      <c r="A2739" s="1">
        <v>77</v>
      </c>
      <c r="B2739" s="1">
        <v>77</v>
      </c>
      <c r="C2739" s="3">
        <v>2</v>
      </c>
      <c r="D2739" t="s">
        <v>4</v>
      </c>
      <c r="E2739">
        <v>3</v>
      </c>
      <c r="F2739" s="27" t="s">
        <v>596</v>
      </c>
    </row>
    <row r="2740" spans="1:6" x14ac:dyDescent="0.2">
      <c r="A2740" s="1">
        <v>77</v>
      </c>
      <c r="B2740" s="1">
        <v>77</v>
      </c>
      <c r="C2740" s="3">
        <v>3</v>
      </c>
      <c r="D2740" t="s">
        <v>4</v>
      </c>
      <c r="E2740">
        <v>3</v>
      </c>
      <c r="F2740" s="27" t="s">
        <v>596</v>
      </c>
    </row>
    <row r="2741" spans="1:6" x14ac:dyDescent="0.2">
      <c r="A2741" s="1">
        <v>77</v>
      </c>
      <c r="B2741" s="1">
        <v>77</v>
      </c>
      <c r="C2741" s="3">
        <v>4</v>
      </c>
      <c r="D2741" t="s">
        <v>4</v>
      </c>
      <c r="E2741">
        <v>3</v>
      </c>
      <c r="F2741" s="27" t="s">
        <v>596</v>
      </c>
    </row>
    <row r="2742" spans="1:6" x14ac:dyDescent="0.2">
      <c r="A2742" s="1">
        <v>77</v>
      </c>
      <c r="B2742" s="1">
        <v>77</v>
      </c>
      <c r="C2742" s="3">
        <v>5</v>
      </c>
      <c r="D2742" t="s">
        <v>4</v>
      </c>
      <c r="E2742">
        <v>3</v>
      </c>
      <c r="F2742" s="27" t="s">
        <v>596</v>
      </c>
    </row>
    <row r="2743" spans="1:6" x14ac:dyDescent="0.2">
      <c r="A2743" s="1">
        <v>77</v>
      </c>
      <c r="B2743" s="1">
        <v>77</v>
      </c>
      <c r="C2743" s="3">
        <v>6</v>
      </c>
      <c r="D2743" t="s">
        <v>4</v>
      </c>
      <c r="E2743">
        <v>4</v>
      </c>
      <c r="F2743" s="27" t="s">
        <v>596</v>
      </c>
    </row>
    <row r="2744" spans="1:6" x14ac:dyDescent="0.2">
      <c r="A2744" s="1">
        <v>77</v>
      </c>
      <c r="B2744" s="1">
        <v>77</v>
      </c>
      <c r="C2744" s="3">
        <v>7</v>
      </c>
      <c r="D2744" t="s">
        <v>4</v>
      </c>
      <c r="E2744">
        <v>4</v>
      </c>
      <c r="F2744" s="27" t="s">
        <v>596</v>
      </c>
    </row>
    <row r="2745" spans="1:6" x14ac:dyDescent="0.2">
      <c r="A2745" s="1">
        <v>77</v>
      </c>
      <c r="B2745" s="1">
        <v>77</v>
      </c>
      <c r="C2745" s="3">
        <v>8</v>
      </c>
      <c r="D2745" t="s">
        <v>4</v>
      </c>
      <c r="E2745">
        <v>3</v>
      </c>
      <c r="F2745" s="27" t="s">
        <v>596</v>
      </c>
    </row>
    <row r="2746" spans="1:6" x14ac:dyDescent="0.2">
      <c r="A2746" s="1">
        <v>77</v>
      </c>
      <c r="B2746" s="1">
        <v>77</v>
      </c>
      <c r="C2746" s="3">
        <v>9</v>
      </c>
      <c r="D2746" t="s">
        <v>4</v>
      </c>
      <c r="E2746">
        <v>2</v>
      </c>
      <c r="F2746" s="27" t="s">
        <v>596</v>
      </c>
    </row>
    <row r="2747" spans="1:6" x14ac:dyDescent="0.2">
      <c r="A2747" s="1">
        <v>77</v>
      </c>
      <c r="B2747" s="1">
        <v>77</v>
      </c>
      <c r="C2747" s="3">
        <v>10</v>
      </c>
      <c r="D2747" t="s">
        <v>4</v>
      </c>
      <c r="E2747">
        <v>2</v>
      </c>
      <c r="F2747" s="27" t="s">
        <v>596</v>
      </c>
    </row>
    <row r="2748" spans="1:6" x14ac:dyDescent="0.2">
      <c r="A2748" s="1">
        <v>77</v>
      </c>
      <c r="B2748" s="1">
        <v>77</v>
      </c>
      <c r="C2748" s="3">
        <v>11</v>
      </c>
      <c r="D2748" t="s">
        <v>4</v>
      </c>
      <c r="E2748">
        <v>3</v>
      </c>
      <c r="F2748" s="27" t="s">
        <v>596</v>
      </c>
    </row>
    <row r="2749" spans="1:6" x14ac:dyDescent="0.2">
      <c r="A2749" s="1">
        <v>77</v>
      </c>
      <c r="B2749" s="1">
        <v>77</v>
      </c>
      <c r="C2749" s="3">
        <v>12</v>
      </c>
      <c r="D2749" t="s">
        <v>4</v>
      </c>
      <c r="E2749">
        <v>2</v>
      </c>
      <c r="F2749" s="27" t="s">
        <v>596</v>
      </c>
    </row>
    <row r="2750" spans="1:6" x14ac:dyDescent="0.2">
      <c r="A2750" s="1">
        <v>77</v>
      </c>
      <c r="B2750" s="1">
        <v>77</v>
      </c>
      <c r="C2750" s="3">
        <v>13</v>
      </c>
      <c r="D2750" t="s">
        <v>4</v>
      </c>
      <c r="E2750">
        <v>3</v>
      </c>
      <c r="F2750" s="27" t="s">
        <v>596</v>
      </c>
    </row>
    <row r="2751" spans="1:6" x14ac:dyDescent="0.2">
      <c r="A2751" s="1">
        <v>77</v>
      </c>
      <c r="B2751" s="1">
        <v>77</v>
      </c>
      <c r="C2751" s="3">
        <v>14</v>
      </c>
      <c r="D2751" t="s">
        <v>4</v>
      </c>
      <c r="E2751">
        <v>3</v>
      </c>
      <c r="F2751" s="27" t="s">
        <v>596</v>
      </c>
    </row>
    <row r="2752" spans="1:6" x14ac:dyDescent="0.2">
      <c r="A2752" s="1">
        <v>77</v>
      </c>
      <c r="B2752" s="1">
        <v>77</v>
      </c>
      <c r="C2752" s="3">
        <v>15</v>
      </c>
      <c r="D2752" t="s">
        <v>4</v>
      </c>
      <c r="E2752">
        <v>3</v>
      </c>
      <c r="F2752" s="27" t="s">
        <v>596</v>
      </c>
    </row>
    <row r="2753" spans="1:6" x14ac:dyDescent="0.2">
      <c r="A2753" s="1">
        <v>77</v>
      </c>
      <c r="B2753" s="1">
        <v>77</v>
      </c>
      <c r="C2753" s="3">
        <v>16</v>
      </c>
      <c r="D2753" t="s">
        <v>4</v>
      </c>
      <c r="E2753">
        <v>3</v>
      </c>
      <c r="F2753" s="27" t="s">
        <v>596</v>
      </c>
    </row>
    <row r="2754" spans="1:6" x14ac:dyDescent="0.2">
      <c r="A2754" s="1">
        <v>77</v>
      </c>
      <c r="B2754" s="1">
        <v>77</v>
      </c>
      <c r="C2754" s="3">
        <v>17</v>
      </c>
      <c r="D2754" t="s">
        <v>4</v>
      </c>
      <c r="E2754">
        <v>2</v>
      </c>
      <c r="F2754" s="27" t="s">
        <v>596</v>
      </c>
    </row>
    <row r="2755" spans="1:6" x14ac:dyDescent="0.2">
      <c r="A2755" s="1">
        <v>77</v>
      </c>
      <c r="B2755" s="1">
        <v>77</v>
      </c>
      <c r="C2755" s="3">
        <v>18</v>
      </c>
      <c r="D2755" t="s">
        <v>4</v>
      </c>
      <c r="E2755">
        <v>3</v>
      </c>
      <c r="F2755" s="27" t="s">
        <v>596</v>
      </c>
    </row>
    <row r="2756" spans="1:6" x14ac:dyDescent="0.2">
      <c r="A2756" s="1">
        <v>77</v>
      </c>
      <c r="B2756" s="1">
        <v>77</v>
      </c>
      <c r="C2756" s="3">
        <v>19</v>
      </c>
      <c r="D2756" t="s">
        <v>4</v>
      </c>
      <c r="E2756">
        <v>4</v>
      </c>
      <c r="F2756" s="27" t="s">
        <v>596</v>
      </c>
    </row>
    <row r="2757" spans="1:6" x14ac:dyDescent="0.2">
      <c r="A2757" s="1">
        <v>77</v>
      </c>
      <c r="B2757" s="1">
        <v>77</v>
      </c>
      <c r="C2757" s="3">
        <v>20</v>
      </c>
      <c r="D2757" t="s">
        <v>4</v>
      </c>
      <c r="E2757">
        <v>3</v>
      </c>
      <c r="F2757" s="27" t="s">
        <v>596</v>
      </c>
    </row>
    <row r="2758" spans="1:6" x14ac:dyDescent="0.2">
      <c r="A2758" s="1">
        <v>77</v>
      </c>
      <c r="B2758" s="1">
        <v>77</v>
      </c>
      <c r="C2758" s="3">
        <v>21</v>
      </c>
      <c r="D2758" t="s">
        <v>4</v>
      </c>
      <c r="E2758">
        <v>3</v>
      </c>
      <c r="F2758" s="27" t="s">
        <v>596</v>
      </c>
    </row>
    <row r="2759" spans="1:6" x14ac:dyDescent="0.2">
      <c r="A2759" s="1">
        <v>77</v>
      </c>
      <c r="B2759" s="1">
        <v>77</v>
      </c>
      <c r="C2759" s="3">
        <v>22</v>
      </c>
      <c r="D2759" t="s">
        <v>4</v>
      </c>
      <c r="E2759">
        <v>3</v>
      </c>
      <c r="F2759" s="27" t="s">
        <v>596</v>
      </c>
    </row>
    <row r="2760" spans="1:6" x14ac:dyDescent="0.2">
      <c r="A2760" s="1">
        <v>77</v>
      </c>
      <c r="B2760" s="1">
        <v>77</v>
      </c>
      <c r="C2760" s="3">
        <v>23</v>
      </c>
      <c r="D2760" t="s">
        <v>4</v>
      </c>
      <c r="E2760">
        <v>1</v>
      </c>
      <c r="F2760" s="27" t="s">
        <v>596</v>
      </c>
    </row>
    <row r="2761" spans="1:6" x14ac:dyDescent="0.2">
      <c r="A2761" s="1">
        <v>77</v>
      </c>
      <c r="B2761" s="1">
        <v>77</v>
      </c>
      <c r="C2761" s="3">
        <v>24</v>
      </c>
      <c r="D2761" t="s">
        <v>4</v>
      </c>
      <c r="E2761">
        <v>3</v>
      </c>
      <c r="F2761" s="27" t="s">
        <v>596</v>
      </c>
    </row>
    <row r="2762" spans="1:6" x14ac:dyDescent="0.2">
      <c r="A2762" s="1">
        <v>77</v>
      </c>
      <c r="B2762" s="1">
        <v>77</v>
      </c>
      <c r="C2762" s="3">
        <v>25</v>
      </c>
      <c r="D2762" t="s">
        <v>4</v>
      </c>
      <c r="E2762">
        <v>3</v>
      </c>
      <c r="F2762" s="27" t="s">
        <v>596</v>
      </c>
    </row>
    <row r="2763" spans="1:6" x14ac:dyDescent="0.2">
      <c r="A2763" s="1">
        <v>77</v>
      </c>
      <c r="B2763" s="1">
        <v>77</v>
      </c>
      <c r="C2763" s="3">
        <v>26</v>
      </c>
      <c r="D2763" t="s">
        <v>4</v>
      </c>
      <c r="E2763">
        <v>1</v>
      </c>
      <c r="F2763" s="27" t="s">
        <v>596</v>
      </c>
    </row>
    <row r="2764" spans="1:6" x14ac:dyDescent="0.2">
      <c r="A2764" s="1">
        <v>77</v>
      </c>
      <c r="B2764" s="1">
        <v>77</v>
      </c>
      <c r="C2764" s="3">
        <v>27</v>
      </c>
      <c r="D2764" t="s">
        <v>4</v>
      </c>
      <c r="E2764">
        <v>2</v>
      </c>
      <c r="F2764" s="27" t="s">
        <v>596</v>
      </c>
    </row>
    <row r="2765" spans="1:6" x14ac:dyDescent="0.2">
      <c r="A2765" s="1">
        <v>77</v>
      </c>
      <c r="B2765" s="1">
        <v>77</v>
      </c>
      <c r="C2765" s="3">
        <v>28</v>
      </c>
      <c r="D2765" t="s">
        <v>4</v>
      </c>
      <c r="E2765">
        <v>2</v>
      </c>
      <c r="F2765" s="27" t="s">
        <v>596</v>
      </c>
    </row>
    <row r="2766" spans="1:6" x14ac:dyDescent="0.2">
      <c r="A2766" s="1">
        <v>77</v>
      </c>
      <c r="B2766" s="1">
        <v>77</v>
      </c>
      <c r="C2766" s="3">
        <v>29</v>
      </c>
      <c r="D2766" t="s">
        <v>4</v>
      </c>
      <c r="E2766">
        <v>2</v>
      </c>
      <c r="F2766" s="27" t="s">
        <v>596</v>
      </c>
    </row>
    <row r="2767" spans="1:6" x14ac:dyDescent="0.2">
      <c r="A2767" s="1">
        <v>77</v>
      </c>
      <c r="B2767" s="1">
        <v>77</v>
      </c>
      <c r="C2767" s="3">
        <v>30</v>
      </c>
      <c r="D2767" t="s">
        <v>4</v>
      </c>
      <c r="E2767">
        <v>2</v>
      </c>
      <c r="F2767" s="27" t="s">
        <v>596</v>
      </c>
    </row>
    <row r="2768" spans="1:6" x14ac:dyDescent="0.2">
      <c r="A2768" s="1">
        <v>77</v>
      </c>
      <c r="B2768" s="1">
        <v>77</v>
      </c>
      <c r="C2768" s="3">
        <v>31</v>
      </c>
      <c r="D2768" t="s">
        <v>4</v>
      </c>
      <c r="E2768">
        <v>2</v>
      </c>
      <c r="F2768" s="27" t="s">
        <v>596</v>
      </c>
    </row>
    <row r="2769" spans="1:6" x14ac:dyDescent="0.2">
      <c r="A2769" s="1">
        <v>77</v>
      </c>
      <c r="B2769" s="1">
        <v>77</v>
      </c>
      <c r="C2769" s="3">
        <v>32</v>
      </c>
      <c r="D2769" t="s">
        <v>4</v>
      </c>
      <c r="E2769">
        <v>2</v>
      </c>
      <c r="F2769" s="27" t="s">
        <v>596</v>
      </c>
    </row>
    <row r="2770" spans="1:6" x14ac:dyDescent="0.2">
      <c r="A2770" s="1">
        <v>77</v>
      </c>
      <c r="B2770" s="1">
        <v>77</v>
      </c>
      <c r="C2770" s="3">
        <v>33</v>
      </c>
      <c r="D2770" t="s">
        <v>4</v>
      </c>
      <c r="E2770">
        <v>2</v>
      </c>
      <c r="F2770" s="27" t="s">
        <v>596</v>
      </c>
    </row>
    <row r="2771" spans="1:6" x14ac:dyDescent="0.2">
      <c r="A2771" s="1">
        <v>77</v>
      </c>
      <c r="B2771" s="1">
        <v>77</v>
      </c>
      <c r="C2771" s="3">
        <v>34</v>
      </c>
      <c r="D2771" t="s">
        <v>4</v>
      </c>
      <c r="E2771">
        <v>2</v>
      </c>
      <c r="F2771" s="27" t="s">
        <v>596</v>
      </c>
    </row>
    <row r="2772" spans="1:6" x14ac:dyDescent="0.2">
      <c r="A2772" s="1">
        <v>77</v>
      </c>
      <c r="B2772" s="1">
        <v>77</v>
      </c>
      <c r="C2772" s="3">
        <v>35</v>
      </c>
      <c r="D2772" t="s">
        <v>4</v>
      </c>
      <c r="E2772">
        <v>2</v>
      </c>
      <c r="F2772" s="27" t="s">
        <v>596</v>
      </c>
    </row>
    <row r="2773" spans="1:6" x14ac:dyDescent="0.2">
      <c r="A2773" s="1">
        <v>77</v>
      </c>
      <c r="B2773" s="1">
        <v>77</v>
      </c>
      <c r="C2773" s="3">
        <v>36</v>
      </c>
      <c r="D2773" t="s">
        <v>4</v>
      </c>
      <c r="E2773">
        <v>2</v>
      </c>
      <c r="F2773" s="27" t="s">
        <v>596</v>
      </c>
    </row>
    <row r="2774" spans="1:6" x14ac:dyDescent="0.2">
      <c r="A2774" s="1">
        <v>78</v>
      </c>
      <c r="B2774" s="1">
        <v>78</v>
      </c>
      <c r="C2774" s="3">
        <v>1</v>
      </c>
      <c r="D2774" t="s">
        <v>103</v>
      </c>
      <c r="E2774">
        <v>3</v>
      </c>
      <c r="F2774" s="27" t="s">
        <v>596</v>
      </c>
    </row>
    <row r="2775" spans="1:6" x14ac:dyDescent="0.2">
      <c r="A2775" s="1">
        <v>78</v>
      </c>
      <c r="B2775" s="1">
        <v>78</v>
      </c>
      <c r="C2775" s="3">
        <v>2</v>
      </c>
      <c r="D2775" t="s">
        <v>103</v>
      </c>
      <c r="E2775">
        <v>3</v>
      </c>
      <c r="F2775" s="27" t="s">
        <v>596</v>
      </c>
    </row>
    <row r="2776" spans="1:6" x14ac:dyDescent="0.2">
      <c r="A2776" s="1">
        <v>78</v>
      </c>
      <c r="B2776" s="1">
        <v>78</v>
      </c>
      <c r="C2776" s="3">
        <v>3</v>
      </c>
      <c r="D2776" t="s">
        <v>103</v>
      </c>
      <c r="E2776">
        <v>3</v>
      </c>
      <c r="F2776" s="27" t="s">
        <v>596</v>
      </c>
    </row>
    <row r="2777" spans="1:6" x14ac:dyDescent="0.2">
      <c r="A2777" s="1">
        <v>78</v>
      </c>
      <c r="B2777" s="1">
        <v>78</v>
      </c>
      <c r="C2777" s="3">
        <v>4</v>
      </c>
      <c r="D2777" t="s">
        <v>103</v>
      </c>
      <c r="E2777">
        <v>2</v>
      </c>
      <c r="F2777" s="27" t="s">
        <v>596</v>
      </c>
    </row>
    <row r="2778" spans="1:6" x14ac:dyDescent="0.2">
      <c r="A2778" s="1">
        <v>78</v>
      </c>
      <c r="B2778" s="1">
        <v>78</v>
      </c>
      <c r="C2778" s="3">
        <v>5</v>
      </c>
      <c r="D2778" t="s">
        <v>103</v>
      </c>
      <c r="E2778">
        <v>2</v>
      </c>
      <c r="F2778" s="27" t="s">
        <v>596</v>
      </c>
    </row>
    <row r="2779" spans="1:6" x14ac:dyDescent="0.2">
      <c r="A2779" s="1">
        <v>78</v>
      </c>
      <c r="B2779" s="1">
        <v>78</v>
      </c>
      <c r="C2779" s="3">
        <v>6</v>
      </c>
      <c r="D2779" t="s">
        <v>103</v>
      </c>
      <c r="E2779">
        <v>4</v>
      </c>
      <c r="F2779" s="27" t="s">
        <v>596</v>
      </c>
    </row>
    <row r="2780" spans="1:6" x14ac:dyDescent="0.2">
      <c r="A2780" s="1">
        <v>78</v>
      </c>
      <c r="B2780" s="1">
        <v>78</v>
      </c>
      <c r="C2780" s="3">
        <v>7</v>
      </c>
      <c r="D2780" t="s">
        <v>103</v>
      </c>
      <c r="E2780">
        <v>3</v>
      </c>
      <c r="F2780" s="27" t="s">
        <v>596</v>
      </c>
    </row>
    <row r="2781" spans="1:6" x14ac:dyDescent="0.2">
      <c r="A2781" s="1">
        <v>78</v>
      </c>
      <c r="B2781" s="1">
        <v>78</v>
      </c>
      <c r="C2781" s="3">
        <v>8</v>
      </c>
      <c r="D2781" t="s">
        <v>103</v>
      </c>
      <c r="E2781">
        <v>2</v>
      </c>
      <c r="F2781" s="27" t="s">
        <v>596</v>
      </c>
    </row>
    <row r="2782" spans="1:6" x14ac:dyDescent="0.2">
      <c r="A2782" s="1">
        <v>78</v>
      </c>
      <c r="B2782" s="1">
        <v>78</v>
      </c>
      <c r="C2782" s="3">
        <v>9</v>
      </c>
      <c r="D2782" t="s">
        <v>103</v>
      </c>
      <c r="E2782">
        <v>2</v>
      </c>
      <c r="F2782" s="27" t="s">
        <v>596</v>
      </c>
    </row>
    <row r="2783" spans="1:6" x14ac:dyDescent="0.2">
      <c r="A2783" s="1">
        <v>78</v>
      </c>
      <c r="B2783" s="1">
        <v>78</v>
      </c>
      <c r="C2783" s="3">
        <v>10</v>
      </c>
      <c r="D2783" t="s">
        <v>103</v>
      </c>
      <c r="E2783">
        <v>2</v>
      </c>
      <c r="F2783" s="27" t="s">
        <v>596</v>
      </c>
    </row>
    <row r="2784" spans="1:6" x14ac:dyDescent="0.2">
      <c r="A2784" s="1">
        <v>78</v>
      </c>
      <c r="B2784" s="1">
        <v>78</v>
      </c>
      <c r="C2784" s="3">
        <v>11</v>
      </c>
      <c r="D2784" t="s">
        <v>103</v>
      </c>
      <c r="E2784">
        <v>1</v>
      </c>
      <c r="F2784" s="27" t="s">
        <v>596</v>
      </c>
    </row>
    <row r="2785" spans="1:6" x14ac:dyDescent="0.2">
      <c r="A2785" s="1">
        <v>78</v>
      </c>
      <c r="B2785" s="1">
        <v>78</v>
      </c>
      <c r="C2785" s="3">
        <v>12</v>
      </c>
      <c r="D2785" t="s">
        <v>103</v>
      </c>
      <c r="E2785">
        <v>1</v>
      </c>
      <c r="F2785" s="27" t="s">
        <v>596</v>
      </c>
    </row>
    <row r="2786" spans="1:6" x14ac:dyDescent="0.2">
      <c r="A2786" s="1">
        <v>78</v>
      </c>
      <c r="B2786" s="1">
        <v>78</v>
      </c>
      <c r="C2786" s="3">
        <v>13</v>
      </c>
      <c r="D2786" t="s">
        <v>103</v>
      </c>
      <c r="E2786">
        <v>3</v>
      </c>
      <c r="F2786" s="27" t="s">
        <v>596</v>
      </c>
    </row>
    <row r="2787" spans="1:6" x14ac:dyDescent="0.2">
      <c r="A2787" s="1">
        <v>78</v>
      </c>
      <c r="B2787" s="1">
        <v>78</v>
      </c>
      <c r="C2787" s="3">
        <v>14</v>
      </c>
      <c r="D2787" t="s">
        <v>103</v>
      </c>
      <c r="E2787">
        <v>3</v>
      </c>
      <c r="F2787" s="27" t="s">
        <v>596</v>
      </c>
    </row>
    <row r="2788" spans="1:6" x14ac:dyDescent="0.2">
      <c r="A2788" s="1">
        <v>78</v>
      </c>
      <c r="B2788" s="1">
        <v>78</v>
      </c>
      <c r="C2788" s="3">
        <v>15</v>
      </c>
      <c r="D2788" t="s">
        <v>103</v>
      </c>
      <c r="E2788">
        <v>2</v>
      </c>
      <c r="F2788" s="27" t="s">
        <v>596</v>
      </c>
    </row>
    <row r="2789" spans="1:6" x14ac:dyDescent="0.2">
      <c r="A2789" s="1">
        <v>78</v>
      </c>
      <c r="B2789" s="1">
        <v>78</v>
      </c>
      <c r="C2789" s="3">
        <v>16</v>
      </c>
      <c r="D2789" t="s">
        <v>103</v>
      </c>
      <c r="E2789">
        <v>4</v>
      </c>
      <c r="F2789" s="27" t="s">
        <v>596</v>
      </c>
    </row>
    <row r="2790" spans="1:6" x14ac:dyDescent="0.2">
      <c r="A2790" s="1">
        <v>78</v>
      </c>
      <c r="B2790" s="1">
        <v>78</v>
      </c>
      <c r="C2790" s="3">
        <v>17</v>
      </c>
      <c r="D2790" t="s">
        <v>103</v>
      </c>
      <c r="E2790">
        <v>3</v>
      </c>
      <c r="F2790" s="27" t="s">
        <v>596</v>
      </c>
    </row>
    <row r="2791" spans="1:6" x14ac:dyDescent="0.2">
      <c r="A2791" s="1">
        <v>78</v>
      </c>
      <c r="B2791" s="1">
        <v>78</v>
      </c>
      <c r="C2791" s="3">
        <v>18</v>
      </c>
      <c r="D2791" t="s">
        <v>103</v>
      </c>
      <c r="E2791">
        <v>2</v>
      </c>
      <c r="F2791" s="27" t="s">
        <v>596</v>
      </c>
    </row>
    <row r="2792" spans="1:6" x14ac:dyDescent="0.2">
      <c r="A2792" s="1">
        <v>78</v>
      </c>
      <c r="B2792" s="1">
        <v>78</v>
      </c>
      <c r="C2792" s="3">
        <v>19</v>
      </c>
      <c r="D2792" t="s">
        <v>103</v>
      </c>
      <c r="E2792">
        <v>4</v>
      </c>
      <c r="F2792" s="27" t="s">
        <v>596</v>
      </c>
    </row>
    <row r="2793" spans="1:6" x14ac:dyDescent="0.2">
      <c r="A2793" s="1">
        <v>78</v>
      </c>
      <c r="B2793" s="1">
        <v>78</v>
      </c>
      <c r="C2793" s="3">
        <v>20</v>
      </c>
      <c r="D2793" t="s">
        <v>103</v>
      </c>
      <c r="E2793">
        <v>3</v>
      </c>
      <c r="F2793" s="27" t="s">
        <v>596</v>
      </c>
    </row>
    <row r="2794" spans="1:6" x14ac:dyDescent="0.2">
      <c r="A2794" s="1">
        <v>78</v>
      </c>
      <c r="B2794" s="1">
        <v>78</v>
      </c>
      <c r="C2794" s="3">
        <v>21</v>
      </c>
      <c r="D2794" t="s">
        <v>103</v>
      </c>
      <c r="E2794">
        <v>2</v>
      </c>
      <c r="F2794" s="27" t="s">
        <v>596</v>
      </c>
    </row>
    <row r="2795" spans="1:6" x14ac:dyDescent="0.2">
      <c r="A2795" s="1">
        <v>78</v>
      </c>
      <c r="B2795" s="1">
        <v>78</v>
      </c>
      <c r="C2795" s="3">
        <v>22</v>
      </c>
      <c r="D2795" t="s">
        <v>103</v>
      </c>
      <c r="E2795">
        <v>4</v>
      </c>
      <c r="F2795" s="27" t="s">
        <v>596</v>
      </c>
    </row>
    <row r="2796" spans="1:6" x14ac:dyDescent="0.2">
      <c r="A2796" s="1">
        <v>78</v>
      </c>
      <c r="B2796" s="1">
        <v>78</v>
      </c>
      <c r="C2796" s="3">
        <v>23</v>
      </c>
      <c r="D2796" t="s">
        <v>103</v>
      </c>
      <c r="E2796">
        <v>2</v>
      </c>
      <c r="F2796" s="27" t="s">
        <v>596</v>
      </c>
    </row>
    <row r="2797" spans="1:6" x14ac:dyDescent="0.2">
      <c r="A2797" s="1">
        <v>78</v>
      </c>
      <c r="B2797" s="1">
        <v>78</v>
      </c>
      <c r="C2797" s="3">
        <v>24</v>
      </c>
      <c r="D2797" t="s">
        <v>103</v>
      </c>
      <c r="E2797">
        <v>2</v>
      </c>
      <c r="F2797" s="27" t="s">
        <v>596</v>
      </c>
    </row>
    <row r="2798" spans="1:6" x14ac:dyDescent="0.2">
      <c r="A2798" s="1">
        <v>78</v>
      </c>
      <c r="B2798" s="1">
        <v>78</v>
      </c>
      <c r="C2798" s="3">
        <v>25</v>
      </c>
      <c r="D2798" t="s">
        <v>103</v>
      </c>
      <c r="E2798">
        <v>3</v>
      </c>
      <c r="F2798" s="27" t="s">
        <v>596</v>
      </c>
    </row>
    <row r="2799" spans="1:6" x14ac:dyDescent="0.2">
      <c r="A2799" s="1">
        <v>78</v>
      </c>
      <c r="B2799" s="1">
        <v>78</v>
      </c>
      <c r="C2799" s="3">
        <v>26</v>
      </c>
      <c r="D2799" t="s">
        <v>103</v>
      </c>
      <c r="E2799">
        <v>2</v>
      </c>
      <c r="F2799" s="27" t="s">
        <v>596</v>
      </c>
    </row>
    <row r="2800" spans="1:6" x14ac:dyDescent="0.2">
      <c r="A2800" s="1">
        <v>78</v>
      </c>
      <c r="B2800" s="1">
        <v>78</v>
      </c>
      <c r="C2800" s="3">
        <v>27</v>
      </c>
      <c r="D2800" t="s">
        <v>103</v>
      </c>
      <c r="E2800">
        <v>2</v>
      </c>
      <c r="F2800" s="27" t="s">
        <v>596</v>
      </c>
    </row>
    <row r="2801" spans="1:6" x14ac:dyDescent="0.2">
      <c r="A2801" s="1">
        <v>78</v>
      </c>
      <c r="B2801" s="1">
        <v>78</v>
      </c>
      <c r="C2801" s="3">
        <v>28</v>
      </c>
      <c r="D2801" t="s">
        <v>103</v>
      </c>
      <c r="E2801">
        <v>3</v>
      </c>
      <c r="F2801" s="27" t="s">
        <v>596</v>
      </c>
    </row>
    <row r="2802" spans="1:6" x14ac:dyDescent="0.2">
      <c r="A2802" s="1">
        <v>78</v>
      </c>
      <c r="B2802" s="1">
        <v>78</v>
      </c>
      <c r="C2802" s="3">
        <v>29</v>
      </c>
      <c r="D2802" t="s">
        <v>103</v>
      </c>
      <c r="E2802">
        <v>2</v>
      </c>
      <c r="F2802" s="27" t="s">
        <v>596</v>
      </c>
    </row>
    <row r="2803" spans="1:6" x14ac:dyDescent="0.2">
      <c r="A2803" s="1">
        <v>78</v>
      </c>
      <c r="B2803" s="1">
        <v>78</v>
      </c>
      <c r="C2803" s="3">
        <v>30</v>
      </c>
      <c r="D2803" t="s">
        <v>103</v>
      </c>
      <c r="E2803">
        <v>3</v>
      </c>
      <c r="F2803" s="27" t="s">
        <v>596</v>
      </c>
    </row>
    <row r="2804" spans="1:6" x14ac:dyDescent="0.2">
      <c r="A2804" s="1">
        <v>78</v>
      </c>
      <c r="B2804" s="1">
        <v>78</v>
      </c>
      <c r="C2804" s="3">
        <v>31</v>
      </c>
      <c r="D2804" t="s">
        <v>103</v>
      </c>
      <c r="E2804">
        <v>2</v>
      </c>
      <c r="F2804" s="27" t="s">
        <v>596</v>
      </c>
    </row>
    <row r="2805" spans="1:6" x14ac:dyDescent="0.2">
      <c r="A2805" s="1">
        <v>78</v>
      </c>
      <c r="B2805" s="1">
        <v>78</v>
      </c>
      <c r="C2805" s="3">
        <v>32</v>
      </c>
      <c r="D2805" t="s">
        <v>103</v>
      </c>
      <c r="E2805">
        <v>3</v>
      </c>
      <c r="F2805" s="27" t="s">
        <v>596</v>
      </c>
    </row>
    <row r="2806" spans="1:6" x14ac:dyDescent="0.2">
      <c r="A2806" s="1">
        <v>78</v>
      </c>
      <c r="B2806" s="1">
        <v>78</v>
      </c>
      <c r="C2806" s="3">
        <v>33</v>
      </c>
      <c r="D2806" t="s">
        <v>103</v>
      </c>
      <c r="E2806">
        <v>2</v>
      </c>
      <c r="F2806" s="27" t="s">
        <v>596</v>
      </c>
    </row>
    <row r="2807" spans="1:6" x14ac:dyDescent="0.2">
      <c r="A2807" s="1">
        <v>78</v>
      </c>
      <c r="B2807" s="1">
        <v>78</v>
      </c>
      <c r="C2807" s="3">
        <v>34</v>
      </c>
      <c r="D2807" t="s">
        <v>103</v>
      </c>
      <c r="E2807">
        <v>3</v>
      </c>
      <c r="F2807" s="27" t="s">
        <v>596</v>
      </c>
    </row>
    <row r="2808" spans="1:6" x14ac:dyDescent="0.2">
      <c r="A2808" s="1">
        <v>78</v>
      </c>
      <c r="B2808" s="1">
        <v>78</v>
      </c>
      <c r="C2808" s="3">
        <v>35</v>
      </c>
      <c r="D2808" t="s">
        <v>103</v>
      </c>
      <c r="E2808">
        <v>2</v>
      </c>
      <c r="F2808" s="27" t="s">
        <v>596</v>
      </c>
    </row>
    <row r="2809" spans="1:6" x14ac:dyDescent="0.2">
      <c r="A2809" s="1">
        <v>78</v>
      </c>
      <c r="B2809" s="1">
        <v>78</v>
      </c>
      <c r="C2809" s="3">
        <v>36</v>
      </c>
      <c r="D2809" t="s">
        <v>103</v>
      </c>
      <c r="E2809">
        <v>2</v>
      </c>
      <c r="F2809" s="27" t="s">
        <v>596</v>
      </c>
    </row>
    <row r="2810" spans="1:6" x14ac:dyDescent="0.2">
      <c r="A2810" s="1">
        <v>79</v>
      </c>
      <c r="B2810" s="1">
        <v>79</v>
      </c>
      <c r="C2810" s="3">
        <v>1</v>
      </c>
      <c r="D2810" t="s">
        <v>4</v>
      </c>
      <c r="E2810">
        <v>2</v>
      </c>
      <c r="F2810" s="27" t="s">
        <v>596</v>
      </c>
    </row>
    <row r="2811" spans="1:6" x14ac:dyDescent="0.2">
      <c r="A2811" s="1">
        <v>79</v>
      </c>
      <c r="B2811" s="1">
        <v>79</v>
      </c>
      <c r="C2811" s="3">
        <v>2</v>
      </c>
      <c r="D2811" t="s">
        <v>4</v>
      </c>
      <c r="E2811">
        <v>2</v>
      </c>
      <c r="F2811" s="27" t="s">
        <v>596</v>
      </c>
    </row>
    <row r="2812" spans="1:6" x14ac:dyDescent="0.2">
      <c r="A2812" s="1">
        <v>79</v>
      </c>
      <c r="B2812" s="1">
        <v>79</v>
      </c>
      <c r="C2812" s="3">
        <v>3</v>
      </c>
      <c r="D2812" t="s">
        <v>4</v>
      </c>
      <c r="E2812">
        <v>1</v>
      </c>
      <c r="F2812" s="27" t="s">
        <v>596</v>
      </c>
    </row>
    <row r="2813" spans="1:6" x14ac:dyDescent="0.2">
      <c r="A2813" s="1">
        <v>79</v>
      </c>
      <c r="B2813" s="1">
        <v>79</v>
      </c>
      <c r="C2813" s="3">
        <v>4</v>
      </c>
      <c r="D2813" t="s">
        <v>4</v>
      </c>
      <c r="E2813">
        <v>2</v>
      </c>
      <c r="F2813" s="27" t="s">
        <v>596</v>
      </c>
    </row>
    <row r="2814" spans="1:6" x14ac:dyDescent="0.2">
      <c r="A2814" s="1">
        <v>79</v>
      </c>
      <c r="B2814" s="1">
        <v>79</v>
      </c>
      <c r="C2814" s="3">
        <v>5</v>
      </c>
      <c r="D2814" t="s">
        <v>4</v>
      </c>
      <c r="E2814">
        <v>2</v>
      </c>
      <c r="F2814" s="27" t="s">
        <v>596</v>
      </c>
    </row>
    <row r="2815" spans="1:6" x14ac:dyDescent="0.2">
      <c r="A2815" s="1">
        <v>79</v>
      </c>
      <c r="B2815" s="1">
        <v>79</v>
      </c>
      <c r="C2815" s="3">
        <v>6</v>
      </c>
      <c r="D2815" t="s">
        <v>4</v>
      </c>
      <c r="E2815">
        <v>2</v>
      </c>
      <c r="F2815" s="27" t="s">
        <v>596</v>
      </c>
    </row>
    <row r="2816" spans="1:6" x14ac:dyDescent="0.2">
      <c r="A2816" s="1">
        <v>79</v>
      </c>
      <c r="B2816" s="1">
        <v>79</v>
      </c>
      <c r="C2816" s="3">
        <v>7</v>
      </c>
      <c r="D2816" t="s">
        <v>4</v>
      </c>
      <c r="E2816">
        <v>2</v>
      </c>
      <c r="F2816" s="27" t="s">
        <v>596</v>
      </c>
    </row>
    <row r="2817" spans="1:6" x14ac:dyDescent="0.2">
      <c r="A2817" s="1">
        <v>79</v>
      </c>
      <c r="B2817" s="1">
        <v>79</v>
      </c>
      <c r="C2817" s="3">
        <v>8</v>
      </c>
      <c r="D2817" t="s">
        <v>4</v>
      </c>
      <c r="E2817">
        <v>1</v>
      </c>
      <c r="F2817" s="27" t="s">
        <v>596</v>
      </c>
    </row>
    <row r="2818" spans="1:6" x14ac:dyDescent="0.2">
      <c r="A2818" s="1">
        <v>79</v>
      </c>
      <c r="B2818" s="1">
        <v>79</v>
      </c>
      <c r="C2818" s="3">
        <v>9</v>
      </c>
      <c r="D2818" t="s">
        <v>4</v>
      </c>
      <c r="E2818">
        <v>1</v>
      </c>
      <c r="F2818" s="27" t="s">
        <v>596</v>
      </c>
    </row>
    <row r="2819" spans="1:6" x14ac:dyDescent="0.2">
      <c r="A2819" s="1">
        <v>79</v>
      </c>
      <c r="B2819" s="1">
        <v>79</v>
      </c>
      <c r="C2819" s="3">
        <v>10</v>
      </c>
      <c r="D2819" t="s">
        <v>4</v>
      </c>
      <c r="E2819">
        <v>2</v>
      </c>
      <c r="F2819" s="27" t="s">
        <v>596</v>
      </c>
    </row>
    <row r="2820" spans="1:6" x14ac:dyDescent="0.2">
      <c r="A2820" s="1">
        <v>79</v>
      </c>
      <c r="B2820" s="1">
        <v>79</v>
      </c>
      <c r="C2820" s="3">
        <v>11</v>
      </c>
      <c r="D2820" t="s">
        <v>4</v>
      </c>
      <c r="E2820">
        <v>1</v>
      </c>
      <c r="F2820" s="27" t="s">
        <v>596</v>
      </c>
    </row>
    <row r="2821" spans="1:6" x14ac:dyDescent="0.2">
      <c r="A2821" s="1">
        <v>79</v>
      </c>
      <c r="B2821" s="1">
        <v>79</v>
      </c>
      <c r="C2821" s="3">
        <v>12</v>
      </c>
      <c r="D2821" t="s">
        <v>4</v>
      </c>
      <c r="E2821">
        <v>1</v>
      </c>
      <c r="F2821" s="27" t="s">
        <v>596</v>
      </c>
    </row>
    <row r="2822" spans="1:6" x14ac:dyDescent="0.2">
      <c r="A2822" s="1">
        <v>79</v>
      </c>
      <c r="B2822" s="1">
        <v>79</v>
      </c>
      <c r="C2822" s="3">
        <v>13</v>
      </c>
      <c r="D2822" t="s">
        <v>4</v>
      </c>
      <c r="E2822">
        <v>2</v>
      </c>
      <c r="F2822" s="27" t="s">
        <v>596</v>
      </c>
    </row>
    <row r="2823" spans="1:6" x14ac:dyDescent="0.2">
      <c r="A2823" s="1">
        <v>79</v>
      </c>
      <c r="B2823" s="1">
        <v>79</v>
      </c>
      <c r="C2823" s="3">
        <v>14</v>
      </c>
      <c r="D2823" t="s">
        <v>4</v>
      </c>
      <c r="E2823">
        <v>2</v>
      </c>
      <c r="F2823" s="27" t="s">
        <v>596</v>
      </c>
    </row>
    <row r="2824" spans="1:6" x14ac:dyDescent="0.2">
      <c r="A2824" s="1">
        <v>79</v>
      </c>
      <c r="B2824" s="1">
        <v>79</v>
      </c>
      <c r="C2824" s="3">
        <v>15</v>
      </c>
      <c r="D2824" t="s">
        <v>4</v>
      </c>
      <c r="E2824">
        <v>2</v>
      </c>
      <c r="F2824" s="27" t="s">
        <v>596</v>
      </c>
    </row>
    <row r="2825" spans="1:6" x14ac:dyDescent="0.2">
      <c r="A2825" s="1">
        <v>79</v>
      </c>
      <c r="B2825" s="1">
        <v>79</v>
      </c>
      <c r="C2825" s="3">
        <v>16</v>
      </c>
      <c r="D2825" t="s">
        <v>4</v>
      </c>
      <c r="E2825">
        <v>2</v>
      </c>
      <c r="F2825" s="27" t="s">
        <v>596</v>
      </c>
    </row>
    <row r="2826" spans="1:6" x14ac:dyDescent="0.2">
      <c r="A2826" s="1">
        <v>79</v>
      </c>
      <c r="B2826" s="1">
        <v>79</v>
      </c>
      <c r="C2826" s="3">
        <v>17</v>
      </c>
      <c r="D2826" t="s">
        <v>4</v>
      </c>
      <c r="E2826">
        <v>2</v>
      </c>
      <c r="F2826" s="27" t="s">
        <v>596</v>
      </c>
    </row>
    <row r="2827" spans="1:6" x14ac:dyDescent="0.2">
      <c r="A2827" s="1">
        <v>79</v>
      </c>
      <c r="B2827" s="1">
        <v>79</v>
      </c>
      <c r="C2827" s="3">
        <v>18</v>
      </c>
      <c r="D2827" t="s">
        <v>4</v>
      </c>
      <c r="E2827">
        <v>1</v>
      </c>
      <c r="F2827" s="27" t="s">
        <v>596</v>
      </c>
    </row>
    <row r="2828" spans="1:6" x14ac:dyDescent="0.2">
      <c r="A2828" s="1">
        <v>79</v>
      </c>
      <c r="B2828" s="1">
        <v>79</v>
      </c>
      <c r="C2828" s="3">
        <v>19</v>
      </c>
      <c r="D2828" t="s">
        <v>4</v>
      </c>
      <c r="E2828">
        <v>3</v>
      </c>
      <c r="F2828" s="27" t="s">
        <v>596</v>
      </c>
    </row>
    <row r="2829" spans="1:6" x14ac:dyDescent="0.2">
      <c r="A2829" s="1">
        <v>79</v>
      </c>
      <c r="B2829" s="1">
        <v>79</v>
      </c>
      <c r="C2829" s="3">
        <v>20</v>
      </c>
      <c r="D2829" t="s">
        <v>4</v>
      </c>
      <c r="E2829">
        <v>3</v>
      </c>
      <c r="F2829" s="27" t="s">
        <v>596</v>
      </c>
    </row>
    <row r="2830" spans="1:6" x14ac:dyDescent="0.2">
      <c r="A2830" s="1">
        <v>79</v>
      </c>
      <c r="B2830" s="1">
        <v>79</v>
      </c>
      <c r="C2830" s="3">
        <v>21</v>
      </c>
      <c r="D2830" t="s">
        <v>4</v>
      </c>
      <c r="E2830">
        <v>2</v>
      </c>
      <c r="F2830" s="27" t="s">
        <v>596</v>
      </c>
    </row>
    <row r="2831" spans="1:6" x14ac:dyDescent="0.2">
      <c r="A2831" s="1">
        <v>79</v>
      </c>
      <c r="B2831" s="1">
        <v>79</v>
      </c>
      <c r="C2831" s="3">
        <v>22</v>
      </c>
      <c r="D2831" t="s">
        <v>4</v>
      </c>
      <c r="E2831">
        <v>3</v>
      </c>
      <c r="F2831" s="27" t="s">
        <v>596</v>
      </c>
    </row>
    <row r="2832" spans="1:6" x14ac:dyDescent="0.2">
      <c r="A2832" s="1">
        <v>79</v>
      </c>
      <c r="B2832" s="1">
        <v>79</v>
      </c>
      <c r="C2832" s="3">
        <v>23</v>
      </c>
      <c r="D2832" t="s">
        <v>4</v>
      </c>
      <c r="E2832">
        <v>2</v>
      </c>
      <c r="F2832" s="27" t="s">
        <v>596</v>
      </c>
    </row>
    <row r="2833" spans="1:6" x14ac:dyDescent="0.2">
      <c r="A2833" s="1">
        <v>79</v>
      </c>
      <c r="B2833" s="1">
        <v>79</v>
      </c>
      <c r="C2833" s="3">
        <v>24</v>
      </c>
      <c r="D2833" t="s">
        <v>4</v>
      </c>
      <c r="E2833">
        <v>2</v>
      </c>
      <c r="F2833" s="27" t="s">
        <v>596</v>
      </c>
    </row>
    <row r="2834" spans="1:6" x14ac:dyDescent="0.2">
      <c r="A2834" s="1">
        <v>79</v>
      </c>
      <c r="B2834" s="1">
        <v>79</v>
      </c>
      <c r="C2834" s="3">
        <v>25</v>
      </c>
      <c r="D2834" t="s">
        <v>4</v>
      </c>
      <c r="E2834">
        <v>2</v>
      </c>
      <c r="F2834" s="27" t="s">
        <v>596</v>
      </c>
    </row>
    <row r="2835" spans="1:6" x14ac:dyDescent="0.2">
      <c r="A2835" s="1">
        <v>79</v>
      </c>
      <c r="B2835" s="1">
        <v>79</v>
      </c>
      <c r="C2835" s="3">
        <v>26</v>
      </c>
      <c r="D2835" t="s">
        <v>4</v>
      </c>
      <c r="E2835">
        <v>1</v>
      </c>
      <c r="F2835" s="27" t="s">
        <v>596</v>
      </c>
    </row>
    <row r="2836" spans="1:6" x14ac:dyDescent="0.2">
      <c r="A2836" s="1">
        <v>79</v>
      </c>
      <c r="B2836" s="1">
        <v>79</v>
      </c>
      <c r="C2836" s="3">
        <v>27</v>
      </c>
      <c r="D2836" t="s">
        <v>4</v>
      </c>
      <c r="E2836">
        <v>2</v>
      </c>
      <c r="F2836" s="27" t="s">
        <v>596</v>
      </c>
    </row>
    <row r="2837" spans="1:6" x14ac:dyDescent="0.2">
      <c r="A2837" s="1">
        <v>79</v>
      </c>
      <c r="B2837" s="1">
        <v>79</v>
      </c>
      <c r="C2837" s="3">
        <v>28</v>
      </c>
      <c r="D2837" t="s">
        <v>4</v>
      </c>
      <c r="E2837">
        <v>1</v>
      </c>
      <c r="F2837" s="27" t="s">
        <v>596</v>
      </c>
    </row>
    <row r="2838" spans="1:6" x14ac:dyDescent="0.2">
      <c r="A2838" s="1">
        <v>79</v>
      </c>
      <c r="B2838" s="1">
        <v>79</v>
      </c>
      <c r="C2838" s="3">
        <v>29</v>
      </c>
      <c r="D2838" t="s">
        <v>4</v>
      </c>
      <c r="E2838">
        <v>1</v>
      </c>
      <c r="F2838" s="27" t="s">
        <v>596</v>
      </c>
    </row>
    <row r="2839" spans="1:6" x14ac:dyDescent="0.2">
      <c r="A2839" s="1">
        <v>79</v>
      </c>
      <c r="B2839" s="1">
        <v>79</v>
      </c>
      <c r="C2839" s="3">
        <v>30</v>
      </c>
      <c r="D2839" t="s">
        <v>4</v>
      </c>
      <c r="E2839">
        <v>1</v>
      </c>
      <c r="F2839" s="27" t="s">
        <v>596</v>
      </c>
    </row>
    <row r="2840" spans="1:6" x14ac:dyDescent="0.2">
      <c r="A2840" s="1">
        <v>79</v>
      </c>
      <c r="B2840" s="1">
        <v>79</v>
      </c>
      <c r="C2840" s="3">
        <v>31</v>
      </c>
      <c r="D2840" t="s">
        <v>4</v>
      </c>
      <c r="E2840">
        <v>1</v>
      </c>
      <c r="F2840" s="27" t="s">
        <v>596</v>
      </c>
    </row>
    <row r="2841" spans="1:6" x14ac:dyDescent="0.2">
      <c r="A2841" s="1">
        <v>79</v>
      </c>
      <c r="B2841" s="1">
        <v>79</v>
      </c>
      <c r="C2841" s="3">
        <v>32</v>
      </c>
      <c r="D2841" t="s">
        <v>4</v>
      </c>
      <c r="E2841">
        <v>2</v>
      </c>
      <c r="F2841" s="27" t="s">
        <v>596</v>
      </c>
    </row>
    <row r="2842" spans="1:6" x14ac:dyDescent="0.2">
      <c r="A2842" s="1">
        <v>79</v>
      </c>
      <c r="B2842" s="1">
        <v>79</v>
      </c>
      <c r="C2842" s="3">
        <v>33</v>
      </c>
      <c r="D2842" t="s">
        <v>4</v>
      </c>
      <c r="E2842">
        <v>1</v>
      </c>
      <c r="F2842" s="27" t="s">
        <v>596</v>
      </c>
    </row>
    <row r="2843" spans="1:6" x14ac:dyDescent="0.2">
      <c r="A2843" s="1">
        <v>79</v>
      </c>
      <c r="B2843" s="1">
        <v>79</v>
      </c>
      <c r="C2843" s="3">
        <v>34</v>
      </c>
      <c r="D2843" t="s">
        <v>4</v>
      </c>
      <c r="E2843">
        <v>1</v>
      </c>
      <c r="F2843" s="27" t="s">
        <v>596</v>
      </c>
    </row>
    <row r="2844" spans="1:6" x14ac:dyDescent="0.2">
      <c r="A2844" s="1">
        <v>79</v>
      </c>
      <c r="B2844" s="1">
        <v>79</v>
      </c>
      <c r="C2844" s="3">
        <v>35</v>
      </c>
      <c r="D2844" t="s">
        <v>4</v>
      </c>
      <c r="E2844">
        <v>2</v>
      </c>
      <c r="F2844" s="27" t="s">
        <v>596</v>
      </c>
    </row>
    <row r="2845" spans="1:6" x14ac:dyDescent="0.2">
      <c r="A2845" s="1">
        <v>79</v>
      </c>
      <c r="B2845" s="1">
        <v>79</v>
      </c>
      <c r="C2845" s="3">
        <v>36</v>
      </c>
      <c r="D2845" t="s">
        <v>4</v>
      </c>
      <c r="E2845">
        <v>2</v>
      </c>
      <c r="F2845" s="27" t="s">
        <v>596</v>
      </c>
    </row>
    <row r="2846" spans="1:6" x14ac:dyDescent="0.2">
      <c r="A2846" s="1">
        <v>80</v>
      </c>
      <c r="B2846" s="1">
        <v>80</v>
      </c>
      <c r="C2846" s="3">
        <v>1</v>
      </c>
      <c r="D2846" t="s">
        <v>63</v>
      </c>
      <c r="E2846">
        <v>2</v>
      </c>
      <c r="F2846" s="27" t="s">
        <v>596</v>
      </c>
    </row>
    <row r="2847" spans="1:6" x14ac:dyDescent="0.2">
      <c r="A2847" s="1">
        <v>80</v>
      </c>
      <c r="B2847" s="1">
        <v>80</v>
      </c>
      <c r="C2847" s="3">
        <v>2</v>
      </c>
      <c r="D2847" t="s">
        <v>63</v>
      </c>
      <c r="E2847">
        <v>3</v>
      </c>
      <c r="F2847" s="27" t="s">
        <v>596</v>
      </c>
    </row>
    <row r="2848" spans="1:6" x14ac:dyDescent="0.2">
      <c r="A2848" s="1">
        <v>80</v>
      </c>
      <c r="B2848" s="1">
        <v>80</v>
      </c>
      <c r="C2848" s="3">
        <v>3</v>
      </c>
      <c r="D2848" t="s">
        <v>63</v>
      </c>
      <c r="E2848">
        <v>3</v>
      </c>
      <c r="F2848" s="27" t="s">
        <v>596</v>
      </c>
    </row>
    <row r="2849" spans="1:6" x14ac:dyDescent="0.2">
      <c r="A2849" s="1">
        <v>80</v>
      </c>
      <c r="B2849" s="1">
        <v>80</v>
      </c>
      <c r="C2849" s="3">
        <v>4</v>
      </c>
      <c r="D2849" t="s">
        <v>63</v>
      </c>
      <c r="E2849">
        <v>3</v>
      </c>
      <c r="F2849" s="27" t="s">
        <v>596</v>
      </c>
    </row>
    <row r="2850" spans="1:6" x14ac:dyDescent="0.2">
      <c r="A2850" s="1">
        <v>80</v>
      </c>
      <c r="B2850" s="1">
        <v>80</v>
      </c>
      <c r="C2850" s="3">
        <v>5</v>
      </c>
      <c r="D2850" t="s">
        <v>63</v>
      </c>
      <c r="E2850">
        <v>2</v>
      </c>
      <c r="F2850" s="27" t="s">
        <v>596</v>
      </c>
    </row>
    <row r="2851" spans="1:6" x14ac:dyDescent="0.2">
      <c r="A2851" s="1">
        <v>80</v>
      </c>
      <c r="B2851" s="1">
        <v>80</v>
      </c>
      <c r="C2851" s="3">
        <v>6</v>
      </c>
      <c r="D2851" t="s">
        <v>63</v>
      </c>
      <c r="E2851">
        <v>4</v>
      </c>
      <c r="F2851" s="27" t="s">
        <v>596</v>
      </c>
    </row>
    <row r="2852" spans="1:6" x14ac:dyDescent="0.2">
      <c r="A2852" s="1">
        <v>80</v>
      </c>
      <c r="B2852" s="1">
        <v>80</v>
      </c>
      <c r="C2852" s="3">
        <v>7</v>
      </c>
      <c r="D2852" t="s">
        <v>63</v>
      </c>
      <c r="E2852">
        <v>3</v>
      </c>
      <c r="F2852" s="27" t="s">
        <v>596</v>
      </c>
    </row>
    <row r="2853" spans="1:6" x14ac:dyDescent="0.2">
      <c r="A2853" s="1">
        <v>80</v>
      </c>
      <c r="B2853" s="1">
        <v>80</v>
      </c>
      <c r="C2853" s="3">
        <v>8</v>
      </c>
      <c r="D2853" t="s">
        <v>63</v>
      </c>
      <c r="E2853">
        <v>4</v>
      </c>
      <c r="F2853" s="27" t="s">
        <v>596</v>
      </c>
    </row>
    <row r="2854" spans="1:6" x14ac:dyDescent="0.2">
      <c r="A2854" s="1">
        <v>80</v>
      </c>
      <c r="B2854" s="1">
        <v>80</v>
      </c>
      <c r="C2854" s="3">
        <v>9</v>
      </c>
      <c r="D2854" t="s">
        <v>63</v>
      </c>
      <c r="E2854">
        <v>3</v>
      </c>
      <c r="F2854" s="27" t="s">
        <v>596</v>
      </c>
    </row>
    <row r="2855" spans="1:6" x14ac:dyDescent="0.2">
      <c r="A2855" s="1">
        <v>80</v>
      </c>
      <c r="B2855" s="1">
        <v>80</v>
      </c>
      <c r="C2855" s="3">
        <v>10</v>
      </c>
      <c r="D2855" t="s">
        <v>63</v>
      </c>
      <c r="E2855">
        <v>3</v>
      </c>
      <c r="F2855" s="27" t="s">
        <v>596</v>
      </c>
    </row>
    <row r="2856" spans="1:6" x14ac:dyDescent="0.2">
      <c r="A2856" s="1">
        <v>80</v>
      </c>
      <c r="B2856" s="1">
        <v>80</v>
      </c>
      <c r="C2856" s="3">
        <v>11</v>
      </c>
      <c r="D2856" t="s">
        <v>63</v>
      </c>
      <c r="E2856">
        <v>3</v>
      </c>
      <c r="F2856" s="27" t="s">
        <v>596</v>
      </c>
    </row>
    <row r="2857" spans="1:6" x14ac:dyDescent="0.2">
      <c r="A2857" s="1">
        <v>80</v>
      </c>
      <c r="B2857" s="1">
        <v>80</v>
      </c>
      <c r="C2857" s="3">
        <v>12</v>
      </c>
      <c r="D2857" t="s">
        <v>63</v>
      </c>
      <c r="E2857">
        <v>2</v>
      </c>
      <c r="F2857" s="27" t="s">
        <v>596</v>
      </c>
    </row>
    <row r="2858" spans="1:6" x14ac:dyDescent="0.2">
      <c r="A2858" s="1">
        <v>80</v>
      </c>
      <c r="B2858" s="1">
        <v>80</v>
      </c>
      <c r="C2858" s="3">
        <v>13</v>
      </c>
      <c r="D2858" t="s">
        <v>63</v>
      </c>
      <c r="E2858">
        <v>4</v>
      </c>
      <c r="F2858" s="27" t="s">
        <v>596</v>
      </c>
    </row>
    <row r="2859" spans="1:6" x14ac:dyDescent="0.2">
      <c r="A2859" s="1">
        <v>80</v>
      </c>
      <c r="B2859" s="1">
        <v>80</v>
      </c>
      <c r="C2859" s="3">
        <v>14</v>
      </c>
      <c r="D2859" t="s">
        <v>63</v>
      </c>
      <c r="E2859">
        <v>4</v>
      </c>
      <c r="F2859" s="27" t="s">
        <v>596</v>
      </c>
    </row>
    <row r="2860" spans="1:6" x14ac:dyDescent="0.2">
      <c r="A2860" s="1">
        <v>80</v>
      </c>
      <c r="B2860" s="1">
        <v>80</v>
      </c>
      <c r="C2860" s="3">
        <v>15</v>
      </c>
      <c r="D2860" t="s">
        <v>63</v>
      </c>
      <c r="E2860">
        <v>3</v>
      </c>
      <c r="F2860" s="27" t="s">
        <v>596</v>
      </c>
    </row>
    <row r="2861" spans="1:6" x14ac:dyDescent="0.2">
      <c r="A2861" s="1">
        <v>80</v>
      </c>
      <c r="B2861" s="1">
        <v>80</v>
      </c>
      <c r="C2861" s="3">
        <v>16</v>
      </c>
      <c r="D2861" t="s">
        <v>63</v>
      </c>
      <c r="E2861">
        <v>2</v>
      </c>
      <c r="F2861" s="27" t="s">
        <v>596</v>
      </c>
    </row>
    <row r="2862" spans="1:6" x14ac:dyDescent="0.2">
      <c r="A2862" s="1">
        <v>80</v>
      </c>
      <c r="B2862" s="1">
        <v>80</v>
      </c>
      <c r="C2862" s="3">
        <v>17</v>
      </c>
      <c r="D2862" t="s">
        <v>63</v>
      </c>
      <c r="E2862">
        <v>3</v>
      </c>
      <c r="F2862" s="27" t="s">
        <v>596</v>
      </c>
    </row>
    <row r="2863" spans="1:6" x14ac:dyDescent="0.2">
      <c r="A2863" s="1">
        <v>80</v>
      </c>
      <c r="B2863" s="1">
        <v>80</v>
      </c>
      <c r="C2863" s="3">
        <v>18</v>
      </c>
      <c r="D2863" t="s">
        <v>63</v>
      </c>
      <c r="E2863">
        <v>3</v>
      </c>
      <c r="F2863" s="27" t="s">
        <v>596</v>
      </c>
    </row>
    <row r="2864" spans="1:6" x14ac:dyDescent="0.2">
      <c r="A2864" s="1">
        <v>80</v>
      </c>
      <c r="B2864" s="1">
        <v>80</v>
      </c>
      <c r="C2864" s="3">
        <v>19</v>
      </c>
      <c r="D2864" t="s">
        <v>63</v>
      </c>
      <c r="E2864">
        <v>3</v>
      </c>
      <c r="F2864" s="27" t="s">
        <v>596</v>
      </c>
    </row>
    <row r="2865" spans="1:6" x14ac:dyDescent="0.2">
      <c r="A2865" s="1">
        <v>80</v>
      </c>
      <c r="B2865" s="1">
        <v>80</v>
      </c>
      <c r="C2865" s="3">
        <v>20</v>
      </c>
      <c r="D2865" t="s">
        <v>63</v>
      </c>
      <c r="E2865">
        <v>3</v>
      </c>
      <c r="F2865" s="27" t="s">
        <v>596</v>
      </c>
    </row>
    <row r="2866" spans="1:6" x14ac:dyDescent="0.2">
      <c r="A2866" s="1">
        <v>80</v>
      </c>
      <c r="B2866" s="1">
        <v>80</v>
      </c>
      <c r="C2866" s="3">
        <v>21</v>
      </c>
      <c r="D2866" t="s">
        <v>63</v>
      </c>
      <c r="E2866">
        <v>4</v>
      </c>
      <c r="F2866" s="27" t="s">
        <v>596</v>
      </c>
    </row>
    <row r="2867" spans="1:6" x14ac:dyDescent="0.2">
      <c r="A2867" s="1">
        <v>80</v>
      </c>
      <c r="B2867" s="1">
        <v>80</v>
      </c>
      <c r="C2867" s="3">
        <v>22</v>
      </c>
      <c r="D2867" t="s">
        <v>63</v>
      </c>
      <c r="E2867">
        <v>2</v>
      </c>
      <c r="F2867" s="27" t="s">
        <v>596</v>
      </c>
    </row>
    <row r="2868" spans="1:6" x14ac:dyDescent="0.2">
      <c r="A2868" s="1">
        <v>80</v>
      </c>
      <c r="B2868" s="1">
        <v>80</v>
      </c>
      <c r="C2868" s="3">
        <v>23</v>
      </c>
      <c r="D2868" t="s">
        <v>63</v>
      </c>
      <c r="E2868">
        <v>3</v>
      </c>
      <c r="F2868" s="27" t="s">
        <v>596</v>
      </c>
    </row>
    <row r="2869" spans="1:6" x14ac:dyDescent="0.2">
      <c r="A2869" s="1">
        <v>80</v>
      </c>
      <c r="B2869" s="1">
        <v>80</v>
      </c>
      <c r="C2869" s="3">
        <v>24</v>
      </c>
      <c r="D2869" t="s">
        <v>63</v>
      </c>
      <c r="E2869">
        <v>3</v>
      </c>
      <c r="F2869" s="27" t="s">
        <v>596</v>
      </c>
    </row>
    <row r="2870" spans="1:6" x14ac:dyDescent="0.2">
      <c r="A2870" s="1">
        <v>80</v>
      </c>
      <c r="B2870" s="1">
        <v>80</v>
      </c>
      <c r="C2870" s="3">
        <v>25</v>
      </c>
      <c r="D2870" t="s">
        <v>63</v>
      </c>
      <c r="E2870">
        <v>3</v>
      </c>
      <c r="F2870" s="27" t="s">
        <v>596</v>
      </c>
    </row>
    <row r="2871" spans="1:6" x14ac:dyDescent="0.2">
      <c r="A2871" s="1">
        <v>80</v>
      </c>
      <c r="B2871" s="1">
        <v>80</v>
      </c>
      <c r="C2871" s="3">
        <v>26</v>
      </c>
      <c r="D2871" t="s">
        <v>63</v>
      </c>
      <c r="E2871">
        <v>2</v>
      </c>
      <c r="F2871" s="27" t="s">
        <v>596</v>
      </c>
    </row>
    <row r="2872" spans="1:6" x14ac:dyDescent="0.2">
      <c r="A2872" s="1">
        <v>80</v>
      </c>
      <c r="B2872" s="1">
        <v>80</v>
      </c>
      <c r="C2872" s="3">
        <v>27</v>
      </c>
      <c r="D2872" t="s">
        <v>63</v>
      </c>
      <c r="E2872">
        <v>2</v>
      </c>
      <c r="F2872" s="27" t="s">
        <v>596</v>
      </c>
    </row>
    <row r="2873" spans="1:6" x14ac:dyDescent="0.2">
      <c r="A2873" s="1">
        <v>80</v>
      </c>
      <c r="B2873" s="1">
        <v>80</v>
      </c>
      <c r="C2873" s="3">
        <v>28</v>
      </c>
      <c r="D2873" t="s">
        <v>63</v>
      </c>
      <c r="E2873">
        <v>3</v>
      </c>
      <c r="F2873" s="27" t="s">
        <v>596</v>
      </c>
    </row>
    <row r="2874" spans="1:6" x14ac:dyDescent="0.2">
      <c r="A2874" s="1">
        <v>80</v>
      </c>
      <c r="B2874" s="1">
        <v>80</v>
      </c>
      <c r="C2874" s="3">
        <v>29</v>
      </c>
      <c r="D2874" t="s">
        <v>63</v>
      </c>
      <c r="E2874">
        <v>4</v>
      </c>
      <c r="F2874" s="27" t="s">
        <v>596</v>
      </c>
    </row>
    <row r="2875" spans="1:6" x14ac:dyDescent="0.2">
      <c r="A2875" s="1">
        <v>80</v>
      </c>
      <c r="B2875" s="1">
        <v>80</v>
      </c>
      <c r="C2875" s="3">
        <v>30</v>
      </c>
      <c r="D2875" t="s">
        <v>63</v>
      </c>
      <c r="E2875">
        <v>2</v>
      </c>
      <c r="F2875" s="27" t="s">
        <v>596</v>
      </c>
    </row>
    <row r="2876" spans="1:6" x14ac:dyDescent="0.2">
      <c r="A2876" s="1">
        <v>80</v>
      </c>
      <c r="B2876" s="1">
        <v>80</v>
      </c>
      <c r="C2876" s="3">
        <v>31</v>
      </c>
      <c r="D2876" t="s">
        <v>63</v>
      </c>
      <c r="E2876">
        <v>3</v>
      </c>
      <c r="F2876" s="27" t="s">
        <v>596</v>
      </c>
    </row>
    <row r="2877" spans="1:6" x14ac:dyDescent="0.2">
      <c r="A2877" s="1">
        <v>80</v>
      </c>
      <c r="B2877" s="1">
        <v>80</v>
      </c>
      <c r="C2877" s="3">
        <v>32</v>
      </c>
      <c r="D2877" t="s">
        <v>63</v>
      </c>
      <c r="E2877">
        <v>3</v>
      </c>
      <c r="F2877" s="27" t="s">
        <v>596</v>
      </c>
    </row>
    <row r="2878" spans="1:6" x14ac:dyDescent="0.2">
      <c r="A2878" s="1">
        <v>80</v>
      </c>
      <c r="B2878" s="1">
        <v>80</v>
      </c>
      <c r="C2878" s="3">
        <v>33</v>
      </c>
      <c r="D2878" t="s">
        <v>63</v>
      </c>
      <c r="E2878">
        <v>3</v>
      </c>
      <c r="F2878" s="27" t="s">
        <v>596</v>
      </c>
    </row>
    <row r="2879" spans="1:6" x14ac:dyDescent="0.2">
      <c r="A2879" s="1">
        <v>80</v>
      </c>
      <c r="B2879" s="1">
        <v>80</v>
      </c>
      <c r="C2879" s="3">
        <v>34</v>
      </c>
      <c r="D2879" t="s">
        <v>63</v>
      </c>
      <c r="E2879">
        <v>3</v>
      </c>
      <c r="F2879" s="27" t="s">
        <v>596</v>
      </c>
    </row>
    <row r="2880" spans="1:6" x14ac:dyDescent="0.2">
      <c r="A2880" s="1">
        <v>80</v>
      </c>
      <c r="B2880" s="1">
        <v>80</v>
      </c>
      <c r="C2880" s="3">
        <v>35</v>
      </c>
      <c r="D2880" t="s">
        <v>63</v>
      </c>
      <c r="E2880">
        <v>2</v>
      </c>
      <c r="F2880" s="27" t="s">
        <v>596</v>
      </c>
    </row>
    <row r="2881" spans="1:6" x14ac:dyDescent="0.2">
      <c r="A2881" s="1">
        <v>80</v>
      </c>
      <c r="B2881" s="1">
        <v>80</v>
      </c>
      <c r="C2881" s="3">
        <v>36</v>
      </c>
      <c r="D2881" t="s">
        <v>63</v>
      </c>
      <c r="E2881">
        <v>3</v>
      </c>
      <c r="F2881" s="27" t="s">
        <v>596</v>
      </c>
    </row>
    <row r="2882" spans="1:6" x14ac:dyDescent="0.2">
      <c r="A2882" s="1">
        <v>81</v>
      </c>
      <c r="B2882" s="1">
        <v>81</v>
      </c>
      <c r="C2882" s="3">
        <v>1</v>
      </c>
      <c r="D2882" t="s">
        <v>267</v>
      </c>
      <c r="E2882">
        <v>1</v>
      </c>
      <c r="F2882" s="27" t="s">
        <v>596</v>
      </c>
    </row>
    <row r="2883" spans="1:6" x14ac:dyDescent="0.2">
      <c r="A2883" s="1">
        <v>81</v>
      </c>
      <c r="B2883" s="1">
        <v>81</v>
      </c>
      <c r="C2883" s="3">
        <v>2</v>
      </c>
      <c r="D2883" t="s">
        <v>267</v>
      </c>
      <c r="E2883">
        <v>2</v>
      </c>
      <c r="F2883" s="27" t="s">
        <v>596</v>
      </c>
    </row>
    <row r="2884" spans="1:6" x14ac:dyDescent="0.2">
      <c r="A2884" s="1">
        <v>81</v>
      </c>
      <c r="B2884" s="1">
        <v>81</v>
      </c>
      <c r="C2884" s="3">
        <v>3</v>
      </c>
      <c r="D2884" t="s">
        <v>267</v>
      </c>
      <c r="E2884">
        <v>2</v>
      </c>
      <c r="F2884" s="27" t="s">
        <v>596</v>
      </c>
    </row>
    <row r="2885" spans="1:6" x14ac:dyDescent="0.2">
      <c r="A2885" s="1">
        <v>81</v>
      </c>
      <c r="B2885" s="1">
        <v>81</v>
      </c>
      <c r="C2885" s="3">
        <v>4</v>
      </c>
      <c r="D2885" t="s">
        <v>267</v>
      </c>
      <c r="E2885">
        <v>2</v>
      </c>
      <c r="F2885" s="27" t="s">
        <v>596</v>
      </c>
    </row>
    <row r="2886" spans="1:6" x14ac:dyDescent="0.2">
      <c r="A2886" s="1">
        <v>81</v>
      </c>
      <c r="B2886" s="1">
        <v>81</v>
      </c>
      <c r="C2886" s="3">
        <v>5</v>
      </c>
      <c r="D2886" t="s">
        <v>267</v>
      </c>
      <c r="E2886">
        <v>3</v>
      </c>
      <c r="F2886" s="27" t="s">
        <v>596</v>
      </c>
    </row>
    <row r="2887" spans="1:6" x14ac:dyDescent="0.2">
      <c r="A2887" s="1">
        <v>81</v>
      </c>
      <c r="B2887" s="1">
        <v>81</v>
      </c>
      <c r="C2887" s="3">
        <v>6</v>
      </c>
      <c r="D2887" t="s">
        <v>267</v>
      </c>
      <c r="E2887">
        <v>3</v>
      </c>
      <c r="F2887" s="27" t="s">
        <v>596</v>
      </c>
    </row>
    <row r="2888" spans="1:6" x14ac:dyDescent="0.2">
      <c r="A2888" s="1">
        <v>81</v>
      </c>
      <c r="B2888" s="1">
        <v>81</v>
      </c>
      <c r="C2888" s="3">
        <v>7</v>
      </c>
      <c r="D2888" t="s">
        <v>267</v>
      </c>
      <c r="E2888">
        <v>2</v>
      </c>
      <c r="F2888" s="27" t="s">
        <v>596</v>
      </c>
    </row>
    <row r="2889" spans="1:6" x14ac:dyDescent="0.2">
      <c r="A2889" s="1">
        <v>81</v>
      </c>
      <c r="B2889" s="1">
        <v>81</v>
      </c>
      <c r="C2889" s="3">
        <v>8</v>
      </c>
      <c r="D2889" t="s">
        <v>267</v>
      </c>
      <c r="E2889">
        <v>3</v>
      </c>
      <c r="F2889" s="27" t="s">
        <v>596</v>
      </c>
    </row>
    <row r="2890" spans="1:6" x14ac:dyDescent="0.2">
      <c r="A2890" s="1">
        <v>81</v>
      </c>
      <c r="B2890" s="1">
        <v>81</v>
      </c>
      <c r="C2890" s="3">
        <v>9</v>
      </c>
      <c r="D2890" t="s">
        <v>267</v>
      </c>
      <c r="E2890">
        <v>1</v>
      </c>
      <c r="F2890" s="27" t="s">
        <v>596</v>
      </c>
    </row>
    <row r="2891" spans="1:6" x14ac:dyDescent="0.2">
      <c r="A2891" s="1">
        <v>81</v>
      </c>
      <c r="B2891" s="1">
        <v>81</v>
      </c>
      <c r="C2891" s="3">
        <v>10</v>
      </c>
      <c r="D2891" t="s">
        <v>267</v>
      </c>
      <c r="E2891">
        <v>2</v>
      </c>
      <c r="F2891" s="27" t="s">
        <v>596</v>
      </c>
    </row>
    <row r="2892" spans="1:6" x14ac:dyDescent="0.2">
      <c r="A2892" s="1">
        <v>81</v>
      </c>
      <c r="B2892" s="1">
        <v>81</v>
      </c>
      <c r="C2892" s="3">
        <v>11</v>
      </c>
      <c r="D2892" t="s">
        <v>267</v>
      </c>
      <c r="E2892">
        <v>1</v>
      </c>
      <c r="F2892" s="27" t="s">
        <v>596</v>
      </c>
    </row>
    <row r="2893" spans="1:6" x14ac:dyDescent="0.2">
      <c r="A2893" s="1">
        <v>81</v>
      </c>
      <c r="B2893" s="1">
        <v>81</v>
      </c>
      <c r="C2893" s="3">
        <v>12</v>
      </c>
      <c r="D2893" t="s">
        <v>267</v>
      </c>
      <c r="E2893">
        <v>1</v>
      </c>
      <c r="F2893" s="27" t="s">
        <v>596</v>
      </c>
    </row>
    <row r="2894" spans="1:6" x14ac:dyDescent="0.2">
      <c r="A2894" s="1">
        <v>81</v>
      </c>
      <c r="B2894" s="1">
        <v>81</v>
      </c>
      <c r="C2894" s="3">
        <v>13</v>
      </c>
      <c r="D2894" t="s">
        <v>267</v>
      </c>
      <c r="E2894">
        <v>3</v>
      </c>
      <c r="F2894" s="27" t="s">
        <v>596</v>
      </c>
    </row>
    <row r="2895" spans="1:6" x14ac:dyDescent="0.2">
      <c r="A2895" s="1">
        <v>81</v>
      </c>
      <c r="B2895" s="1">
        <v>81</v>
      </c>
      <c r="C2895" s="3">
        <v>14</v>
      </c>
      <c r="D2895" t="s">
        <v>267</v>
      </c>
      <c r="E2895">
        <v>3</v>
      </c>
      <c r="F2895" s="27" t="s">
        <v>596</v>
      </c>
    </row>
    <row r="2896" spans="1:6" x14ac:dyDescent="0.2">
      <c r="A2896" s="1">
        <v>81</v>
      </c>
      <c r="B2896" s="1">
        <v>81</v>
      </c>
      <c r="C2896" s="3">
        <v>15</v>
      </c>
      <c r="D2896" t="s">
        <v>267</v>
      </c>
      <c r="E2896">
        <v>3</v>
      </c>
      <c r="F2896" s="27" t="s">
        <v>596</v>
      </c>
    </row>
    <row r="2897" spans="1:6" x14ac:dyDescent="0.2">
      <c r="A2897" s="1">
        <v>81</v>
      </c>
      <c r="B2897" s="1">
        <v>81</v>
      </c>
      <c r="C2897" s="3">
        <v>16</v>
      </c>
      <c r="D2897" t="s">
        <v>267</v>
      </c>
      <c r="E2897">
        <v>2</v>
      </c>
      <c r="F2897" s="27" t="s">
        <v>596</v>
      </c>
    </row>
    <row r="2898" spans="1:6" x14ac:dyDescent="0.2">
      <c r="A2898" s="1">
        <v>81</v>
      </c>
      <c r="B2898" s="1">
        <v>81</v>
      </c>
      <c r="C2898" s="3">
        <v>17</v>
      </c>
      <c r="D2898" t="s">
        <v>267</v>
      </c>
      <c r="E2898">
        <v>3</v>
      </c>
      <c r="F2898" s="27" t="s">
        <v>596</v>
      </c>
    </row>
    <row r="2899" spans="1:6" x14ac:dyDescent="0.2">
      <c r="A2899" s="1">
        <v>81</v>
      </c>
      <c r="B2899" s="1">
        <v>81</v>
      </c>
      <c r="C2899" s="3">
        <v>18</v>
      </c>
      <c r="D2899" t="s">
        <v>267</v>
      </c>
      <c r="E2899">
        <v>2</v>
      </c>
      <c r="F2899" s="27" t="s">
        <v>596</v>
      </c>
    </row>
    <row r="2900" spans="1:6" x14ac:dyDescent="0.2">
      <c r="A2900" s="1">
        <v>81</v>
      </c>
      <c r="B2900" s="1">
        <v>81</v>
      </c>
      <c r="C2900" s="3">
        <v>19</v>
      </c>
      <c r="D2900" t="s">
        <v>267</v>
      </c>
      <c r="E2900">
        <v>3</v>
      </c>
      <c r="F2900" s="27" t="s">
        <v>596</v>
      </c>
    </row>
    <row r="2901" spans="1:6" x14ac:dyDescent="0.2">
      <c r="A2901" s="1">
        <v>81</v>
      </c>
      <c r="B2901" s="1">
        <v>81</v>
      </c>
      <c r="C2901" s="3">
        <v>20</v>
      </c>
      <c r="D2901" t="s">
        <v>267</v>
      </c>
      <c r="E2901">
        <v>3</v>
      </c>
      <c r="F2901" s="27" t="s">
        <v>596</v>
      </c>
    </row>
    <row r="2902" spans="1:6" x14ac:dyDescent="0.2">
      <c r="A2902" s="1">
        <v>81</v>
      </c>
      <c r="B2902" s="1">
        <v>81</v>
      </c>
      <c r="C2902" s="3">
        <v>21</v>
      </c>
      <c r="D2902" t="s">
        <v>267</v>
      </c>
      <c r="E2902">
        <v>3</v>
      </c>
      <c r="F2902" s="27" t="s">
        <v>596</v>
      </c>
    </row>
    <row r="2903" spans="1:6" x14ac:dyDescent="0.2">
      <c r="A2903" s="1">
        <v>81</v>
      </c>
      <c r="B2903" s="1">
        <v>81</v>
      </c>
      <c r="C2903" s="3">
        <v>22</v>
      </c>
      <c r="D2903" t="s">
        <v>267</v>
      </c>
      <c r="E2903">
        <v>2</v>
      </c>
      <c r="F2903" s="27" t="s">
        <v>596</v>
      </c>
    </row>
    <row r="2904" spans="1:6" x14ac:dyDescent="0.2">
      <c r="A2904" s="1">
        <v>81</v>
      </c>
      <c r="B2904" s="1">
        <v>81</v>
      </c>
      <c r="C2904" s="3">
        <v>23</v>
      </c>
      <c r="D2904" t="s">
        <v>267</v>
      </c>
      <c r="E2904">
        <v>2</v>
      </c>
      <c r="F2904" s="27" t="s">
        <v>596</v>
      </c>
    </row>
    <row r="2905" spans="1:6" x14ac:dyDescent="0.2">
      <c r="A2905" s="1">
        <v>81</v>
      </c>
      <c r="B2905" s="1">
        <v>81</v>
      </c>
      <c r="C2905" s="3">
        <v>24</v>
      </c>
      <c r="D2905" t="s">
        <v>267</v>
      </c>
      <c r="E2905">
        <v>2</v>
      </c>
      <c r="F2905" s="27" t="s">
        <v>596</v>
      </c>
    </row>
    <row r="2906" spans="1:6" x14ac:dyDescent="0.2">
      <c r="A2906" s="1">
        <v>81</v>
      </c>
      <c r="B2906" s="1">
        <v>81</v>
      </c>
      <c r="C2906" s="3">
        <v>25</v>
      </c>
      <c r="D2906" t="s">
        <v>267</v>
      </c>
      <c r="E2906">
        <v>2</v>
      </c>
      <c r="F2906" s="27" t="s">
        <v>596</v>
      </c>
    </row>
    <row r="2907" spans="1:6" x14ac:dyDescent="0.2">
      <c r="A2907" s="1">
        <v>81</v>
      </c>
      <c r="B2907" s="1">
        <v>81</v>
      </c>
      <c r="C2907" s="3">
        <v>26</v>
      </c>
      <c r="D2907" t="s">
        <v>267</v>
      </c>
      <c r="E2907">
        <v>2</v>
      </c>
      <c r="F2907" s="27" t="s">
        <v>596</v>
      </c>
    </row>
    <row r="2908" spans="1:6" x14ac:dyDescent="0.2">
      <c r="A2908" s="1">
        <v>81</v>
      </c>
      <c r="B2908" s="1">
        <v>81</v>
      </c>
      <c r="C2908" s="3">
        <v>27</v>
      </c>
      <c r="D2908" t="s">
        <v>267</v>
      </c>
      <c r="E2908">
        <v>2</v>
      </c>
      <c r="F2908" s="27" t="s">
        <v>596</v>
      </c>
    </row>
    <row r="2909" spans="1:6" x14ac:dyDescent="0.2">
      <c r="A2909" s="1">
        <v>81</v>
      </c>
      <c r="B2909" s="1">
        <v>81</v>
      </c>
      <c r="C2909" s="3">
        <v>28</v>
      </c>
      <c r="D2909" t="s">
        <v>267</v>
      </c>
      <c r="E2909">
        <v>2</v>
      </c>
      <c r="F2909" s="27" t="s">
        <v>596</v>
      </c>
    </row>
    <row r="2910" spans="1:6" x14ac:dyDescent="0.2">
      <c r="A2910" s="1">
        <v>81</v>
      </c>
      <c r="B2910" s="1">
        <v>81</v>
      </c>
      <c r="C2910" s="3">
        <v>29</v>
      </c>
      <c r="D2910" t="s">
        <v>267</v>
      </c>
      <c r="E2910">
        <v>2</v>
      </c>
      <c r="F2910" s="27" t="s">
        <v>596</v>
      </c>
    </row>
    <row r="2911" spans="1:6" x14ac:dyDescent="0.2">
      <c r="A2911" s="1">
        <v>81</v>
      </c>
      <c r="B2911" s="1">
        <v>81</v>
      </c>
      <c r="C2911" s="3">
        <v>30</v>
      </c>
      <c r="D2911" t="s">
        <v>267</v>
      </c>
      <c r="E2911">
        <v>2</v>
      </c>
      <c r="F2911" s="27" t="s">
        <v>596</v>
      </c>
    </row>
    <row r="2912" spans="1:6" x14ac:dyDescent="0.2">
      <c r="A2912" s="1">
        <v>81</v>
      </c>
      <c r="B2912" s="1">
        <v>81</v>
      </c>
      <c r="C2912" s="3">
        <v>31</v>
      </c>
      <c r="D2912" t="s">
        <v>267</v>
      </c>
      <c r="E2912">
        <v>1</v>
      </c>
      <c r="F2912" s="27" t="s">
        <v>596</v>
      </c>
    </row>
    <row r="2913" spans="1:6" x14ac:dyDescent="0.2">
      <c r="A2913" s="1">
        <v>81</v>
      </c>
      <c r="B2913" s="1">
        <v>81</v>
      </c>
      <c r="C2913" s="3">
        <v>32</v>
      </c>
      <c r="D2913" t="s">
        <v>267</v>
      </c>
      <c r="E2913">
        <v>2</v>
      </c>
      <c r="F2913" s="27" t="s">
        <v>596</v>
      </c>
    </row>
    <row r="2914" spans="1:6" x14ac:dyDescent="0.2">
      <c r="A2914" s="1">
        <v>81</v>
      </c>
      <c r="B2914" s="1">
        <v>81</v>
      </c>
      <c r="C2914" s="3">
        <v>33</v>
      </c>
      <c r="D2914" t="s">
        <v>267</v>
      </c>
      <c r="E2914">
        <v>1</v>
      </c>
      <c r="F2914" s="27" t="s">
        <v>596</v>
      </c>
    </row>
    <row r="2915" spans="1:6" x14ac:dyDescent="0.2">
      <c r="A2915" s="1">
        <v>81</v>
      </c>
      <c r="B2915" s="1">
        <v>81</v>
      </c>
      <c r="C2915" s="3">
        <v>34</v>
      </c>
      <c r="D2915" t="s">
        <v>267</v>
      </c>
      <c r="E2915">
        <v>2</v>
      </c>
      <c r="F2915" s="27" t="s">
        <v>596</v>
      </c>
    </row>
    <row r="2916" spans="1:6" x14ac:dyDescent="0.2">
      <c r="A2916" s="1">
        <v>81</v>
      </c>
      <c r="B2916" s="1">
        <v>81</v>
      </c>
      <c r="C2916" s="3">
        <v>35</v>
      </c>
      <c r="D2916" t="s">
        <v>267</v>
      </c>
      <c r="E2916">
        <v>1</v>
      </c>
      <c r="F2916" s="27" t="s">
        <v>596</v>
      </c>
    </row>
    <row r="2917" spans="1:6" x14ac:dyDescent="0.2">
      <c r="A2917" s="1">
        <v>81</v>
      </c>
      <c r="B2917" s="1">
        <v>81</v>
      </c>
      <c r="C2917" s="3">
        <v>36</v>
      </c>
      <c r="D2917" t="s">
        <v>267</v>
      </c>
      <c r="E2917">
        <v>1</v>
      </c>
      <c r="F2917" s="27" t="s">
        <v>596</v>
      </c>
    </row>
    <row r="2918" spans="1:6" x14ac:dyDescent="0.2">
      <c r="A2918" s="1">
        <v>82</v>
      </c>
      <c r="B2918" s="1">
        <v>82</v>
      </c>
      <c r="C2918" s="3">
        <v>1</v>
      </c>
      <c r="D2918" t="s">
        <v>63</v>
      </c>
      <c r="E2918">
        <v>2</v>
      </c>
      <c r="F2918" s="27" t="s">
        <v>596</v>
      </c>
    </row>
    <row r="2919" spans="1:6" x14ac:dyDescent="0.2">
      <c r="A2919" s="1">
        <v>82</v>
      </c>
      <c r="B2919" s="1">
        <v>82</v>
      </c>
      <c r="C2919" s="3">
        <v>2</v>
      </c>
      <c r="D2919" t="s">
        <v>63</v>
      </c>
      <c r="E2919">
        <v>2</v>
      </c>
      <c r="F2919" s="27" t="s">
        <v>596</v>
      </c>
    </row>
    <row r="2920" spans="1:6" x14ac:dyDescent="0.2">
      <c r="A2920" s="1">
        <v>82</v>
      </c>
      <c r="B2920" s="1">
        <v>82</v>
      </c>
      <c r="C2920" s="3">
        <v>3</v>
      </c>
      <c r="D2920" t="s">
        <v>63</v>
      </c>
      <c r="E2920">
        <v>2</v>
      </c>
      <c r="F2920" s="27" t="s">
        <v>596</v>
      </c>
    </row>
    <row r="2921" spans="1:6" x14ac:dyDescent="0.2">
      <c r="A2921" s="1">
        <v>82</v>
      </c>
      <c r="B2921" s="1">
        <v>82</v>
      </c>
      <c r="C2921" s="3">
        <v>4</v>
      </c>
      <c r="D2921" t="s">
        <v>63</v>
      </c>
      <c r="E2921">
        <v>3</v>
      </c>
      <c r="F2921" s="27" t="s">
        <v>596</v>
      </c>
    </row>
    <row r="2922" spans="1:6" x14ac:dyDescent="0.2">
      <c r="A2922" s="1">
        <v>82</v>
      </c>
      <c r="B2922" s="1">
        <v>82</v>
      </c>
      <c r="C2922" s="3">
        <v>5</v>
      </c>
      <c r="D2922" t="s">
        <v>63</v>
      </c>
      <c r="E2922">
        <v>1</v>
      </c>
      <c r="F2922" s="27" t="s">
        <v>596</v>
      </c>
    </row>
    <row r="2923" spans="1:6" x14ac:dyDescent="0.2">
      <c r="A2923" s="1">
        <v>82</v>
      </c>
      <c r="B2923" s="1">
        <v>82</v>
      </c>
      <c r="C2923" s="3">
        <v>6</v>
      </c>
      <c r="D2923" t="s">
        <v>63</v>
      </c>
      <c r="E2923">
        <v>3</v>
      </c>
      <c r="F2923" s="27" t="s">
        <v>596</v>
      </c>
    </row>
    <row r="2924" spans="1:6" x14ac:dyDescent="0.2">
      <c r="A2924" s="1">
        <v>82</v>
      </c>
      <c r="B2924" s="1">
        <v>82</v>
      </c>
      <c r="C2924" s="3">
        <v>7</v>
      </c>
      <c r="D2924" t="s">
        <v>63</v>
      </c>
      <c r="E2924">
        <v>2</v>
      </c>
      <c r="F2924" s="27" t="s">
        <v>596</v>
      </c>
    </row>
    <row r="2925" spans="1:6" x14ac:dyDescent="0.2">
      <c r="A2925" s="1">
        <v>82</v>
      </c>
      <c r="B2925" s="1">
        <v>82</v>
      </c>
      <c r="C2925" s="3">
        <v>8</v>
      </c>
      <c r="D2925" t="s">
        <v>63</v>
      </c>
      <c r="E2925">
        <v>2</v>
      </c>
      <c r="F2925" s="27" t="s">
        <v>596</v>
      </c>
    </row>
    <row r="2926" spans="1:6" x14ac:dyDescent="0.2">
      <c r="A2926" s="1">
        <v>82</v>
      </c>
      <c r="B2926" s="1">
        <v>82</v>
      </c>
      <c r="C2926" s="3">
        <v>9</v>
      </c>
      <c r="D2926" t="s">
        <v>63</v>
      </c>
      <c r="E2926">
        <v>2</v>
      </c>
      <c r="F2926" s="27" t="s">
        <v>596</v>
      </c>
    </row>
    <row r="2927" spans="1:6" x14ac:dyDescent="0.2">
      <c r="A2927" s="1">
        <v>82</v>
      </c>
      <c r="B2927" s="1">
        <v>82</v>
      </c>
      <c r="C2927" s="3">
        <v>10</v>
      </c>
      <c r="D2927" t="s">
        <v>63</v>
      </c>
      <c r="E2927">
        <v>2</v>
      </c>
      <c r="F2927" s="27" t="s">
        <v>596</v>
      </c>
    </row>
    <row r="2928" spans="1:6" x14ac:dyDescent="0.2">
      <c r="A2928" s="1">
        <v>82</v>
      </c>
      <c r="B2928" s="1">
        <v>82</v>
      </c>
      <c r="C2928" s="3">
        <v>11</v>
      </c>
      <c r="D2928" t="s">
        <v>63</v>
      </c>
      <c r="E2928">
        <v>1</v>
      </c>
      <c r="F2928" s="27" t="s">
        <v>596</v>
      </c>
    </row>
    <row r="2929" spans="1:6" x14ac:dyDescent="0.2">
      <c r="A2929" s="1">
        <v>82</v>
      </c>
      <c r="B2929" s="1">
        <v>82</v>
      </c>
      <c r="C2929" s="3">
        <v>12</v>
      </c>
      <c r="D2929" t="s">
        <v>63</v>
      </c>
      <c r="E2929">
        <v>1</v>
      </c>
      <c r="F2929" s="27" t="s">
        <v>596</v>
      </c>
    </row>
    <row r="2930" spans="1:6" x14ac:dyDescent="0.2">
      <c r="A2930" s="1">
        <v>82</v>
      </c>
      <c r="B2930" s="1">
        <v>82</v>
      </c>
      <c r="C2930" s="3">
        <v>13</v>
      </c>
      <c r="D2930" t="s">
        <v>63</v>
      </c>
      <c r="E2930">
        <v>2</v>
      </c>
      <c r="F2930" s="27" t="s">
        <v>596</v>
      </c>
    </row>
    <row r="2931" spans="1:6" x14ac:dyDescent="0.2">
      <c r="A2931" s="1">
        <v>82</v>
      </c>
      <c r="B2931" s="1">
        <v>82</v>
      </c>
      <c r="C2931" s="3">
        <v>14</v>
      </c>
      <c r="D2931" t="s">
        <v>63</v>
      </c>
      <c r="E2931">
        <v>4</v>
      </c>
      <c r="F2931" s="27" t="s">
        <v>596</v>
      </c>
    </row>
    <row r="2932" spans="1:6" x14ac:dyDescent="0.2">
      <c r="A2932" s="1">
        <v>82</v>
      </c>
      <c r="B2932" s="1">
        <v>82</v>
      </c>
      <c r="C2932" s="3">
        <v>15</v>
      </c>
      <c r="D2932" t="s">
        <v>63</v>
      </c>
      <c r="E2932">
        <v>3</v>
      </c>
      <c r="F2932" s="27" t="s">
        <v>596</v>
      </c>
    </row>
    <row r="2933" spans="1:6" x14ac:dyDescent="0.2">
      <c r="A2933" s="1">
        <v>82</v>
      </c>
      <c r="B2933" s="1">
        <v>82</v>
      </c>
      <c r="C2933" s="3">
        <v>16</v>
      </c>
      <c r="D2933" t="s">
        <v>63</v>
      </c>
      <c r="E2933">
        <v>2</v>
      </c>
      <c r="F2933" s="27" t="s">
        <v>596</v>
      </c>
    </row>
    <row r="2934" spans="1:6" x14ac:dyDescent="0.2">
      <c r="A2934" s="1">
        <v>82</v>
      </c>
      <c r="B2934" s="1">
        <v>82</v>
      </c>
      <c r="C2934" s="3">
        <v>17</v>
      </c>
      <c r="D2934" t="s">
        <v>63</v>
      </c>
      <c r="E2934">
        <v>3</v>
      </c>
      <c r="F2934" s="27" t="s">
        <v>596</v>
      </c>
    </row>
    <row r="2935" spans="1:6" x14ac:dyDescent="0.2">
      <c r="A2935" s="1">
        <v>82</v>
      </c>
      <c r="B2935" s="1">
        <v>82</v>
      </c>
      <c r="C2935" s="3">
        <v>18</v>
      </c>
      <c r="D2935" t="s">
        <v>63</v>
      </c>
      <c r="E2935">
        <v>3</v>
      </c>
      <c r="F2935" s="27" t="s">
        <v>596</v>
      </c>
    </row>
    <row r="2936" spans="1:6" x14ac:dyDescent="0.2">
      <c r="A2936" s="1">
        <v>82</v>
      </c>
      <c r="B2936" s="1">
        <v>82</v>
      </c>
      <c r="C2936" s="3">
        <v>19</v>
      </c>
      <c r="D2936" t="s">
        <v>63</v>
      </c>
      <c r="E2936">
        <v>3</v>
      </c>
      <c r="F2936" s="27" t="s">
        <v>596</v>
      </c>
    </row>
    <row r="2937" spans="1:6" x14ac:dyDescent="0.2">
      <c r="A2937" s="1">
        <v>82</v>
      </c>
      <c r="B2937" s="1">
        <v>82</v>
      </c>
      <c r="C2937" s="3">
        <v>20</v>
      </c>
      <c r="D2937" t="s">
        <v>63</v>
      </c>
      <c r="E2937">
        <v>3</v>
      </c>
      <c r="F2937" s="27" t="s">
        <v>596</v>
      </c>
    </row>
    <row r="2938" spans="1:6" x14ac:dyDescent="0.2">
      <c r="A2938" s="1">
        <v>82</v>
      </c>
      <c r="B2938" s="1">
        <v>82</v>
      </c>
      <c r="C2938" s="3">
        <v>21</v>
      </c>
      <c r="D2938" t="s">
        <v>63</v>
      </c>
      <c r="E2938">
        <v>4</v>
      </c>
      <c r="F2938" s="27" t="s">
        <v>596</v>
      </c>
    </row>
    <row r="2939" spans="1:6" x14ac:dyDescent="0.2">
      <c r="A2939" s="1">
        <v>82</v>
      </c>
      <c r="B2939" s="1">
        <v>82</v>
      </c>
      <c r="C2939" s="3">
        <v>22</v>
      </c>
      <c r="D2939" t="s">
        <v>63</v>
      </c>
      <c r="E2939">
        <v>2</v>
      </c>
      <c r="F2939" s="27" t="s">
        <v>596</v>
      </c>
    </row>
    <row r="2940" spans="1:6" x14ac:dyDescent="0.2">
      <c r="A2940" s="1">
        <v>82</v>
      </c>
      <c r="B2940" s="1">
        <v>82</v>
      </c>
      <c r="C2940" s="3">
        <v>23</v>
      </c>
      <c r="D2940" t="s">
        <v>63</v>
      </c>
      <c r="E2940">
        <v>1</v>
      </c>
      <c r="F2940" s="27" t="s">
        <v>596</v>
      </c>
    </row>
    <row r="2941" spans="1:6" x14ac:dyDescent="0.2">
      <c r="A2941" s="1">
        <v>82</v>
      </c>
      <c r="B2941" s="1">
        <v>82</v>
      </c>
      <c r="C2941" s="3">
        <v>24</v>
      </c>
      <c r="D2941" t="s">
        <v>63</v>
      </c>
      <c r="E2941">
        <v>1</v>
      </c>
      <c r="F2941" s="27" t="s">
        <v>596</v>
      </c>
    </row>
    <row r="2942" spans="1:6" x14ac:dyDescent="0.2">
      <c r="A2942" s="1">
        <v>82</v>
      </c>
      <c r="B2942" s="1">
        <v>82</v>
      </c>
      <c r="C2942" s="3">
        <v>25</v>
      </c>
      <c r="D2942" t="s">
        <v>63</v>
      </c>
      <c r="E2942">
        <v>2</v>
      </c>
      <c r="F2942" s="27" t="s">
        <v>596</v>
      </c>
    </row>
    <row r="2943" spans="1:6" x14ac:dyDescent="0.2">
      <c r="A2943" s="1">
        <v>82</v>
      </c>
      <c r="B2943" s="1">
        <v>82</v>
      </c>
      <c r="C2943" s="3">
        <v>26</v>
      </c>
      <c r="D2943" t="s">
        <v>63</v>
      </c>
      <c r="E2943">
        <v>2</v>
      </c>
      <c r="F2943" s="27" t="s">
        <v>596</v>
      </c>
    </row>
    <row r="2944" spans="1:6" x14ac:dyDescent="0.2">
      <c r="A2944" s="1">
        <v>82</v>
      </c>
      <c r="B2944" s="1">
        <v>82</v>
      </c>
      <c r="C2944" s="3">
        <v>27</v>
      </c>
      <c r="D2944" t="s">
        <v>63</v>
      </c>
      <c r="E2944">
        <v>1</v>
      </c>
      <c r="F2944" s="27" t="s">
        <v>596</v>
      </c>
    </row>
    <row r="2945" spans="1:6" x14ac:dyDescent="0.2">
      <c r="A2945" s="1">
        <v>82</v>
      </c>
      <c r="B2945" s="1">
        <v>82</v>
      </c>
      <c r="C2945" s="3">
        <v>28</v>
      </c>
      <c r="D2945" t="s">
        <v>63</v>
      </c>
      <c r="E2945">
        <v>2</v>
      </c>
      <c r="F2945" s="27" t="s">
        <v>596</v>
      </c>
    </row>
    <row r="2946" spans="1:6" x14ac:dyDescent="0.2">
      <c r="A2946" s="1">
        <v>82</v>
      </c>
      <c r="B2946" s="1">
        <v>82</v>
      </c>
      <c r="C2946" s="3">
        <v>29</v>
      </c>
      <c r="D2946" t="s">
        <v>63</v>
      </c>
      <c r="E2946">
        <v>3</v>
      </c>
      <c r="F2946" s="27" t="s">
        <v>596</v>
      </c>
    </row>
    <row r="2947" spans="1:6" x14ac:dyDescent="0.2">
      <c r="A2947" s="1">
        <v>82</v>
      </c>
      <c r="B2947" s="1">
        <v>82</v>
      </c>
      <c r="C2947" s="3">
        <v>30</v>
      </c>
      <c r="D2947" t="s">
        <v>63</v>
      </c>
      <c r="E2947">
        <v>3</v>
      </c>
      <c r="F2947" s="27" t="s">
        <v>596</v>
      </c>
    </row>
    <row r="2948" spans="1:6" x14ac:dyDescent="0.2">
      <c r="A2948" s="1">
        <v>82</v>
      </c>
      <c r="B2948" s="1">
        <v>82</v>
      </c>
      <c r="C2948" s="3">
        <v>31</v>
      </c>
      <c r="D2948" t="s">
        <v>63</v>
      </c>
      <c r="E2948">
        <v>1</v>
      </c>
      <c r="F2948" s="27" t="s">
        <v>596</v>
      </c>
    </row>
    <row r="2949" spans="1:6" x14ac:dyDescent="0.2">
      <c r="A2949" s="1">
        <v>82</v>
      </c>
      <c r="B2949" s="1">
        <v>82</v>
      </c>
      <c r="C2949" s="3">
        <v>32</v>
      </c>
      <c r="D2949" t="s">
        <v>63</v>
      </c>
      <c r="E2949">
        <v>2</v>
      </c>
      <c r="F2949" s="27" t="s">
        <v>596</v>
      </c>
    </row>
    <row r="2950" spans="1:6" x14ac:dyDescent="0.2">
      <c r="A2950" s="1">
        <v>82</v>
      </c>
      <c r="B2950" s="1">
        <v>82</v>
      </c>
      <c r="C2950" s="3">
        <v>33</v>
      </c>
      <c r="D2950" t="s">
        <v>63</v>
      </c>
      <c r="E2950">
        <v>2</v>
      </c>
      <c r="F2950" s="27" t="s">
        <v>596</v>
      </c>
    </row>
    <row r="2951" spans="1:6" x14ac:dyDescent="0.2">
      <c r="A2951" s="1">
        <v>82</v>
      </c>
      <c r="B2951" s="1">
        <v>82</v>
      </c>
      <c r="C2951" s="3">
        <v>34</v>
      </c>
      <c r="D2951" t="s">
        <v>63</v>
      </c>
      <c r="E2951">
        <v>2</v>
      </c>
      <c r="F2951" s="27" t="s">
        <v>596</v>
      </c>
    </row>
    <row r="2952" spans="1:6" x14ac:dyDescent="0.2">
      <c r="A2952" s="1">
        <v>82</v>
      </c>
      <c r="B2952" s="1">
        <v>82</v>
      </c>
      <c r="C2952" s="3">
        <v>35</v>
      </c>
      <c r="D2952" t="s">
        <v>63</v>
      </c>
      <c r="E2952">
        <v>2</v>
      </c>
      <c r="F2952" s="27" t="s">
        <v>596</v>
      </c>
    </row>
    <row r="2953" spans="1:6" x14ac:dyDescent="0.2">
      <c r="A2953" s="1">
        <v>82</v>
      </c>
      <c r="B2953" s="1">
        <v>82</v>
      </c>
      <c r="C2953" s="3">
        <v>36</v>
      </c>
      <c r="D2953" t="s">
        <v>63</v>
      </c>
      <c r="E2953">
        <v>1</v>
      </c>
      <c r="F2953" s="27" t="s">
        <v>596</v>
      </c>
    </row>
    <row r="2954" spans="1:6" x14ac:dyDescent="0.2">
      <c r="A2954" s="1">
        <v>83</v>
      </c>
      <c r="B2954" s="1">
        <v>83</v>
      </c>
      <c r="C2954" s="3">
        <v>1</v>
      </c>
      <c r="D2954" t="s">
        <v>12</v>
      </c>
      <c r="E2954">
        <v>2</v>
      </c>
      <c r="F2954" s="27" t="s">
        <v>596</v>
      </c>
    </row>
    <row r="2955" spans="1:6" x14ac:dyDescent="0.2">
      <c r="A2955" s="1">
        <v>83</v>
      </c>
      <c r="B2955" s="1">
        <v>83</v>
      </c>
      <c r="C2955" s="3">
        <v>2</v>
      </c>
      <c r="D2955" t="s">
        <v>12</v>
      </c>
      <c r="E2955">
        <v>2</v>
      </c>
      <c r="F2955" s="27" t="s">
        <v>596</v>
      </c>
    </row>
    <row r="2956" spans="1:6" x14ac:dyDescent="0.2">
      <c r="A2956" s="1">
        <v>83</v>
      </c>
      <c r="B2956" s="1">
        <v>83</v>
      </c>
      <c r="C2956" s="3">
        <v>3</v>
      </c>
      <c r="D2956" t="s">
        <v>12</v>
      </c>
      <c r="E2956">
        <v>1</v>
      </c>
      <c r="F2956" s="27" t="s">
        <v>596</v>
      </c>
    </row>
    <row r="2957" spans="1:6" x14ac:dyDescent="0.2">
      <c r="A2957" s="1">
        <v>83</v>
      </c>
      <c r="B2957" s="1">
        <v>83</v>
      </c>
      <c r="C2957" s="3">
        <v>4</v>
      </c>
      <c r="D2957" t="s">
        <v>12</v>
      </c>
      <c r="E2957">
        <v>3</v>
      </c>
      <c r="F2957" s="27" t="s">
        <v>596</v>
      </c>
    </row>
    <row r="2958" spans="1:6" x14ac:dyDescent="0.2">
      <c r="A2958" s="1">
        <v>83</v>
      </c>
      <c r="B2958" s="1">
        <v>83</v>
      </c>
      <c r="C2958" s="3">
        <v>5</v>
      </c>
      <c r="D2958" t="s">
        <v>12</v>
      </c>
      <c r="E2958">
        <v>2</v>
      </c>
      <c r="F2958" s="27" t="s">
        <v>596</v>
      </c>
    </row>
    <row r="2959" spans="1:6" x14ac:dyDescent="0.2">
      <c r="A2959" s="1">
        <v>83</v>
      </c>
      <c r="B2959" s="1">
        <v>83</v>
      </c>
      <c r="C2959" s="3">
        <v>6</v>
      </c>
      <c r="D2959" t="s">
        <v>12</v>
      </c>
      <c r="E2959">
        <v>2</v>
      </c>
      <c r="F2959" s="27" t="s">
        <v>596</v>
      </c>
    </row>
    <row r="2960" spans="1:6" x14ac:dyDescent="0.2">
      <c r="A2960" s="1">
        <v>83</v>
      </c>
      <c r="B2960" s="1">
        <v>83</v>
      </c>
      <c r="C2960" s="3">
        <v>7</v>
      </c>
      <c r="D2960" t="s">
        <v>12</v>
      </c>
      <c r="E2960">
        <v>1</v>
      </c>
      <c r="F2960" s="27" t="s">
        <v>596</v>
      </c>
    </row>
    <row r="2961" spans="1:6" x14ac:dyDescent="0.2">
      <c r="A2961" s="1">
        <v>83</v>
      </c>
      <c r="B2961" s="1">
        <v>83</v>
      </c>
      <c r="C2961" s="3">
        <v>8</v>
      </c>
      <c r="D2961" t="s">
        <v>12</v>
      </c>
      <c r="E2961">
        <v>2</v>
      </c>
      <c r="F2961" s="27" t="s">
        <v>596</v>
      </c>
    </row>
    <row r="2962" spans="1:6" x14ac:dyDescent="0.2">
      <c r="A2962" s="1">
        <v>83</v>
      </c>
      <c r="B2962" s="1">
        <v>83</v>
      </c>
      <c r="C2962" s="3">
        <v>9</v>
      </c>
      <c r="D2962" t="s">
        <v>12</v>
      </c>
      <c r="E2962">
        <v>2</v>
      </c>
      <c r="F2962" s="27" t="s">
        <v>596</v>
      </c>
    </row>
    <row r="2963" spans="1:6" x14ac:dyDescent="0.2">
      <c r="A2963" s="1">
        <v>83</v>
      </c>
      <c r="B2963" s="1">
        <v>83</v>
      </c>
      <c r="C2963" s="3">
        <v>10</v>
      </c>
      <c r="D2963" t="s">
        <v>12</v>
      </c>
      <c r="E2963">
        <v>3</v>
      </c>
      <c r="F2963" s="27" t="s">
        <v>596</v>
      </c>
    </row>
    <row r="2964" spans="1:6" x14ac:dyDescent="0.2">
      <c r="A2964" s="1">
        <v>83</v>
      </c>
      <c r="B2964" s="1">
        <v>83</v>
      </c>
      <c r="C2964" s="3">
        <v>11</v>
      </c>
      <c r="D2964" t="s">
        <v>12</v>
      </c>
      <c r="E2964">
        <v>1</v>
      </c>
      <c r="F2964" s="27" t="s">
        <v>596</v>
      </c>
    </row>
    <row r="2965" spans="1:6" x14ac:dyDescent="0.2">
      <c r="A2965" s="1">
        <v>83</v>
      </c>
      <c r="B2965" s="1">
        <v>83</v>
      </c>
      <c r="C2965" s="3">
        <v>12</v>
      </c>
      <c r="D2965" t="s">
        <v>12</v>
      </c>
      <c r="E2965">
        <v>1</v>
      </c>
      <c r="F2965" s="27" t="s">
        <v>596</v>
      </c>
    </row>
    <row r="2966" spans="1:6" x14ac:dyDescent="0.2">
      <c r="A2966" s="1">
        <v>83</v>
      </c>
      <c r="B2966" s="1">
        <v>83</v>
      </c>
      <c r="C2966" s="3">
        <v>13</v>
      </c>
      <c r="D2966" t="s">
        <v>12</v>
      </c>
      <c r="E2966">
        <v>2</v>
      </c>
      <c r="F2966" s="27" t="s">
        <v>596</v>
      </c>
    </row>
    <row r="2967" spans="1:6" x14ac:dyDescent="0.2">
      <c r="A2967" s="1">
        <v>83</v>
      </c>
      <c r="B2967" s="1">
        <v>83</v>
      </c>
      <c r="C2967" s="3">
        <v>14</v>
      </c>
      <c r="D2967" t="s">
        <v>12</v>
      </c>
      <c r="E2967">
        <v>2</v>
      </c>
      <c r="F2967" s="27" t="s">
        <v>596</v>
      </c>
    </row>
    <row r="2968" spans="1:6" x14ac:dyDescent="0.2">
      <c r="A2968" s="1">
        <v>83</v>
      </c>
      <c r="B2968" s="1">
        <v>83</v>
      </c>
      <c r="C2968" s="3">
        <v>15</v>
      </c>
      <c r="D2968" t="s">
        <v>12</v>
      </c>
      <c r="E2968">
        <v>3</v>
      </c>
      <c r="F2968" s="27" t="s">
        <v>596</v>
      </c>
    </row>
    <row r="2969" spans="1:6" x14ac:dyDescent="0.2">
      <c r="A2969" s="1">
        <v>83</v>
      </c>
      <c r="B2969" s="1">
        <v>83</v>
      </c>
      <c r="C2969" s="3">
        <v>16</v>
      </c>
      <c r="D2969" t="s">
        <v>12</v>
      </c>
      <c r="E2969">
        <v>2</v>
      </c>
      <c r="F2969" s="27" t="s">
        <v>596</v>
      </c>
    </row>
    <row r="2970" spans="1:6" x14ac:dyDescent="0.2">
      <c r="A2970" s="1">
        <v>83</v>
      </c>
      <c r="B2970" s="1">
        <v>83</v>
      </c>
      <c r="C2970" s="3">
        <v>17</v>
      </c>
      <c r="D2970" t="s">
        <v>12</v>
      </c>
      <c r="E2970">
        <v>3</v>
      </c>
      <c r="F2970" s="27" t="s">
        <v>596</v>
      </c>
    </row>
    <row r="2971" spans="1:6" x14ac:dyDescent="0.2">
      <c r="A2971" s="1">
        <v>83</v>
      </c>
      <c r="B2971" s="1">
        <v>83</v>
      </c>
      <c r="C2971" s="3">
        <v>18</v>
      </c>
      <c r="D2971" t="s">
        <v>12</v>
      </c>
      <c r="E2971">
        <v>2</v>
      </c>
      <c r="F2971" s="27" t="s">
        <v>596</v>
      </c>
    </row>
    <row r="2972" spans="1:6" x14ac:dyDescent="0.2">
      <c r="A2972" s="1">
        <v>83</v>
      </c>
      <c r="B2972" s="1">
        <v>83</v>
      </c>
      <c r="C2972" s="3">
        <v>19</v>
      </c>
      <c r="D2972" t="s">
        <v>12</v>
      </c>
      <c r="E2972">
        <v>3</v>
      </c>
      <c r="F2972" s="27" t="s">
        <v>596</v>
      </c>
    </row>
    <row r="2973" spans="1:6" x14ac:dyDescent="0.2">
      <c r="A2973" s="1">
        <v>83</v>
      </c>
      <c r="B2973" s="1">
        <v>83</v>
      </c>
      <c r="C2973" s="3">
        <v>20</v>
      </c>
      <c r="D2973" t="s">
        <v>12</v>
      </c>
      <c r="E2973">
        <v>3</v>
      </c>
      <c r="F2973" s="27" t="s">
        <v>596</v>
      </c>
    </row>
    <row r="2974" spans="1:6" x14ac:dyDescent="0.2">
      <c r="A2974" s="1">
        <v>83</v>
      </c>
      <c r="B2974" s="1">
        <v>83</v>
      </c>
      <c r="C2974" s="3">
        <v>21</v>
      </c>
      <c r="D2974" t="s">
        <v>12</v>
      </c>
      <c r="E2974">
        <v>4</v>
      </c>
      <c r="F2974" s="27" t="s">
        <v>596</v>
      </c>
    </row>
    <row r="2975" spans="1:6" x14ac:dyDescent="0.2">
      <c r="A2975" s="1">
        <v>83</v>
      </c>
      <c r="B2975" s="1">
        <v>83</v>
      </c>
      <c r="C2975" s="3">
        <v>22</v>
      </c>
      <c r="D2975" t="s">
        <v>12</v>
      </c>
      <c r="E2975">
        <v>2</v>
      </c>
      <c r="F2975" s="27" t="s">
        <v>596</v>
      </c>
    </row>
    <row r="2976" spans="1:6" x14ac:dyDescent="0.2">
      <c r="A2976" s="1">
        <v>83</v>
      </c>
      <c r="B2976" s="1">
        <v>83</v>
      </c>
      <c r="C2976" s="3">
        <v>23</v>
      </c>
      <c r="D2976" t="s">
        <v>12</v>
      </c>
      <c r="E2976">
        <v>2</v>
      </c>
      <c r="F2976" s="27" t="s">
        <v>596</v>
      </c>
    </row>
    <row r="2977" spans="1:6" x14ac:dyDescent="0.2">
      <c r="A2977" s="1">
        <v>83</v>
      </c>
      <c r="B2977" s="1">
        <v>83</v>
      </c>
      <c r="C2977" s="3">
        <v>24</v>
      </c>
      <c r="D2977" t="s">
        <v>12</v>
      </c>
      <c r="E2977">
        <v>1</v>
      </c>
      <c r="F2977" s="27" t="s">
        <v>596</v>
      </c>
    </row>
    <row r="2978" spans="1:6" x14ac:dyDescent="0.2">
      <c r="A2978" s="1">
        <v>83</v>
      </c>
      <c r="B2978" s="1">
        <v>83</v>
      </c>
      <c r="C2978" s="3">
        <v>25</v>
      </c>
      <c r="D2978" t="s">
        <v>12</v>
      </c>
      <c r="E2978">
        <v>2</v>
      </c>
      <c r="F2978" s="27" t="s">
        <v>596</v>
      </c>
    </row>
    <row r="2979" spans="1:6" x14ac:dyDescent="0.2">
      <c r="A2979" s="1">
        <v>83</v>
      </c>
      <c r="B2979" s="1">
        <v>83</v>
      </c>
      <c r="C2979" s="3">
        <v>26</v>
      </c>
      <c r="D2979" t="s">
        <v>12</v>
      </c>
      <c r="E2979">
        <v>2</v>
      </c>
      <c r="F2979" s="27" t="s">
        <v>596</v>
      </c>
    </row>
    <row r="2980" spans="1:6" x14ac:dyDescent="0.2">
      <c r="A2980" s="1">
        <v>83</v>
      </c>
      <c r="B2980" s="1">
        <v>83</v>
      </c>
      <c r="C2980" s="3">
        <v>27</v>
      </c>
      <c r="D2980" t="s">
        <v>12</v>
      </c>
      <c r="E2980">
        <v>1</v>
      </c>
      <c r="F2980" s="27" t="s">
        <v>596</v>
      </c>
    </row>
    <row r="2981" spans="1:6" x14ac:dyDescent="0.2">
      <c r="A2981" s="1">
        <v>83</v>
      </c>
      <c r="B2981" s="1">
        <v>83</v>
      </c>
      <c r="C2981" s="3">
        <v>28</v>
      </c>
      <c r="D2981" t="s">
        <v>12</v>
      </c>
      <c r="E2981">
        <v>1</v>
      </c>
      <c r="F2981" s="27" t="s">
        <v>596</v>
      </c>
    </row>
    <row r="2982" spans="1:6" x14ac:dyDescent="0.2">
      <c r="A2982" s="1">
        <v>83</v>
      </c>
      <c r="B2982" s="1">
        <v>83</v>
      </c>
      <c r="C2982" s="3">
        <v>29</v>
      </c>
      <c r="D2982" t="s">
        <v>12</v>
      </c>
      <c r="E2982">
        <v>2</v>
      </c>
      <c r="F2982" s="27" t="s">
        <v>596</v>
      </c>
    </row>
    <row r="2983" spans="1:6" x14ac:dyDescent="0.2">
      <c r="A2983" s="1">
        <v>83</v>
      </c>
      <c r="B2983" s="1">
        <v>83</v>
      </c>
      <c r="C2983" s="3">
        <v>30</v>
      </c>
      <c r="D2983" t="s">
        <v>12</v>
      </c>
      <c r="E2983">
        <v>1</v>
      </c>
      <c r="F2983" s="27" t="s">
        <v>596</v>
      </c>
    </row>
    <row r="2984" spans="1:6" x14ac:dyDescent="0.2">
      <c r="A2984" s="1">
        <v>83</v>
      </c>
      <c r="B2984" s="1">
        <v>83</v>
      </c>
      <c r="C2984" s="3">
        <v>31</v>
      </c>
      <c r="D2984" t="s">
        <v>12</v>
      </c>
      <c r="E2984">
        <v>1</v>
      </c>
      <c r="F2984" s="27" t="s">
        <v>596</v>
      </c>
    </row>
    <row r="2985" spans="1:6" x14ac:dyDescent="0.2">
      <c r="A2985" s="1">
        <v>83</v>
      </c>
      <c r="B2985" s="1">
        <v>83</v>
      </c>
      <c r="C2985" s="3">
        <v>32</v>
      </c>
      <c r="D2985" t="s">
        <v>12</v>
      </c>
      <c r="E2985">
        <v>1</v>
      </c>
      <c r="F2985" s="27" t="s">
        <v>596</v>
      </c>
    </row>
    <row r="2986" spans="1:6" x14ac:dyDescent="0.2">
      <c r="A2986" s="1">
        <v>83</v>
      </c>
      <c r="B2986" s="1">
        <v>83</v>
      </c>
      <c r="C2986" s="3">
        <v>33</v>
      </c>
      <c r="D2986" t="s">
        <v>12</v>
      </c>
      <c r="E2986">
        <v>1</v>
      </c>
      <c r="F2986" s="27" t="s">
        <v>596</v>
      </c>
    </row>
    <row r="2987" spans="1:6" x14ac:dyDescent="0.2">
      <c r="A2987" s="1">
        <v>83</v>
      </c>
      <c r="B2987" s="1">
        <v>83</v>
      </c>
      <c r="C2987" s="3">
        <v>34</v>
      </c>
      <c r="D2987" t="s">
        <v>12</v>
      </c>
      <c r="E2987">
        <v>2</v>
      </c>
      <c r="F2987" s="27" t="s">
        <v>596</v>
      </c>
    </row>
    <row r="2988" spans="1:6" x14ac:dyDescent="0.2">
      <c r="A2988" s="1">
        <v>83</v>
      </c>
      <c r="B2988" s="1">
        <v>83</v>
      </c>
      <c r="C2988" s="3">
        <v>35</v>
      </c>
      <c r="D2988" t="s">
        <v>12</v>
      </c>
      <c r="E2988">
        <v>1</v>
      </c>
      <c r="F2988" s="27" t="s">
        <v>596</v>
      </c>
    </row>
    <row r="2989" spans="1:6" x14ac:dyDescent="0.2">
      <c r="A2989" s="1">
        <v>83</v>
      </c>
      <c r="B2989" s="1">
        <v>83</v>
      </c>
      <c r="C2989" s="3">
        <v>36</v>
      </c>
      <c r="D2989" t="s">
        <v>12</v>
      </c>
      <c r="E2989">
        <v>1</v>
      </c>
      <c r="F2989" s="27" t="s">
        <v>596</v>
      </c>
    </row>
    <row r="2990" spans="1:6" x14ac:dyDescent="0.2">
      <c r="A2990" s="1">
        <v>84</v>
      </c>
      <c r="B2990" s="1">
        <v>84</v>
      </c>
      <c r="C2990" s="3">
        <v>1</v>
      </c>
      <c r="D2990" t="s">
        <v>63</v>
      </c>
      <c r="E2990">
        <v>2</v>
      </c>
      <c r="F2990" s="27" t="s">
        <v>596</v>
      </c>
    </row>
    <row r="2991" spans="1:6" x14ac:dyDescent="0.2">
      <c r="A2991" s="1">
        <v>84</v>
      </c>
      <c r="B2991" s="1">
        <v>84</v>
      </c>
      <c r="C2991" s="3">
        <v>2</v>
      </c>
      <c r="D2991" t="s">
        <v>63</v>
      </c>
      <c r="E2991">
        <v>2</v>
      </c>
      <c r="F2991" s="27" t="s">
        <v>596</v>
      </c>
    </row>
    <row r="2992" spans="1:6" x14ac:dyDescent="0.2">
      <c r="A2992" s="1">
        <v>84</v>
      </c>
      <c r="B2992" s="1">
        <v>84</v>
      </c>
      <c r="C2992" s="3">
        <v>3</v>
      </c>
      <c r="D2992" t="s">
        <v>63</v>
      </c>
      <c r="E2992">
        <v>1</v>
      </c>
      <c r="F2992" s="27" t="s">
        <v>596</v>
      </c>
    </row>
    <row r="2993" spans="1:6" x14ac:dyDescent="0.2">
      <c r="A2993" s="1">
        <v>84</v>
      </c>
      <c r="B2993" s="1">
        <v>84</v>
      </c>
      <c r="C2993" s="3">
        <v>4</v>
      </c>
      <c r="D2993" t="s">
        <v>63</v>
      </c>
      <c r="E2993">
        <v>2</v>
      </c>
      <c r="F2993" s="27" t="s">
        <v>596</v>
      </c>
    </row>
    <row r="2994" spans="1:6" x14ac:dyDescent="0.2">
      <c r="A2994" s="1">
        <v>84</v>
      </c>
      <c r="B2994" s="1">
        <v>84</v>
      </c>
      <c r="C2994" s="3">
        <v>5</v>
      </c>
      <c r="D2994" t="s">
        <v>63</v>
      </c>
      <c r="E2994">
        <v>3</v>
      </c>
      <c r="F2994" s="27" t="s">
        <v>596</v>
      </c>
    </row>
    <row r="2995" spans="1:6" x14ac:dyDescent="0.2">
      <c r="A2995" s="1">
        <v>84</v>
      </c>
      <c r="B2995" s="1">
        <v>84</v>
      </c>
      <c r="C2995" s="3">
        <v>6</v>
      </c>
      <c r="D2995" t="s">
        <v>63</v>
      </c>
      <c r="E2995">
        <v>2</v>
      </c>
      <c r="F2995" s="27" t="s">
        <v>596</v>
      </c>
    </row>
    <row r="2996" spans="1:6" x14ac:dyDescent="0.2">
      <c r="A2996" s="1">
        <v>84</v>
      </c>
      <c r="B2996" s="1">
        <v>84</v>
      </c>
      <c r="C2996" s="3">
        <v>7</v>
      </c>
      <c r="D2996" t="s">
        <v>63</v>
      </c>
      <c r="E2996">
        <v>2</v>
      </c>
      <c r="F2996" s="27" t="s">
        <v>596</v>
      </c>
    </row>
    <row r="2997" spans="1:6" x14ac:dyDescent="0.2">
      <c r="A2997" s="1">
        <v>84</v>
      </c>
      <c r="B2997" s="1">
        <v>84</v>
      </c>
      <c r="C2997" s="3">
        <v>8</v>
      </c>
      <c r="D2997" t="s">
        <v>63</v>
      </c>
      <c r="E2997">
        <v>2</v>
      </c>
      <c r="F2997" s="27" t="s">
        <v>596</v>
      </c>
    </row>
    <row r="2998" spans="1:6" x14ac:dyDescent="0.2">
      <c r="A2998" s="1">
        <v>84</v>
      </c>
      <c r="B2998" s="1">
        <v>84</v>
      </c>
      <c r="C2998" s="3">
        <v>9</v>
      </c>
      <c r="D2998" t="s">
        <v>63</v>
      </c>
      <c r="E2998">
        <v>1</v>
      </c>
      <c r="F2998" s="27" t="s">
        <v>596</v>
      </c>
    </row>
    <row r="2999" spans="1:6" x14ac:dyDescent="0.2">
      <c r="A2999" s="1">
        <v>84</v>
      </c>
      <c r="B2999" s="1">
        <v>84</v>
      </c>
      <c r="C2999" s="3">
        <v>10</v>
      </c>
      <c r="D2999" t="s">
        <v>63</v>
      </c>
      <c r="E2999">
        <v>1</v>
      </c>
      <c r="F2999" s="27" t="s">
        <v>596</v>
      </c>
    </row>
    <row r="3000" spans="1:6" x14ac:dyDescent="0.2">
      <c r="A3000" s="1">
        <v>84</v>
      </c>
      <c r="B3000" s="1">
        <v>84</v>
      </c>
      <c r="C3000" s="3">
        <v>11</v>
      </c>
      <c r="D3000" t="s">
        <v>63</v>
      </c>
      <c r="E3000">
        <v>1</v>
      </c>
      <c r="F3000" s="27" t="s">
        <v>596</v>
      </c>
    </row>
    <row r="3001" spans="1:6" x14ac:dyDescent="0.2">
      <c r="A3001" s="1">
        <v>84</v>
      </c>
      <c r="B3001" s="1">
        <v>84</v>
      </c>
      <c r="C3001" s="3">
        <v>12</v>
      </c>
      <c r="D3001" t="s">
        <v>63</v>
      </c>
      <c r="E3001">
        <v>1</v>
      </c>
      <c r="F3001" s="27" t="s">
        <v>596</v>
      </c>
    </row>
    <row r="3002" spans="1:6" x14ac:dyDescent="0.2">
      <c r="A3002" s="1">
        <v>84</v>
      </c>
      <c r="B3002" s="1">
        <v>84</v>
      </c>
      <c r="C3002" s="3">
        <v>13</v>
      </c>
      <c r="D3002" t="s">
        <v>63</v>
      </c>
      <c r="E3002">
        <v>1</v>
      </c>
      <c r="F3002" s="27" t="s">
        <v>596</v>
      </c>
    </row>
    <row r="3003" spans="1:6" x14ac:dyDescent="0.2">
      <c r="A3003" s="1">
        <v>84</v>
      </c>
      <c r="B3003" s="1">
        <v>84</v>
      </c>
      <c r="C3003" s="3">
        <v>14</v>
      </c>
      <c r="D3003" t="s">
        <v>63</v>
      </c>
      <c r="E3003">
        <v>2</v>
      </c>
      <c r="F3003" s="27" t="s">
        <v>596</v>
      </c>
    </row>
    <row r="3004" spans="1:6" x14ac:dyDescent="0.2">
      <c r="A3004" s="1">
        <v>84</v>
      </c>
      <c r="B3004" s="1">
        <v>84</v>
      </c>
      <c r="C3004" s="3">
        <v>15</v>
      </c>
      <c r="D3004" t="s">
        <v>63</v>
      </c>
      <c r="E3004">
        <v>2</v>
      </c>
      <c r="F3004" s="27" t="s">
        <v>596</v>
      </c>
    </row>
    <row r="3005" spans="1:6" x14ac:dyDescent="0.2">
      <c r="A3005" s="1">
        <v>84</v>
      </c>
      <c r="B3005" s="1">
        <v>84</v>
      </c>
      <c r="C3005" s="3">
        <v>16</v>
      </c>
      <c r="D3005" t="s">
        <v>63</v>
      </c>
      <c r="E3005">
        <v>2</v>
      </c>
      <c r="F3005" s="27" t="s">
        <v>596</v>
      </c>
    </row>
    <row r="3006" spans="1:6" x14ac:dyDescent="0.2">
      <c r="A3006" s="1">
        <v>84</v>
      </c>
      <c r="B3006" s="1">
        <v>84</v>
      </c>
      <c r="C3006" s="3">
        <v>17</v>
      </c>
      <c r="D3006" t="s">
        <v>63</v>
      </c>
      <c r="E3006">
        <v>1</v>
      </c>
      <c r="F3006" s="27" t="s">
        <v>596</v>
      </c>
    </row>
    <row r="3007" spans="1:6" x14ac:dyDescent="0.2">
      <c r="A3007" s="1">
        <v>84</v>
      </c>
      <c r="B3007" s="1">
        <v>84</v>
      </c>
      <c r="C3007" s="3">
        <v>18</v>
      </c>
      <c r="D3007" t="s">
        <v>63</v>
      </c>
      <c r="E3007">
        <v>2</v>
      </c>
      <c r="F3007" s="27" t="s">
        <v>596</v>
      </c>
    </row>
    <row r="3008" spans="1:6" x14ac:dyDescent="0.2">
      <c r="A3008" s="1">
        <v>84</v>
      </c>
      <c r="B3008" s="1">
        <v>84</v>
      </c>
      <c r="C3008" s="3">
        <v>19</v>
      </c>
      <c r="D3008" t="s">
        <v>63</v>
      </c>
      <c r="E3008">
        <v>2</v>
      </c>
      <c r="F3008" s="27" t="s">
        <v>596</v>
      </c>
    </row>
    <row r="3009" spans="1:6" x14ac:dyDescent="0.2">
      <c r="A3009" s="1">
        <v>84</v>
      </c>
      <c r="B3009" s="1">
        <v>84</v>
      </c>
      <c r="C3009" s="3">
        <v>20</v>
      </c>
      <c r="D3009" t="s">
        <v>63</v>
      </c>
      <c r="E3009">
        <v>2</v>
      </c>
      <c r="F3009" s="27" t="s">
        <v>596</v>
      </c>
    </row>
    <row r="3010" spans="1:6" x14ac:dyDescent="0.2">
      <c r="A3010" s="1">
        <v>84</v>
      </c>
      <c r="B3010" s="1">
        <v>84</v>
      </c>
      <c r="C3010" s="3">
        <v>21</v>
      </c>
      <c r="D3010" t="s">
        <v>63</v>
      </c>
      <c r="E3010">
        <v>2</v>
      </c>
      <c r="F3010" s="27" t="s">
        <v>596</v>
      </c>
    </row>
    <row r="3011" spans="1:6" x14ac:dyDescent="0.2">
      <c r="A3011" s="1">
        <v>84</v>
      </c>
      <c r="B3011" s="1">
        <v>84</v>
      </c>
      <c r="C3011" s="3">
        <v>22</v>
      </c>
      <c r="D3011" t="s">
        <v>63</v>
      </c>
      <c r="E3011">
        <v>2</v>
      </c>
      <c r="F3011" s="27" t="s">
        <v>596</v>
      </c>
    </row>
    <row r="3012" spans="1:6" x14ac:dyDescent="0.2">
      <c r="A3012" s="1">
        <v>84</v>
      </c>
      <c r="B3012" s="1">
        <v>84</v>
      </c>
      <c r="C3012" s="3">
        <v>23</v>
      </c>
      <c r="D3012" t="s">
        <v>63</v>
      </c>
      <c r="E3012">
        <v>1</v>
      </c>
      <c r="F3012" s="27" t="s">
        <v>596</v>
      </c>
    </row>
    <row r="3013" spans="1:6" x14ac:dyDescent="0.2">
      <c r="A3013" s="1">
        <v>84</v>
      </c>
      <c r="B3013" s="1">
        <v>84</v>
      </c>
      <c r="C3013" s="3">
        <v>24</v>
      </c>
      <c r="D3013" t="s">
        <v>63</v>
      </c>
      <c r="E3013">
        <v>2</v>
      </c>
      <c r="F3013" s="27" t="s">
        <v>596</v>
      </c>
    </row>
    <row r="3014" spans="1:6" x14ac:dyDescent="0.2">
      <c r="A3014" s="1">
        <v>84</v>
      </c>
      <c r="B3014" s="1">
        <v>84</v>
      </c>
      <c r="C3014" s="3">
        <v>25</v>
      </c>
      <c r="D3014" t="s">
        <v>63</v>
      </c>
      <c r="E3014">
        <v>1</v>
      </c>
      <c r="F3014" s="27" t="s">
        <v>596</v>
      </c>
    </row>
    <row r="3015" spans="1:6" x14ac:dyDescent="0.2">
      <c r="A3015" s="1">
        <v>84</v>
      </c>
      <c r="B3015" s="1">
        <v>84</v>
      </c>
      <c r="C3015" s="3">
        <v>26</v>
      </c>
      <c r="D3015" t="s">
        <v>63</v>
      </c>
      <c r="E3015">
        <v>1</v>
      </c>
      <c r="F3015" s="27" t="s">
        <v>596</v>
      </c>
    </row>
    <row r="3016" spans="1:6" x14ac:dyDescent="0.2">
      <c r="A3016" s="1">
        <v>84</v>
      </c>
      <c r="B3016" s="1">
        <v>84</v>
      </c>
      <c r="C3016" s="3">
        <v>27</v>
      </c>
      <c r="D3016" t="s">
        <v>63</v>
      </c>
      <c r="E3016">
        <v>1</v>
      </c>
      <c r="F3016" s="27" t="s">
        <v>596</v>
      </c>
    </row>
    <row r="3017" spans="1:6" x14ac:dyDescent="0.2">
      <c r="A3017" s="1">
        <v>84</v>
      </c>
      <c r="B3017" s="1">
        <v>84</v>
      </c>
      <c r="C3017" s="3">
        <v>28</v>
      </c>
      <c r="D3017" t="s">
        <v>63</v>
      </c>
      <c r="E3017">
        <v>2</v>
      </c>
      <c r="F3017" s="27" t="s">
        <v>596</v>
      </c>
    </row>
    <row r="3018" spans="1:6" x14ac:dyDescent="0.2">
      <c r="A3018" s="1">
        <v>84</v>
      </c>
      <c r="B3018" s="1">
        <v>84</v>
      </c>
      <c r="C3018" s="3">
        <v>29</v>
      </c>
      <c r="D3018" t="s">
        <v>63</v>
      </c>
      <c r="E3018">
        <v>2</v>
      </c>
      <c r="F3018" s="27" t="s">
        <v>596</v>
      </c>
    </row>
    <row r="3019" spans="1:6" x14ac:dyDescent="0.2">
      <c r="A3019" s="1">
        <v>84</v>
      </c>
      <c r="B3019" s="1">
        <v>84</v>
      </c>
      <c r="C3019" s="3">
        <v>30</v>
      </c>
      <c r="D3019" t="s">
        <v>63</v>
      </c>
      <c r="E3019">
        <v>1</v>
      </c>
      <c r="F3019" s="27" t="s">
        <v>596</v>
      </c>
    </row>
    <row r="3020" spans="1:6" x14ac:dyDescent="0.2">
      <c r="A3020" s="1">
        <v>84</v>
      </c>
      <c r="B3020" s="1">
        <v>84</v>
      </c>
      <c r="C3020" s="3">
        <v>31</v>
      </c>
      <c r="D3020" t="s">
        <v>63</v>
      </c>
      <c r="E3020">
        <v>1</v>
      </c>
      <c r="F3020" s="27" t="s">
        <v>596</v>
      </c>
    </row>
    <row r="3021" spans="1:6" x14ac:dyDescent="0.2">
      <c r="A3021" s="1">
        <v>84</v>
      </c>
      <c r="B3021" s="1">
        <v>84</v>
      </c>
      <c r="C3021" s="3">
        <v>32</v>
      </c>
      <c r="D3021" t="s">
        <v>63</v>
      </c>
      <c r="E3021">
        <v>1</v>
      </c>
      <c r="F3021" s="27" t="s">
        <v>596</v>
      </c>
    </row>
    <row r="3022" spans="1:6" x14ac:dyDescent="0.2">
      <c r="A3022" s="1">
        <v>84</v>
      </c>
      <c r="B3022" s="1">
        <v>84</v>
      </c>
      <c r="C3022" s="3">
        <v>33</v>
      </c>
      <c r="D3022" t="s">
        <v>63</v>
      </c>
      <c r="E3022">
        <v>1</v>
      </c>
      <c r="F3022" s="27" t="s">
        <v>596</v>
      </c>
    </row>
    <row r="3023" spans="1:6" x14ac:dyDescent="0.2">
      <c r="A3023" s="1">
        <v>84</v>
      </c>
      <c r="B3023" s="1">
        <v>84</v>
      </c>
      <c r="C3023" s="3">
        <v>34</v>
      </c>
      <c r="D3023" t="s">
        <v>63</v>
      </c>
      <c r="E3023">
        <v>1</v>
      </c>
      <c r="F3023" s="27" t="s">
        <v>596</v>
      </c>
    </row>
    <row r="3024" spans="1:6" x14ac:dyDescent="0.2">
      <c r="A3024" s="1">
        <v>84</v>
      </c>
      <c r="B3024" s="1">
        <v>84</v>
      </c>
      <c r="C3024" s="3">
        <v>35</v>
      </c>
      <c r="D3024" t="s">
        <v>63</v>
      </c>
      <c r="E3024">
        <v>1</v>
      </c>
      <c r="F3024" s="27" t="s">
        <v>596</v>
      </c>
    </row>
    <row r="3025" spans="1:6" x14ac:dyDescent="0.2">
      <c r="A3025" s="1">
        <v>84</v>
      </c>
      <c r="B3025" s="1">
        <v>84</v>
      </c>
      <c r="C3025" s="3">
        <v>36</v>
      </c>
      <c r="D3025" t="s">
        <v>63</v>
      </c>
      <c r="E3025">
        <v>1</v>
      </c>
      <c r="F3025" s="27" t="s">
        <v>596</v>
      </c>
    </row>
    <row r="3026" spans="1:6" x14ac:dyDescent="0.2">
      <c r="A3026" s="1">
        <v>85</v>
      </c>
      <c r="B3026" s="1">
        <v>85</v>
      </c>
      <c r="C3026" s="3">
        <v>1</v>
      </c>
      <c r="D3026" t="s">
        <v>17</v>
      </c>
      <c r="E3026">
        <v>2</v>
      </c>
      <c r="F3026" s="27" t="s">
        <v>596</v>
      </c>
    </row>
    <row r="3027" spans="1:6" x14ac:dyDescent="0.2">
      <c r="A3027" s="1">
        <v>85</v>
      </c>
      <c r="B3027" s="1">
        <v>85</v>
      </c>
      <c r="C3027" s="3">
        <v>2</v>
      </c>
      <c r="D3027" t="s">
        <v>17</v>
      </c>
      <c r="E3027">
        <v>3</v>
      </c>
      <c r="F3027" s="27" t="s">
        <v>596</v>
      </c>
    </row>
    <row r="3028" spans="1:6" x14ac:dyDescent="0.2">
      <c r="A3028" s="1">
        <v>85</v>
      </c>
      <c r="B3028" s="1">
        <v>85</v>
      </c>
      <c r="C3028" s="3">
        <v>3</v>
      </c>
      <c r="D3028" t="s">
        <v>17</v>
      </c>
      <c r="E3028">
        <v>3</v>
      </c>
      <c r="F3028" s="27" t="s">
        <v>596</v>
      </c>
    </row>
    <row r="3029" spans="1:6" x14ac:dyDescent="0.2">
      <c r="A3029" s="1">
        <v>85</v>
      </c>
      <c r="B3029" s="1">
        <v>85</v>
      </c>
      <c r="C3029" s="3">
        <v>4</v>
      </c>
      <c r="D3029" t="s">
        <v>17</v>
      </c>
      <c r="E3029">
        <v>3</v>
      </c>
      <c r="F3029" s="27" t="s">
        <v>596</v>
      </c>
    </row>
    <row r="3030" spans="1:6" x14ac:dyDescent="0.2">
      <c r="A3030" s="1">
        <v>85</v>
      </c>
      <c r="B3030" s="1">
        <v>85</v>
      </c>
      <c r="C3030" s="3">
        <v>5</v>
      </c>
      <c r="D3030" t="s">
        <v>17</v>
      </c>
      <c r="E3030">
        <v>3</v>
      </c>
      <c r="F3030" s="27" t="s">
        <v>596</v>
      </c>
    </row>
    <row r="3031" spans="1:6" x14ac:dyDescent="0.2">
      <c r="A3031" s="1">
        <v>85</v>
      </c>
      <c r="B3031" s="1">
        <v>85</v>
      </c>
      <c r="C3031" s="3">
        <v>6</v>
      </c>
      <c r="D3031" t="s">
        <v>17</v>
      </c>
      <c r="E3031">
        <v>2</v>
      </c>
      <c r="F3031" s="27" t="s">
        <v>596</v>
      </c>
    </row>
    <row r="3032" spans="1:6" x14ac:dyDescent="0.2">
      <c r="A3032" s="1">
        <v>85</v>
      </c>
      <c r="B3032" s="1">
        <v>85</v>
      </c>
      <c r="C3032" s="3">
        <v>7</v>
      </c>
      <c r="D3032" t="s">
        <v>17</v>
      </c>
      <c r="E3032">
        <v>2</v>
      </c>
      <c r="F3032" s="27" t="s">
        <v>596</v>
      </c>
    </row>
    <row r="3033" spans="1:6" x14ac:dyDescent="0.2">
      <c r="A3033" s="1">
        <v>85</v>
      </c>
      <c r="B3033" s="1">
        <v>85</v>
      </c>
      <c r="C3033" s="3">
        <v>8</v>
      </c>
      <c r="D3033" t="s">
        <v>17</v>
      </c>
      <c r="E3033">
        <v>2</v>
      </c>
      <c r="F3033" s="27" t="s">
        <v>596</v>
      </c>
    </row>
    <row r="3034" spans="1:6" x14ac:dyDescent="0.2">
      <c r="A3034" s="1">
        <v>85</v>
      </c>
      <c r="B3034" s="1">
        <v>85</v>
      </c>
      <c r="C3034" s="3">
        <v>9</v>
      </c>
      <c r="D3034" t="s">
        <v>17</v>
      </c>
      <c r="E3034">
        <v>2</v>
      </c>
      <c r="F3034" s="27" t="s">
        <v>596</v>
      </c>
    </row>
    <row r="3035" spans="1:6" x14ac:dyDescent="0.2">
      <c r="A3035" s="1">
        <v>85</v>
      </c>
      <c r="B3035" s="1">
        <v>85</v>
      </c>
      <c r="C3035" s="3">
        <v>10</v>
      </c>
      <c r="D3035" t="s">
        <v>17</v>
      </c>
      <c r="E3035">
        <v>2</v>
      </c>
      <c r="F3035" s="27" t="s">
        <v>596</v>
      </c>
    </row>
    <row r="3036" spans="1:6" x14ac:dyDescent="0.2">
      <c r="A3036" s="1">
        <v>85</v>
      </c>
      <c r="B3036" s="1">
        <v>85</v>
      </c>
      <c r="C3036" s="3">
        <v>11</v>
      </c>
      <c r="D3036" t="s">
        <v>17</v>
      </c>
      <c r="E3036">
        <v>2</v>
      </c>
      <c r="F3036" s="27" t="s">
        <v>596</v>
      </c>
    </row>
    <row r="3037" spans="1:6" x14ac:dyDescent="0.2">
      <c r="A3037" s="1">
        <v>85</v>
      </c>
      <c r="B3037" s="1">
        <v>85</v>
      </c>
      <c r="C3037" s="3">
        <v>12</v>
      </c>
      <c r="D3037" t="s">
        <v>17</v>
      </c>
      <c r="E3037">
        <v>3</v>
      </c>
      <c r="F3037" s="27" t="s">
        <v>596</v>
      </c>
    </row>
    <row r="3038" spans="1:6" x14ac:dyDescent="0.2">
      <c r="A3038" s="1">
        <v>85</v>
      </c>
      <c r="B3038" s="1">
        <v>85</v>
      </c>
      <c r="C3038" s="3">
        <v>13</v>
      </c>
      <c r="D3038" t="s">
        <v>17</v>
      </c>
      <c r="E3038">
        <v>2</v>
      </c>
      <c r="F3038" s="27" t="s">
        <v>596</v>
      </c>
    </row>
    <row r="3039" spans="1:6" x14ac:dyDescent="0.2">
      <c r="A3039" s="1">
        <v>85</v>
      </c>
      <c r="B3039" s="1">
        <v>85</v>
      </c>
      <c r="C3039" s="3">
        <v>14</v>
      </c>
      <c r="D3039" t="s">
        <v>17</v>
      </c>
      <c r="E3039">
        <v>2</v>
      </c>
      <c r="F3039" s="27" t="s">
        <v>596</v>
      </c>
    </row>
    <row r="3040" spans="1:6" x14ac:dyDescent="0.2">
      <c r="A3040" s="1">
        <v>85</v>
      </c>
      <c r="B3040" s="1">
        <v>85</v>
      </c>
      <c r="C3040" s="3">
        <v>15</v>
      </c>
      <c r="D3040" t="s">
        <v>17</v>
      </c>
      <c r="E3040">
        <v>3</v>
      </c>
      <c r="F3040" s="27" t="s">
        <v>596</v>
      </c>
    </row>
    <row r="3041" spans="1:6" x14ac:dyDescent="0.2">
      <c r="A3041" s="1">
        <v>85</v>
      </c>
      <c r="B3041" s="1">
        <v>85</v>
      </c>
      <c r="C3041" s="3">
        <v>16</v>
      </c>
      <c r="D3041" t="s">
        <v>17</v>
      </c>
      <c r="E3041">
        <v>3</v>
      </c>
      <c r="F3041" s="27" t="s">
        <v>596</v>
      </c>
    </row>
    <row r="3042" spans="1:6" x14ac:dyDescent="0.2">
      <c r="A3042" s="1">
        <v>85</v>
      </c>
      <c r="B3042" s="1">
        <v>85</v>
      </c>
      <c r="C3042" s="3">
        <v>17</v>
      </c>
      <c r="D3042" t="s">
        <v>17</v>
      </c>
      <c r="E3042">
        <v>3</v>
      </c>
      <c r="F3042" s="27" t="s">
        <v>596</v>
      </c>
    </row>
    <row r="3043" spans="1:6" x14ac:dyDescent="0.2">
      <c r="A3043" s="1">
        <v>85</v>
      </c>
      <c r="B3043" s="1">
        <v>85</v>
      </c>
      <c r="C3043" s="3">
        <v>18</v>
      </c>
      <c r="D3043" t="s">
        <v>17</v>
      </c>
      <c r="E3043">
        <v>3</v>
      </c>
      <c r="F3043" s="27" t="s">
        <v>596</v>
      </c>
    </row>
    <row r="3044" spans="1:6" x14ac:dyDescent="0.2">
      <c r="A3044" s="1">
        <v>85</v>
      </c>
      <c r="B3044" s="1">
        <v>85</v>
      </c>
      <c r="C3044" s="3">
        <v>19</v>
      </c>
      <c r="D3044" t="s">
        <v>17</v>
      </c>
      <c r="E3044">
        <v>3</v>
      </c>
      <c r="F3044" s="27" t="s">
        <v>596</v>
      </c>
    </row>
    <row r="3045" spans="1:6" x14ac:dyDescent="0.2">
      <c r="A3045" s="1">
        <v>85</v>
      </c>
      <c r="B3045" s="1">
        <v>85</v>
      </c>
      <c r="C3045" s="3">
        <v>20</v>
      </c>
      <c r="D3045" t="s">
        <v>17</v>
      </c>
      <c r="E3045">
        <v>3</v>
      </c>
      <c r="F3045" s="27" t="s">
        <v>596</v>
      </c>
    </row>
    <row r="3046" spans="1:6" x14ac:dyDescent="0.2">
      <c r="A3046" s="1">
        <v>85</v>
      </c>
      <c r="B3046" s="1">
        <v>85</v>
      </c>
      <c r="C3046" s="3">
        <v>21</v>
      </c>
      <c r="D3046" t="s">
        <v>17</v>
      </c>
      <c r="E3046">
        <v>4</v>
      </c>
      <c r="F3046" s="27" t="s">
        <v>596</v>
      </c>
    </row>
    <row r="3047" spans="1:6" x14ac:dyDescent="0.2">
      <c r="A3047" s="1">
        <v>85</v>
      </c>
      <c r="B3047" s="1">
        <v>85</v>
      </c>
      <c r="C3047" s="3">
        <v>22</v>
      </c>
      <c r="D3047" t="s">
        <v>17</v>
      </c>
      <c r="E3047">
        <v>3</v>
      </c>
      <c r="F3047" s="27" t="s">
        <v>596</v>
      </c>
    </row>
    <row r="3048" spans="1:6" x14ac:dyDescent="0.2">
      <c r="A3048" s="1">
        <v>85</v>
      </c>
      <c r="B3048" s="1">
        <v>85</v>
      </c>
      <c r="C3048" s="3">
        <v>23</v>
      </c>
      <c r="D3048" t="s">
        <v>17</v>
      </c>
      <c r="E3048">
        <v>2</v>
      </c>
      <c r="F3048" s="27" t="s">
        <v>596</v>
      </c>
    </row>
    <row r="3049" spans="1:6" x14ac:dyDescent="0.2">
      <c r="A3049" s="1">
        <v>85</v>
      </c>
      <c r="B3049" s="1">
        <v>85</v>
      </c>
      <c r="C3049" s="3">
        <v>24</v>
      </c>
      <c r="D3049" t="s">
        <v>17</v>
      </c>
      <c r="E3049">
        <v>2</v>
      </c>
      <c r="F3049" s="27" t="s">
        <v>596</v>
      </c>
    </row>
    <row r="3050" spans="1:6" x14ac:dyDescent="0.2">
      <c r="A3050" s="1">
        <v>85</v>
      </c>
      <c r="B3050" s="1">
        <v>85</v>
      </c>
      <c r="C3050" s="3">
        <v>25</v>
      </c>
      <c r="D3050" t="s">
        <v>17</v>
      </c>
      <c r="E3050">
        <v>3</v>
      </c>
      <c r="F3050" s="27" t="s">
        <v>596</v>
      </c>
    </row>
    <row r="3051" spans="1:6" x14ac:dyDescent="0.2">
      <c r="A3051" s="1">
        <v>85</v>
      </c>
      <c r="B3051" s="1">
        <v>85</v>
      </c>
      <c r="C3051" s="3">
        <v>26</v>
      </c>
      <c r="D3051" t="s">
        <v>17</v>
      </c>
      <c r="E3051">
        <v>2</v>
      </c>
      <c r="F3051" s="27" t="s">
        <v>596</v>
      </c>
    </row>
    <row r="3052" spans="1:6" x14ac:dyDescent="0.2">
      <c r="A3052" s="1">
        <v>85</v>
      </c>
      <c r="B3052" s="1">
        <v>85</v>
      </c>
      <c r="C3052" s="3">
        <v>27</v>
      </c>
      <c r="D3052" t="s">
        <v>17</v>
      </c>
      <c r="E3052">
        <v>2</v>
      </c>
      <c r="F3052" s="27" t="s">
        <v>596</v>
      </c>
    </row>
    <row r="3053" spans="1:6" x14ac:dyDescent="0.2">
      <c r="A3053" s="1">
        <v>85</v>
      </c>
      <c r="B3053" s="1">
        <v>85</v>
      </c>
      <c r="C3053" s="3">
        <v>28</v>
      </c>
      <c r="D3053" t="s">
        <v>17</v>
      </c>
      <c r="E3053">
        <v>2</v>
      </c>
      <c r="F3053" s="27" t="s">
        <v>596</v>
      </c>
    </row>
    <row r="3054" spans="1:6" x14ac:dyDescent="0.2">
      <c r="A3054" s="1">
        <v>85</v>
      </c>
      <c r="B3054" s="1">
        <v>85</v>
      </c>
      <c r="C3054" s="3">
        <v>29</v>
      </c>
      <c r="D3054" t="s">
        <v>17</v>
      </c>
      <c r="E3054">
        <v>3</v>
      </c>
      <c r="F3054" s="27" t="s">
        <v>596</v>
      </c>
    </row>
    <row r="3055" spans="1:6" x14ac:dyDescent="0.2">
      <c r="A3055" s="1">
        <v>85</v>
      </c>
      <c r="B3055" s="1">
        <v>85</v>
      </c>
      <c r="C3055" s="3">
        <v>30</v>
      </c>
      <c r="D3055" t="s">
        <v>17</v>
      </c>
      <c r="E3055">
        <v>3</v>
      </c>
      <c r="F3055" s="27" t="s">
        <v>596</v>
      </c>
    </row>
    <row r="3056" spans="1:6" x14ac:dyDescent="0.2">
      <c r="A3056" s="1">
        <v>85</v>
      </c>
      <c r="B3056" s="1">
        <v>85</v>
      </c>
      <c r="C3056" s="3">
        <v>31</v>
      </c>
      <c r="D3056" t="s">
        <v>17</v>
      </c>
      <c r="E3056">
        <v>1</v>
      </c>
      <c r="F3056" s="27" t="s">
        <v>596</v>
      </c>
    </row>
    <row r="3057" spans="1:6" x14ac:dyDescent="0.2">
      <c r="A3057" s="1">
        <v>85</v>
      </c>
      <c r="B3057" s="1">
        <v>85</v>
      </c>
      <c r="C3057" s="3">
        <v>32</v>
      </c>
      <c r="D3057" t="s">
        <v>17</v>
      </c>
      <c r="E3057">
        <v>2</v>
      </c>
      <c r="F3057" s="27" t="s">
        <v>596</v>
      </c>
    </row>
    <row r="3058" spans="1:6" x14ac:dyDescent="0.2">
      <c r="A3058" s="1">
        <v>85</v>
      </c>
      <c r="B3058" s="1">
        <v>85</v>
      </c>
      <c r="C3058" s="3">
        <v>33</v>
      </c>
      <c r="D3058" t="s">
        <v>17</v>
      </c>
      <c r="E3058">
        <v>2</v>
      </c>
      <c r="F3058" s="27" t="s">
        <v>596</v>
      </c>
    </row>
    <row r="3059" spans="1:6" x14ac:dyDescent="0.2">
      <c r="A3059" s="1">
        <v>85</v>
      </c>
      <c r="B3059" s="1">
        <v>85</v>
      </c>
      <c r="C3059" s="3">
        <v>34</v>
      </c>
      <c r="D3059" t="s">
        <v>17</v>
      </c>
      <c r="E3059">
        <v>1</v>
      </c>
      <c r="F3059" s="27" t="s">
        <v>596</v>
      </c>
    </row>
    <row r="3060" spans="1:6" x14ac:dyDescent="0.2">
      <c r="A3060" s="1">
        <v>85</v>
      </c>
      <c r="B3060" s="1">
        <v>85</v>
      </c>
      <c r="C3060" s="3">
        <v>35</v>
      </c>
      <c r="D3060" t="s">
        <v>17</v>
      </c>
      <c r="E3060">
        <v>2</v>
      </c>
      <c r="F3060" s="27" t="s">
        <v>596</v>
      </c>
    </row>
    <row r="3061" spans="1:6" x14ac:dyDescent="0.2">
      <c r="A3061" s="1">
        <v>85</v>
      </c>
      <c r="B3061" s="1">
        <v>85</v>
      </c>
      <c r="C3061" s="3">
        <v>36</v>
      </c>
      <c r="D3061" t="s">
        <v>17</v>
      </c>
      <c r="E3061">
        <v>1</v>
      </c>
      <c r="F3061" s="27" t="s">
        <v>596</v>
      </c>
    </row>
    <row r="3062" spans="1:6" x14ac:dyDescent="0.2">
      <c r="A3062" s="1">
        <v>86</v>
      </c>
      <c r="B3062" s="1">
        <v>86</v>
      </c>
      <c r="C3062" s="3">
        <v>1</v>
      </c>
      <c r="D3062" t="s">
        <v>33</v>
      </c>
      <c r="E3062">
        <v>2</v>
      </c>
      <c r="F3062" s="27" t="s">
        <v>596</v>
      </c>
    </row>
    <row r="3063" spans="1:6" x14ac:dyDescent="0.2">
      <c r="A3063" s="1">
        <v>86</v>
      </c>
      <c r="B3063" s="1">
        <v>86</v>
      </c>
      <c r="C3063" s="3">
        <v>2</v>
      </c>
      <c r="D3063" t="s">
        <v>33</v>
      </c>
      <c r="E3063">
        <v>3</v>
      </c>
      <c r="F3063" s="27" t="s">
        <v>596</v>
      </c>
    </row>
    <row r="3064" spans="1:6" x14ac:dyDescent="0.2">
      <c r="A3064" s="1">
        <v>86</v>
      </c>
      <c r="B3064" s="1">
        <v>86</v>
      </c>
      <c r="C3064" s="3">
        <v>3</v>
      </c>
      <c r="D3064" t="s">
        <v>33</v>
      </c>
      <c r="E3064">
        <v>1</v>
      </c>
      <c r="F3064" s="27" t="s">
        <v>596</v>
      </c>
    </row>
    <row r="3065" spans="1:6" x14ac:dyDescent="0.2">
      <c r="A3065" s="1">
        <v>86</v>
      </c>
      <c r="B3065" s="1">
        <v>86</v>
      </c>
      <c r="C3065" s="3">
        <v>4</v>
      </c>
      <c r="D3065" t="s">
        <v>33</v>
      </c>
      <c r="E3065">
        <v>2</v>
      </c>
      <c r="F3065" s="27" t="s">
        <v>596</v>
      </c>
    </row>
    <row r="3066" spans="1:6" x14ac:dyDescent="0.2">
      <c r="A3066" s="1">
        <v>86</v>
      </c>
      <c r="B3066" s="1">
        <v>86</v>
      </c>
      <c r="C3066" s="3">
        <v>5</v>
      </c>
      <c r="D3066" t="s">
        <v>33</v>
      </c>
      <c r="E3066">
        <v>3</v>
      </c>
      <c r="F3066" s="27" t="s">
        <v>596</v>
      </c>
    </row>
    <row r="3067" spans="1:6" x14ac:dyDescent="0.2">
      <c r="A3067" s="1">
        <v>86</v>
      </c>
      <c r="B3067" s="1">
        <v>86</v>
      </c>
      <c r="C3067" s="3">
        <v>6</v>
      </c>
      <c r="D3067" t="s">
        <v>33</v>
      </c>
      <c r="E3067">
        <v>1</v>
      </c>
      <c r="F3067" s="27" t="s">
        <v>596</v>
      </c>
    </row>
    <row r="3068" spans="1:6" x14ac:dyDescent="0.2">
      <c r="A3068" s="1">
        <v>86</v>
      </c>
      <c r="B3068" s="1">
        <v>86</v>
      </c>
      <c r="C3068" s="3">
        <v>7</v>
      </c>
      <c r="D3068" t="s">
        <v>33</v>
      </c>
      <c r="E3068">
        <v>3</v>
      </c>
      <c r="F3068" s="27" t="s">
        <v>596</v>
      </c>
    </row>
    <row r="3069" spans="1:6" x14ac:dyDescent="0.2">
      <c r="A3069" s="1">
        <v>86</v>
      </c>
      <c r="B3069" s="1">
        <v>86</v>
      </c>
      <c r="C3069" s="3">
        <v>8</v>
      </c>
      <c r="D3069" t="s">
        <v>33</v>
      </c>
      <c r="E3069">
        <v>2</v>
      </c>
      <c r="F3069" s="27" t="s">
        <v>596</v>
      </c>
    </row>
    <row r="3070" spans="1:6" x14ac:dyDescent="0.2">
      <c r="A3070" s="1">
        <v>86</v>
      </c>
      <c r="B3070" s="1">
        <v>86</v>
      </c>
      <c r="C3070" s="3">
        <v>9</v>
      </c>
      <c r="D3070" t="s">
        <v>33</v>
      </c>
      <c r="E3070">
        <v>2</v>
      </c>
      <c r="F3070" s="27" t="s">
        <v>596</v>
      </c>
    </row>
    <row r="3071" spans="1:6" x14ac:dyDescent="0.2">
      <c r="A3071" s="1">
        <v>86</v>
      </c>
      <c r="B3071" s="1">
        <v>86</v>
      </c>
      <c r="C3071" s="3">
        <v>10</v>
      </c>
      <c r="D3071" t="s">
        <v>33</v>
      </c>
      <c r="E3071">
        <v>2</v>
      </c>
      <c r="F3071" s="27" t="s">
        <v>596</v>
      </c>
    </row>
    <row r="3072" spans="1:6" x14ac:dyDescent="0.2">
      <c r="A3072" s="1">
        <v>86</v>
      </c>
      <c r="B3072" s="1">
        <v>86</v>
      </c>
      <c r="C3072" s="3">
        <v>11</v>
      </c>
      <c r="D3072" t="s">
        <v>33</v>
      </c>
      <c r="E3072">
        <v>1</v>
      </c>
      <c r="F3072" s="27" t="s">
        <v>596</v>
      </c>
    </row>
    <row r="3073" spans="1:6" x14ac:dyDescent="0.2">
      <c r="A3073" s="1">
        <v>86</v>
      </c>
      <c r="B3073" s="1">
        <v>86</v>
      </c>
      <c r="C3073" s="3">
        <v>12</v>
      </c>
      <c r="D3073" t="s">
        <v>33</v>
      </c>
      <c r="E3073">
        <v>1</v>
      </c>
      <c r="F3073" s="27" t="s">
        <v>596</v>
      </c>
    </row>
    <row r="3074" spans="1:6" x14ac:dyDescent="0.2">
      <c r="A3074" s="1">
        <v>86</v>
      </c>
      <c r="B3074" s="1">
        <v>86</v>
      </c>
      <c r="C3074" s="3">
        <v>13</v>
      </c>
      <c r="D3074" t="s">
        <v>33</v>
      </c>
      <c r="E3074">
        <v>2</v>
      </c>
      <c r="F3074" s="27" t="s">
        <v>596</v>
      </c>
    </row>
    <row r="3075" spans="1:6" x14ac:dyDescent="0.2">
      <c r="A3075" s="1">
        <v>86</v>
      </c>
      <c r="B3075" s="1">
        <v>86</v>
      </c>
      <c r="C3075" s="3">
        <v>14</v>
      </c>
      <c r="D3075" t="s">
        <v>33</v>
      </c>
      <c r="E3075">
        <v>3</v>
      </c>
      <c r="F3075" s="27" t="s">
        <v>596</v>
      </c>
    </row>
    <row r="3076" spans="1:6" x14ac:dyDescent="0.2">
      <c r="A3076" s="1">
        <v>86</v>
      </c>
      <c r="B3076" s="1">
        <v>86</v>
      </c>
      <c r="C3076" s="3">
        <v>15</v>
      </c>
      <c r="D3076" t="s">
        <v>33</v>
      </c>
      <c r="E3076">
        <v>2</v>
      </c>
      <c r="F3076" s="27" t="s">
        <v>596</v>
      </c>
    </row>
    <row r="3077" spans="1:6" x14ac:dyDescent="0.2">
      <c r="A3077" s="1">
        <v>86</v>
      </c>
      <c r="B3077" s="1">
        <v>86</v>
      </c>
      <c r="C3077" s="3">
        <v>16</v>
      </c>
      <c r="D3077" t="s">
        <v>33</v>
      </c>
      <c r="E3077">
        <v>3</v>
      </c>
      <c r="F3077" s="27" t="s">
        <v>596</v>
      </c>
    </row>
    <row r="3078" spans="1:6" x14ac:dyDescent="0.2">
      <c r="A3078" s="1">
        <v>86</v>
      </c>
      <c r="B3078" s="1">
        <v>86</v>
      </c>
      <c r="C3078" s="3">
        <v>17</v>
      </c>
      <c r="D3078" t="s">
        <v>33</v>
      </c>
      <c r="E3078">
        <v>4</v>
      </c>
      <c r="F3078" s="27" t="s">
        <v>596</v>
      </c>
    </row>
    <row r="3079" spans="1:6" x14ac:dyDescent="0.2">
      <c r="A3079" s="1">
        <v>86</v>
      </c>
      <c r="B3079" s="1">
        <v>86</v>
      </c>
      <c r="C3079" s="3">
        <v>18</v>
      </c>
      <c r="D3079" t="s">
        <v>33</v>
      </c>
      <c r="E3079">
        <v>3</v>
      </c>
      <c r="F3079" s="27" t="s">
        <v>596</v>
      </c>
    </row>
    <row r="3080" spans="1:6" x14ac:dyDescent="0.2">
      <c r="A3080" s="1">
        <v>86</v>
      </c>
      <c r="B3080" s="1">
        <v>86</v>
      </c>
      <c r="C3080" s="3">
        <v>19</v>
      </c>
      <c r="D3080" t="s">
        <v>33</v>
      </c>
      <c r="E3080">
        <v>3</v>
      </c>
      <c r="F3080" s="27" t="s">
        <v>596</v>
      </c>
    </row>
    <row r="3081" spans="1:6" x14ac:dyDescent="0.2">
      <c r="A3081" s="1">
        <v>86</v>
      </c>
      <c r="B3081" s="1">
        <v>86</v>
      </c>
      <c r="C3081" s="3">
        <v>20</v>
      </c>
      <c r="D3081" t="s">
        <v>33</v>
      </c>
      <c r="E3081">
        <v>3</v>
      </c>
      <c r="F3081" s="27" t="s">
        <v>596</v>
      </c>
    </row>
    <row r="3082" spans="1:6" x14ac:dyDescent="0.2">
      <c r="A3082" s="1">
        <v>86</v>
      </c>
      <c r="B3082" s="1">
        <v>86</v>
      </c>
      <c r="C3082" s="3">
        <v>21</v>
      </c>
      <c r="D3082" t="s">
        <v>33</v>
      </c>
      <c r="E3082">
        <v>3</v>
      </c>
      <c r="F3082" s="27" t="s">
        <v>596</v>
      </c>
    </row>
    <row r="3083" spans="1:6" x14ac:dyDescent="0.2">
      <c r="A3083" s="1">
        <v>86</v>
      </c>
      <c r="B3083" s="1">
        <v>86</v>
      </c>
      <c r="C3083" s="3">
        <v>22</v>
      </c>
      <c r="D3083" t="s">
        <v>33</v>
      </c>
      <c r="E3083">
        <v>2</v>
      </c>
      <c r="F3083" s="27" t="s">
        <v>596</v>
      </c>
    </row>
    <row r="3084" spans="1:6" x14ac:dyDescent="0.2">
      <c r="A3084" s="1">
        <v>86</v>
      </c>
      <c r="B3084" s="1">
        <v>86</v>
      </c>
      <c r="C3084" s="3">
        <v>23</v>
      </c>
      <c r="D3084" t="s">
        <v>33</v>
      </c>
      <c r="E3084">
        <v>2</v>
      </c>
      <c r="F3084" s="27" t="s">
        <v>596</v>
      </c>
    </row>
    <row r="3085" spans="1:6" x14ac:dyDescent="0.2">
      <c r="A3085" s="1">
        <v>86</v>
      </c>
      <c r="B3085" s="1">
        <v>86</v>
      </c>
      <c r="C3085" s="3">
        <v>24</v>
      </c>
      <c r="D3085" t="s">
        <v>33</v>
      </c>
      <c r="E3085">
        <v>2</v>
      </c>
      <c r="F3085" s="27" t="s">
        <v>596</v>
      </c>
    </row>
    <row r="3086" spans="1:6" x14ac:dyDescent="0.2">
      <c r="A3086" s="1">
        <v>86</v>
      </c>
      <c r="B3086" s="1">
        <v>86</v>
      </c>
      <c r="C3086" s="3">
        <v>25</v>
      </c>
      <c r="D3086" t="s">
        <v>33</v>
      </c>
      <c r="E3086">
        <v>2</v>
      </c>
      <c r="F3086" s="27" t="s">
        <v>596</v>
      </c>
    </row>
    <row r="3087" spans="1:6" x14ac:dyDescent="0.2">
      <c r="A3087" s="1">
        <v>86</v>
      </c>
      <c r="B3087" s="1">
        <v>86</v>
      </c>
      <c r="C3087" s="3">
        <v>26</v>
      </c>
      <c r="D3087" t="s">
        <v>33</v>
      </c>
      <c r="E3087">
        <v>2</v>
      </c>
      <c r="F3087" s="27" t="s">
        <v>596</v>
      </c>
    </row>
    <row r="3088" spans="1:6" x14ac:dyDescent="0.2">
      <c r="A3088" s="1">
        <v>86</v>
      </c>
      <c r="B3088" s="1">
        <v>86</v>
      </c>
      <c r="C3088" s="3">
        <v>27</v>
      </c>
      <c r="D3088" t="s">
        <v>33</v>
      </c>
      <c r="E3088">
        <v>2</v>
      </c>
      <c r="F3088" s="27" t="s">
        <v>596</v>
      </c>
    </row>
    <row r="3089" spans="1:6" x14ac:dyDescent="0.2">
      <c r="A3089" s="1">
        <v>86</v>
      </c>
      <c r="B3089" s="1">
        <v>86</v>
      </c>
      <c r="C3089" s="3">
        <v>28</v>
      </c>
      <c r="D3089" t="s">
        <v>33</v>
      </c>
      <c r="E3089">
        <v>3</v>
      </c>
      <c r="F3089" s="27" t="s">
        <v>596</v>
      </c>
    </row>
    <row r="3090" spans="1:6" x14ac:dyDescent="0.2">
      <c r="A3090" s="1">
        <v>86</v>
      </c>
      <c r="B3090" s="1">
        <v>86</v>
      </c>
      <c r="C3090" s="3">
        <v>29</v>
      </c>
      <c r="D3090" t="s">
        <v>33</v>
      </c>
      <c r="E3090">
        <v>3</v>
      </c>
      <c r="F3090" s="27" t="s">
        <v>596</v>
      </c>
    </row>
    <row r="3091" spans="1:6" x14ac:dyDescent="0.2">
      <c r="A3091" s="1">
        <v>86</v>
      </c>
      <c r="B3091" s="1">
        <v>86</v>
      </c>
      <c r="C3091" s="3">
        <v>30</v>
      </c>
      <c r="D3091" t="s">
        <v>33</v>
      </c>
      <c r="E3091">
        <v>1</v>
      </c>
      <c r="F3091" s="27" t="s">
        <v>596</v>
      </c>
    </row>
    <row r="3092" spans="1:6" x14ac:dyDescent="0.2">
      <c r="A3092" s="1">
        <v>86</v>
      </c>
      <c r="B3092" s="1">
        <v>86</v>
      </c>
      <c r="C3092" s="3">
        <v>31</v>
      </c>
      <c r="D3092" t="s">
        <v>33</v>
      </c>
      <c r="E3092">
        <v>2</v>
      </c>
      <c r="F3092" s="27" t="s">
        <v>596</v>
      </c>
    </row>
    <row r="3093" spans="1:6" x14ac:dyDescent="0.2">
      <c r="A3093" s="1">
        <v>86</v>
      </c>
      <c r="B3093" s="1">
        <v>86</v>
      </c>
      <c r="C3093" s="3">
        <v>32</v>
      </c>
      <c r="D3093" t="s">
        <v>33</v>
      </c>
      <c r="E3093">
        <v>3</v>
      </c>
      <c r="F3093" s="27" t="s">
        <v>596</v>
      </c>
    </row>
    <row r="3094" spans="1:6" x14ac:dyDescent="0.2">
      <c r="A3094" s="1">
        <v>86</v>
      </c>
      <c r="B3094" s="1">
        <v>86</v>
      </c>
      <c r="C3094" s="3">
        <v>33</v>
      </c>
      <c r="D3094" t="s">
        <v>33</v>
      </c>
      <c r="E3094">
        <v>2</v>
      </c>
      <c r="F3094" s="27" t="s">
        <v>596</v>
      </c>
    </row>
    <row r="3095" spans="1:6" x14ac:dyDescent="0.2">
      <c r="A3095" s="1">
        <v>86</v>
      </c>
      <c r="B3095" s="1">
        <v>86</v>
      </c>
      <c r="C3095" s="3">
        <v>34</v>
      </c>
      <c r="D3095" t="s">
        <v>33</v>
      </c>
      <c r="E3095">
        <v>2</v>
      </c>
      <c r="F3095" s="27" t="s">
        <v>596</v>
      </c>
    </row>
    <row r="3096" spans="1:6" x14ac:dyDescent="0.2">
      <c r="A3096" s="1">
        <v>86</v>
      </c>
      <c r="B3096" s="1">
        <v>86</v>
      </c>
      <c r="C3096" s="3">
        <v>35</v>
      </c>
      <c r="D3096" t="s">
        <v>33</v>
      </c>
      <c r="E3096">
        <v>2</v>
      </c>
      <c r="F3096" s="27" t="s">
        <v>596</v>
      </c>
    </row>
    <row r="3097" spans="1:6" x14ac:dyDescent="0.2">
      <c r="A3097" s="1">
        <v>86</v>
      </c>
      <c r="B3097" s="1">
        <v>86</v>
      </c>
      <c r="C3097" s="3">
        <v>36</v>
      </c>
      <c r="D3097" t="s">
        <v>33</v>
      </c>
      <c r="E3097">
        <v>2</v>
      </c>
      <c r="F3097" s="27" t="s">
        <v>596</v>
      </c>
    </row>
    <row r="3098" spans="1:6" x14ac:dyDescent="0.2">
      <c r="A3098" s="1">
        <v>87</v>
      </c>
      <c r="B3098" s="1">
        <v>87</v>
      </c>
      <c r="C3098" s="3">
        <v>1</v>
      </c>
      <c r="D3098" t="s">
        <v>4</v>
      </c>
      <c r="E3098">
        <v>2</v>
      </c>
      <c r="F3098" s="27" t="s">
        <v>596</v>
      </c>
    </row>
    <row r="3099" spans="1:6" x14ac:dyDescent="0.2">
      <c r="A3099" s="1">
        <v>87</v>
      </c>
      <c r="B3099" s="1">
        <v>87</v>
      </c>
      <c r="C3099" s="3">
        <v>2</v>
      </c>
      <c r="D3099" t="s">
        <v>4</v>
      </c>
      <c r="E3099">
        <v>2</v>
      </c>
      <c r="F3099" s="27" t="s">
        <v>596</v>
      </c>
    </row>
    <row r="3100" spans="1:6" x14ac:dyDescent="0.2">
      <c r="A3100" s="1">
        <v>87</v>
      </c>
      <c r="B3100" s="1">
        <v>87</v>
      </c>
      <c r="C3100" s="3">
        <v>3</v>
      </c>
      <c r="D3100" t="s">
        <v>4</v>
      </c>
      <c r="E3100">
        <v>1</v>
      </c>
      <c r="F3100" s="27" t="s">
        <v>596</v>
      </c>
    </row>
    <row r="3101" spans="1:6" x14ac:dyDescent="0.2">
      <c r="A3101" s="1">
        <v>87</v>
      </c>
      <c r="B3101" s="1">
        <v>87</v>
      </c>
      <c r="C3101" s="3">
        <v>4</v>
      </c>
      <c r="D3101" t="s">
        <v>4</v>
      </c>
      <c r="E3101">
        <v>1</v>
      </c>
      <c r="F3101" s="27" t="s">
        <v>596</v>
      </c>
    </row>
    <row r="3102" spans="1:6" x14ac:dyDescent="0.2">
      <c r="A3102" s="1">
        <v>87</v>
      </c>
      <c r="B3102" s="1">
        <v>87</v>
      </c>
      <c r="C3102" s="3">
        <v>5</v>
      </c>
      <c r="D3102" t="s">
        <v>4</v>
      </c>
      <c r="E3102">
        <v>2</v>
      </c>
      <c r="F3102" s="27" t="s">
        <v>596</v>
      </c>
    </row>
    <row r="3103" spans="1:6" x14ac:dyDescent="0.2">
      <c r="A3103" s="1">
        <v>87</v>
      </c>
      <c r="B3103" s="1">
        <v>87</v>
      </c>
      <c r="C3103" s="3">
        <v>6</v>
      </c>
      <c r="D3103" t="s">
        <v>4</v>
      </c>
      <c r="E3103">
        <v>2</v>
      </c>
      <c r="F3103" s="27" t="s">
        <v>596</v>
      </c>
    </row>
    <row r="3104" spans="1:6" x14ac:dyDescent="0.2">
      <c r="A3104" s="1">
        <v>87</v>
      </c>
      <c r="B3104" s="1">
        <v>87</v>
      </c>
      <c r="C3104" s="3">
        <v>7</v>
      </c>
      <c r="D3104" t="s">
        <v>4</v>
      </c>
      <c r="E3104">
        <v>2</v>
      </c>
      <c r="F3104" s="27" t="s">
        <v>596</v>
      </c>
    </row>
    <row r="3105" spans="1:6" x14ac:dyDescent="0.2">
      <c r="A3105" s="1">
        <v>87</v>
      </c>
      <c r="B3105" s="1">
        <v>87</v>
      </c>
      <c r="C3105" s="3">
        <v>8</v>
      </c>
      <c r="D3105" t="s">
        <v>4</v>
      </c>
      <c r="E3105">
        <v>2</v>
      </c>
      <c r="F3105" s="27" t="s">
        <v>596</v>
      </c>
    </row>
    <row r="3106" spans="1:6" x14ac:dyDescent="0.2">
      <c r="A3106" s="1">
        <v>87</v>
      </c>
      <c r="B3106" s="1">
        <v>87</v>
      </c>
      <c r="C3106" s="3">
        <v>9</v>
      </c>
      <c r="D3106" t="s">
        <v>4</v>
      </c>
      <c r="E3106">
        <v>2</v>
      </c>
      <c r="F3106" s="27" t="s">
        <v>596</v>
      </c>
    </row>
    <row r="3107" spans="1:6" x14ac:dyDescent="0.2">
      <c r="A3107" s="1">
        <v>87</v>
      </c>
      <c r="B3107" s="1">
        <v>87</v>
      </c>
      <c r="C3107" s="3">
        <v>10</v>
      </c>
      <c r="D3107" t="s">
        <v>4</v>
      </c>
      <c r="E3107">
        <v>2</v>
      </c>
      <c r="F3107" s="27" t="s">
        <v>596</v>
      </c>
    </row>
    <row r="3108" spans="1:6" x14ac:dyDescent="0.2">
      <c r="A3108" s="1">
        <v>87</v>
      </c>
      <c r="B3108" s="1">
        <v>87</v>
      </c>
      <c r="C3108" s="3">
        <v>11</v>
      </c>
      <c r="D3108" t="s">
        <v>4</v>
      </c>
      <c r="E3108">
        <v>1</v>
      </c>
      <c r="F3108" s="27" t="s">
        <v>596</v>
      </c>
    </row>
    <row r="3109" spans="1:6" x14ac:dyDescent="0.2">
      <c r="A3109" s="1">
        <v>87</v>
      </c>
      <c r="B3109" s="1">
        <v>87</v>
      </c>
      <c r="C3109" s="3">
        <v>12</v>
      </c>
      <c r="D3109" t="s">
        <v>4</v>
      </c>
      <c r="E3109">
        <v>1</v>
      </c>
      <c r="F3109" s="27" t="s">
        <v>596</v>
      </c>
    </row>
    <row r="3110" spans="1:6" x14ac:dyDescent="0.2">
      <c r="A3110" s="1">
        <v>87</v>
      </c>
      <c r="B3110" s="1">
        <v>87</v>
      </c>
      <c r="C3110" s="3">
        <v>13</v>
      </c>
      <c r="D3110" t="s">
        <v>4</v>
      </c>
      <c r="E3110">
        <v>2</v>
      </c>
      <c r="F3110" s="27" t="s">
        <v>596</v>
      </c>
    </row>
    <row r="3111" spans="1:6" x14ac:dyDescent="0.2">
      <c r="A3111" s="1">
        <v>87</v>
      </c>
      <c r="B3111" s="1">
        <v>87</v>
      </c>
      <c r="C3111" s="3">
        <v>14</v>
      </c>
      <c r="D3111" t="s">
        <v>4</v>
      </c>
      <c r="E3111">
        <v>2</v>
      </c>
      <c r="F3111" s="27" t="s">
        <v>596</v>
      </c>
    </row>
    <row r="3112" spans="1:6" x14ac:dyDescent="0.2">
      <c r="A3112" s="1">
        <v>87</v>
      </c>
      <c r="B3112" s="1">
        <v>87</v>
      </c>
      <c r="C3112" s="3">
        <v>15</v>
      </c>
      <c r="D3112" t="s">
        <v>4</v>
      </c>
      <c r="E3112">
        <v>2</v>
      </c>
      <c r="F3112" s="27" t="s">
        <v>596</v>
      </c>
    </row>
    <row r="3113" spans="1:6" x14ac:dyDescent="0.2">
      <c r="A3113" s="1">
        <v>87</v>
      </c>
      <c r="B3113" s="1">
        <v>87</v>
      </c>
      <c r="C3113" s="3">
        <v>16</v>
      </c>
      <c r="D3113" t="s">
        <v>4</v>
      </c>
      <c r="E3113">
        <v>2</v>
      </c>
      <c r="F3113" s="27" t="s">
        <v>596</v>
      </c>
    </row>
    <row r="3114" spans="1:6" x14ac:dyDescent="0.2">
      <c r="A3114" s="1">
        <v>87</v>
      </c>
      <c r="B3114" s="1">
        <v>87</v>
      </c>
      <c r="C3114" s="3">
        <v>17</v>
      </c>
      <c r="D3114" t="s">
        <v>4</v>
      </c>
      <c r="E3114">
        <v>2</v>
      </c>
      <c r="F3114" s="27" t="s">
        <v>596</v>
      </c>
    </row>
    <row r="3115" spans="1:6" x14ac:dyDescent="0.2">
      <c r="A3115" s="1">
        <v>87</v>
      </c>
      <c r="B3115" s="1">
        <v>87</v>
      </c>
      <c r="C3115" s="3">
        <v>18</v>
      </c>
      <c r="D3115" t="s">
        <v>4</v>
      </c>
      <c r="E3115">
        <v>2</v>
      </c>
      <c r="F3115" s="27" t="s">
        <v>596</v>
      </c>
    </row>
    <row r="3116" spans="1:6" x14ac:dyDescent="0.2">
      <c r="A3116" s="1">
        <v>87</v>
      </c>
      <c r="B3116" s="1">
        <v>87</v>
      </c>
      <c r="C3116" s="3">
        <v>19</v>
      </c>
      <c r="D3116" t="s">
        <v>4</v>
      </c>
      <c r="E3116">
        <v>3</v>
      </c>
      <c r="F3116" s="27" t="s">
        <v>596</v>
      </c>
    </row>
    <row r="3117" spans="1:6" x14ac:dyDescent="0.2">
      <c r="A3117" s="1">
        <v>87</v>
      </c>
      <c r="B3117" s="1">
        <v>87</v>
      </c>
      <c r="C3117" s="3">
        <v>20</v>
      </c>
      <c r="D3117" t="s">
        <v>4</v>
      </c>
      <c r="E3117">
        <v>2</v>
      </c>
      <c r="F3117" s="27" t="s">
        <v>596</v>
      </c>
    </row>
    <row r="3118" spans="1:6" x14ac:dyDescent="0.2">
      <c r="A3118" s="1">
        <v>87</v>
      </c>
      <c r="B3118" s="1">
        <v>87</v>
      </c>
      <c r="C3118" s="3">
        <v>21</v>
      </c>
      <c r="D3118" t="s">
        <v>4</v>
      </c>
      <c r="E3118">
        <v>2</v>
      </c>
      <c r="F3118" s="27" t="s">
        <v>596</v>
      </c>
    </row>
    <row r="3119" spans="1:6" x14ac:dyDescent="0.2">
      <c r="A3119" s="1">
        <v>87</v>
      </c>
      <c r="B3119" s="1">
        <v>87</v>
      </c>
      <c r="C3119" s="3">
        <v>22</v>
      </c>
      <c r="D3119" t="s">
        <v>4</v>
      </c>
      <c r="E3119">
        <v>2</v>
      </c>
      <c r="F3119" s="27" t="s">
        <v>596</v>
      </c>
    </row>
    <row r="3120" spans="1:6" x14ac:dyDescent="0.2">
      <c r="A3120" s="1">
        <v>87</v>
      </c>
      <c r="B3120" s="1">
        <v>87</v>
      </c>
      <c r="C3120" s="3">
        <v>23</v>
      </c>
      <c r="D3120" t="s">
        <v>4</v>
      </c>
      <c r="E3120">
        <v>2</v>
      </c>
      <c r="F3120" s="27" t="s">
        <v>596</v>
      </c>
    </row>
    <row r="3121" spans="1:6" x14ac:dyDescent="0.2">
      <c r="A3121" s="1">
        <v>87</v>
      </c>
      <c r="B3121" s="1">
        <v>87</v>
      </c>
      <c r="C3121" s="3">
        <v>24</v>
      </c>
      <c r="D3121" t="s">
        <v>4</v>
      </c>
      <c r="E3121">
        <v>2</v>
      </c>
      <c r="F3121" s="27" t="s">
        <v>596</v>
      </c>
    </row>
    <row r="3122" spans="1:6" x14ac:dyDescent="0.2">
      <c r="A3122" s="1">
        <v>87</v>
      </c>
      <c r="B3122" s="1">
        <v>87</v>
      </c>
      <c r="C3122" s="3">
        <v>25</v>
      </c>
      <c r="D3122" t="s">
        <v>4</v>
      </c>
      <c r="E3122">
        <v>2</v>
      </c>
      <c r="F3122" s="27" t="s">
        <v>596</v>
      </c>
    </row>
    <row r="3123" spans="1:6" x14ac:dyDescent="0.2">
      <c r="A3123" s="1">
        <v>87</v>
      </c>
      <c r="B3123" s="1">
        <v>87</v>
      </c>
      <c r="C3123" s="3">
        <v>26</v>
      </c>
      <c r="D3123" t="s">
        <v>4</v>
      </c>
      <c r="E3123">
        <v>3</v>
      </c>
      <c r="F3123" s="27" t="s">
        <v>596</v>
      </c>
    </row>
    <row r="3124" spans="1:6" x14ac:dyDescent="0.2">
      <c r="A3124" s="1">
        <v>87</v>
      </c>
      <c r="B3124" s="1">
        <v>87</v>
      </c>
      <c r="C3124" s="3">
        <v>27</v>
      </c>
      <c r="D3124" t="s">
        <v>4</v>
      </c>
      <c r="E3124">
        <v>1</v>
      </c>
      <c r="F3124" s="27" t="s">
        <v>596</v>
      </c>
    </row>
    <row r="3125" spans="1:6" x14ac:dyDescent="0.2">
      <c r="A3125" s="1">
        <v>87</v>
      </c>
      <c r="B3125" s="1">
        <v>87</v>
      </c>
      <c r="C3125" s="3">
        <v>28</v>
      </c>
      <c r="D3125" t="s">
        <v>4</v>
      </c>
      <c r="E3125">
        <v>2</v>
      </c>
      <c r="F3125" s="27" t="s">
        <v>596</v>
      </c>
    </row>
    <row r="3126" spans="1:6" x14ac:dyDescent="0.2">
      <c r="A3126" s="1">
        <v>87</v>
      </c>
      <c r="B3126" s="1">
        <v>87</v>
      </c>
      <c r="C3126" s="3">
        <v>29</v>
      </c>
      <c r="D3126" t="s">
        <v>4</v>
      </c>
      <c r="E3126">
        <v>2</v>
      </c>
      <c r="F3126" s="27" t="s">
        <v>596</v>
      </c>
    </row>
    <row r="3127" spans="1:6" x14ac:dyDescent="0.2">
      <c r="A3127" s="1">
        <v>87</v>
      </c>
      <c r="B3127" s="1">
        <v>87</v>
      </c>
      <c r="C3127" s="3">
        <v>30</v>
      </c>
      <c r="D3127" t="s">
        <v>4</v>
      </c>
      <c r="E3127">
        <v>1</v>
      </c>
      <c r="F3127" s="27" t="s">
        <v>596</v>
      </c>
    </row>
    <row r="3128" spans="1:6" x14ac:dyDescent="0.2">
      <c r="A3128" s="1">
        <v>87</v>
      </c>
      <c r="B3128" s="1">
        <v>87</v>
      </c>
      <c r="C3128" s="3">
        <v>31</v>
      </c>
      <c r="D3128" t="s">
        <v>4</v>
      </c>
      <c r="E3128">
        <v>2</v>
      </c>
      <c r="F3128" s="27" t="s">
        <v>596</v>
      </c>
    </row>
    <row r="3129" spans="1:6" x14ac:dyDescent="0.2">
      <c r="A3129" s="1">
        <v>87</v>
      </c>
      <c r="B3129" s="1">
        <v>87</v>
      </c>
      <c r="C3129" s="3">
        <v>32</v>
      </c>
      <c r="D3129" t="s">
        <v>4</v>
      </c>
      <c r="E3129">
        <v>2</v>
      </c>
      <c r="F3129" s="27" t="s">
        <v>596</v>
      </c>
    </row>
    <row r="3130" spans="1:6" x14ac:dyDescent="0.2">
      <c r="A3130" s="1">
        <v>87</v>
      </c>
      <c r="B3130" s="1">
        <v>87</v>
      </c>
      <c r="C3130" s="3">
        <v>33</v>
      </c>
      <c r="D3130" t="s">
        <v>4</v>
      </c>
      <c r="E3130">
        <v>1</v>
      </c>
      <c r="F3130" s="27" t="s">
        <v>596</v>
      </c>
    </row>
    <row r="3131" spans="1:6" x14ac:dyDescent="0.2">
      <c r="A3131" s="1">
        <v>87</v>
      </c>
      <c r="B3131" s="1">
        <v>87</v>
      </c>
      <c r="C3131" s="3">
        <v>34</v>
      </c>
      <c r="D3131" t="s">
        <v>4</v>
      </c>
      <c r="E3131">
        <v>2</v>
      </c>
      <c r="F3131" s="27" t="s">
        <v>596</v>
      </c>
    </row>
    <row r="3132" spans="1:6" x14ac:dyDescent="0.2">
      <c r="A3132" s="1">
        <v>87</v>
      </c>
      <c r="B3132" s="1">
        <v>87</v>
      </c>
      <c r="C3132" s="3">
        <v>35</v>
      </c>
      <c r="D3132" t="s">
        <v>4</v>
      </c>
      <c r="E3132">
        <v>2</v>
      </c>
      <c r="F3132" s="27" t="s">
        <v>596</v>
      </c>
    </row>
    <row r="3133" spans="1:6" x14ac:dyDescent="0.2">
      <c r="A3133" s="1">
        <v>87</v>
      </c>
      <c r="B3133" s="1">
        <v>87</v>
      </c>
      <c r="C3133" s="3">
        <v>36</v>
      </c>
      <c r="D3133" t="s">
        <v>4</v>
      </c>
      <c r="E3133">
        <v>2</v>
      </c>
      <c r="F3133" s="27" t="s">
        <v>596</v>
      </c>
    </row>
    <row r="3134" spans="1:6" x14ac:dyDescent="0.2">
      <c r="A3134" s="1">
        <v>88</v>
      </c>
      <c r="B3134" s="1">
        <v>88</v>
      </c>
      <c r="C3134" s="3">
        <v>1</v>
      </c>
      <c r="D3134" t="s">
        <v>12</v>
      </c>
      <c r="E3134">
        <v>2</v>
      </c>
      <c r="F3134" s="27" t="s">
        <v>596</v>
      </c>
    </row>
    <row r="3135" spans="1:6" x14ac:dyDescent="0.2">
      <c r="A3135" s="1">
        <v>88</v>
      </c>
      <c r="B3135" s="1">
        <v>88</v>
      </c>
      <c r="C3135" s="3">
        <v>2</v>
      </c>
      <c r="D3135" t="s">
        <v>12</v>
      </c>
      <c r="E3135">
        <v>1</v>
      </c>
      <c r="F3135" s="27" t="s">
        <v>596</v>
      </c>
    </row>
    <row r="3136" spans="1:6" x14ac:dyDescent="0.2">
      <c r="A3136" s="1">
        <v>88</v>
      </c>
      <c r="B3136" s="1">
        <v>88</v>
      </c>
      <c r="C3136" s="3">
        <v>3</v>
      </c>
      <c r="D3136" t="s">
        <v>12</v>
      </c>
      <c r="E3136">
        <v>3</v>
      </c>
      <c r="F3136" s="27" t="s">
        <v>596</v>
      </c>
    </row>
    <row r="3137" spans="1:6" x14ac:dyDescent="0.2">
      <c r="A3137" s="1">
        <v>88</v>
      </c>
      <c r="B3137" s="1">
        <v>88</v>
      </c>
      <c r="C3137" s="3">
        <v>4</v>
      </c>
      <c r="D3137" t="s">
        <v>12</v>
      </c>
      <c r="E3137">
        <v>3</v>
      </c>
      <c r="F3137" s="27" t="s">
        <v>596</v>
      </c>
    </row>
    <row r="3138" spans="1:6" x14ac:dyDescent="0.2">
      <c r="A3138" s="1">
        <v>88</v>
      </c>
      <c r="B3138" s="1">
        <v>88</v>
      </c>
      <c r="C3138" s="3">
        <v>5</v>
      </c>
      <c r="D3138" t="s">
        <v>12</v>
      </c>
      <c r="E3138">
        <v>3</v>
      </c>
      <c r="F3138" s="27" t="s">
        <v>596</v>
      </c>
    </row>
    <row r="3139" spans="1:6" x14ac:dyDescent="0.2">
      <c r="A3139" s="1">
        <v>88</v>
      </c>
      <c r="B3139" s="1">
        <v>88</v>
      </c>
      <c r="C3139" s="3">
        <v>6</v>
      </c>
      <c r="D3139" t="s">
        <v>12</v>
      </c>
      <c r="E3139">
        <v>2</v>
      </c>
      <c r="F3139" s="27" t="s">
        <v>596</v>
      </c>
    </row>
    <row r="3140" spans="1:6" x14ac:dyDescent="0.2">
      <c r="A3140" s="1">
        <v>88</v>
      </c>
      <c r="B3140" s="1">
        <v>88</v>
      </c>
      <c r="C3140" s="3">
        <v>7</v>
      </c>
      <c r="D3140" t="s">
        <v>12</v>
      </c>
      <c r="E3140">
        <v>2</v>
      </c>
      <c r="F3140" s="27" t="s">
        <v>596</v>
      </c>
    </row>
    <row r="3141" spans="1:6" x14ac:dyDescent="0.2">
      <c r="A3141" s="1">
        <v>88</v>
      </c>
      <c r="B3141" s="1">
        <v>88</v>
      </c>
      <c r="C3141" s="3">
        <v>8</v>
      </c>
      <c r="D3141" t="s">
        <v>12</v>
      </c>
      <c r="E3141">
        <v>2</v>
      </c>
      <c r="F3141" s="27" t="s">
        <v>596</v>
      </c>
    </row>
    <row r="3142" spans="1:6" x14ac:dyDescent="0.2">
      <c r="A3142" s="1">
        <v>88</v>
      </c>
      <c r="B3142" s="1">
        <v>88</v>
      </c>
      <c r="C3142" s="3">
        <v>9</v>
      </c>
      <c r="D3142" t="s">
        <v>12</v>
      </c>
      <c r="E3142">
        <v>2</v>
      </c>
      <c r="F3142" s="27" t="s">
        <v>596</v>
      </c>
    </row>
    <row r="3143" spans="1:6" x14ac:dyDescent="0.2">
      <c r="A3143" s="1">
        <v>88</v>
      </c>
      <c r="B3143" s="1">
        <v>88</v>
      </c>
      <c r="C3143" s="3">
        <v>10</v>
      </c>
      <c r="D3143" t="s">
        <v>12</v>
      </c>
      <c r="E3143">
        <v>2</v>
      </c>
      <c r="F3143" s="27" t="s">
        <v>596</v>
      </c>
    </row>
    <row r="3144" spans="1:6" x14ac:dyDescent="0.2">
      <c r="A3144" s="1">
        <v>88</v>
      </c>
      <c r="B3144" s="1">
        <v>88</v>
      </c>
      <c r="C3144" s="3">
        <v>11</v>
      </c>
      <c r="D3144" t="s">
        <v>12</v>
      </c>
      <c r="E3144">
        <v>1</v>
      </c>
      <c r="F3144" s="27" t="s">
        <v>596</v>
      </c>
    </row>
    <row r="3145" spans="1:6" x14ac:dyDescent="0.2">
      <c r="A3145" s="1">
        <v>88</v>
      </c>
      <c r="B3145" s="1">
        <v>88</v>
      </c>
      <c r="C3145" s="3">
        <v>12</v>
      </c>
      <c r="D3145" t="s">
        <v>12</v>
      </c>
      <c r="E3145">
        <v>1</v>
      </c>
      <c r="F3145" s="27" t="s">
        <v>596</v>
      </c>
    </row>
    <row r="3146" spans="1:6" x14ac:dyDescent="0.2">
      <c r="A3146" s="1">
        <v>88</v>
      </c>
      <c r="B3146" s="1">
        <v>88</v>
      </c>
      <c r="C3146" s="3">
        <v>13</v>
      </c>
      <c r="D3146" t="s">
        <v>12</v>
      </c>
      <c r="E3146">
        <v>2</v>
      </c>
      <c r="F3146" s="27" t="s">
        <v>596</v>
      </c>
    </row>
    <row r="3147" spans="1:6" x14ac:dyDescent="0.2">
      <c r="A3147" s="1">
        <v>88</v>
      </c>
      <c r="B3147" s="1">
        <v>88</v>
      </c>
      <c r="C3147" s="3">
        <v>14</v>
      </c>
      <c r="D3147" t="s">
        <v>12</v>
      </c>
      <c r="E3147">
        <v>2</v>
      </c>
      <c r="F3147" s="27" t="s">
        <v>596</v>
      </c>
    </row>
    <row r="3148" spans="1:6" x14ac:dyDescent="0.2">
      <c r="A3148" s="1">
        <v>88</v>
      </c>
      <c r="B3148" s="1">
        <v>88</v>
      </c>
      <c r="C3148" s="3">
        <v>15</v>
      </c>
      <c r="D3148" t="s">
        <v>12</v>
      </c>
      <c r="E3148">
        <v>2</v>
      </c>
      <c r="F3148" s="27" t="s">
        <v>596</v>
      </c>
    </row>
    <row r="3149" spans="1:6" x14ac:dyDescent="0.2">
      <c r="A3149" s="1">
        <v>88</v>
      </c>
      <c r="B3149" s="1">
        <v>88</v>
      </c>
      <c r="C3149" s="3">
        <v>16</v>
      </c>
      <c r="D3149" t="s">
        <v>12</v>
      </c>
      <c r="E3149">
        <v>2</v>
      </c>
      <c r="F3149" s="27" t="s">
        <v>596</v>
      </c>
    </row>
    <row r="3150" spans="1:6" x14ac:dyDescent="0.2">
      <c r="A3150" s="1">
        <v>88</v>
      </c>
      <c r="B3150" s="1">
        <v>88</v>
      </c>
      <c r="C3150" s="3">
        <v>17</v>
      </c>
      <c r="D3150" t="s">
        <v>12</v>
      </c>
      <c r="E3150">
        <v>3</v>
      </c>
      <c r="F3150" s="27" t="s">
        <v>596</v>
      </c>
    </row>
    <row r="3151" spans="1:6" x14ac:dyDescent="0.2">
      <c r="A3151" s="1">
        <v>88</v>
      </c>
      <c r="B3151" s="1">
        <v>88</v>
      </c>
      <c r="C3151" s="3">
        <v>18</v>
      </c>
      <c r="D3151" t="s">
        <v>12</v>
      </c>
      <c r="E3151">
        <v>2</v>
      </c>
      <c r="F3151" s="27" t="s">
        <v>596</v>
      </c>
    </row>
    <row r="3152" spans="1:6" x14ac:dyDescent="0.2">
      <c r="A3152" s="1">
        <v>88</v>
      </c>
      <c r="B3152" s="1">
        <v>88</v>
      </c>
      <c r="C3152" s="3">
        <v>19</v>
      </c>
      <c r="D3152" t="s">
        <v>12</v>
      </c>
      <c r="E3152">
        <v>2</v>
      </c>
      <c r="F3152" s="27" t="s">
        <v>596</v>
      </c>
    </row>
    <row r="3153" spans="1:6" x14ac:dyDescent="0.2">
      <c r="A3153" s="1">
        <v>88</v>
      </c>
      <c r="B3153" s="1">
        <v>88</v>
      </c>
      <c r="C3153" s="3">
        <v>20</v>
      </c>
      <c r="D3153" t="s">
        <v>12</v>
      </c>
      <c r="E3153">
        <v>3</v>
      </c>
      <c r="F3153" s="27" t="s">
        <v>596</v>
      </c>
    </row>
    <row r="3154" spans="1:6" x14ac:dyDescent="0.2">
      <c r="A3154" s="1">
        <v>88</v>
      </c>
      <c r="B3154" s="1">
        <v>88</v>
      </c>
      <c r="C3154" s="3">
        <v>21</v>
      </c>
      <c r="D3154" t="s">
        <v>12</v>
      </c>
      <c r="E3154">
        <v>3</v>
      </c>
      <c r="F3154" s="27" t="s">
        <v>596</v>
      </c>
    </row>
    <row r="3155" spans="1:6" x14ac:dyDescent="0.2">
      <c r="A3155" s="1">
        <v>88</v>
      </c>
      <c r="B3155" s="1">
        <v>88</v>
      </c>
      <c r="C3155" s="3">
        <v>22</v>
      </c>
      <c r="D3155" t="s">
        <v>12</v>
      </c>
      <c r="E3155">
        <v>3</v>
      </c>
      <c r="F3155" s="27" t="s">
        <v>596</v>
      </c>
    </row>
    <row r="3156" spans="1:6" x14ac:dyDescent="0.2">
      <c r="A3156" s="1">
        <v>88</v>
      </c>
      <c r="B3156" s="1">
        <v>88</v>
      </c>
      <c r="C3156" s="3">
        <v>23</v>
      </c>
      <c r="D3156" t="s">
        <v>12</v>
      </c>
      <c r="E3156">
        <v>2</v>
      </c>
      <c r="F3156" s="27" t="s">
        <v>596</v>
      </c>
    </row>
    <row r="3157" spans="1:6" x14ac:dyDescent="0.2">
      <c r="A3157" s="1">
        <v>88</v>
      </c>
      <c r="B3157" s="1">
        <v>88</v>
      </c>
      <c r="C3157" s="3">
        <v>24</v>
      </c>
      <c r="D3157" t="s">
        <v>12</v>
      </c>
      <c r="E3157">
        <v>2</v>
      </c>
      <c r="F3157" s="27" t="s">
        <v>596</v>
      </c>
    </row>
    <row r="3158" spans="1:6" x14ac:dyDescent="0.2">
      <c r="A3158" s="1">
        <v>88</v>
      </c>
      <c r="B3158" s="1">
        <v>88</v>
      </c>
      <c r="C3158" s="3">
        <v>25</v>
      </c>
      <c r="D3158" t="s">
        <v>12</v>
      </c>
      <c r="E3158">
        <v>2</v>
      </c>
      <c r="F3158" s="27" t="s">
        <v>596</v>
      </c>
    </row>
    <row r="3159" spans="1:6" x14ac:dyDescent="0.2">
      <c r="A3159" s="1">
        <v>88</v>
      </c>
      <c r="B3159" s="1">
        <v>88</v>
      </c>
      <c r="C3159" s="3">
        <v>26</v>
      </c>
      <c r="D3159" t="s">
        <v>12</v>
      </c>
      <c r="E3159">
        <v>2</v>
      </c>
      <c r="F3159" s="27" t="s">
        <v>596</v>
      </c>
    </row>
    <row r="3160" spans="1:6" x14ac:dyDescent="0.2">
      <c r="A3160" s="1">
        <v>88</v>
      </c>
      <c r="B3160" s="1">
        <v>88</v>
      </c>
      <c r="C3160" s="3">
        <v>27</v>
      </c>
      <c r="D3160" t="s">
        <v>12</v>
      </c>
      <c r="E3160">
        <v>1</v>
      </c>
      <c r="F3160" s="27" t="s">
        <v>596</v>
      </c>
    </row>
    <row r="3161" spans="1:6" x14ac:dyDescent="0.2">
      <c r="A3161" s="1">
        <v>88</v>
      </c>
      <c r="B3161" s="1">
        <v>88</v>
      </c>
      <c r="C3161" s="3">
        <v>28</v>
      </c>
      <c r="D3161" t="s">
        <v>12</v>
      </c>
      <c r="E3161">
        <v>2</v>
      </c>
      <c r="F3161" s="27" t="s">
        <v>596</v>
      </c>
    </row>
    <row r="3162" spans="1:6" x14ac:dyDescent="0.2">
      <c r="A3162" s="1">
        <v>88</v>
      </c>
      <c r="B3162" s="1">
        <v>88</v>
      </c>
      <c r="C3162" s="3">
        <v>29</v>
      </c>
      <c r="D3162" t="s">
        <v>12</v>
      </c>
      <c r="E3162">
        <v>3</v>
      </c>
      <c r="F3162" s="27" t="s">
        <v>596</v>
      </c>
    </row>
    <row r="3163" spans="1:6" x14ac:dyDescent="0.2">
      <c r="A3163" s="1">
        <v>88</v>
      </c>
      <c r="B3163" s="1">
        <v>88</v>
      </c>
      <c r="C3163" s="3">
        <v>30</v>
      </c>
      <c r="D3163" t="s">
        <v>12</v>
      </c>
      <c r="E3163">
        <v>2</v>
      </c>
      <c r="F3163" s="27" t="s">
        <v>596</v>
      </c>
    </row>
    <row r="3164" spans="1:6" x14ac:dyDescent="0.2">
      <c r="A3164" s="1">
        <v>88</v>
      </c>
      <c r="B3164" s="1">
        <v>88</v>
      </c>
      <c r="C3164" s="3">
        <v>31</v>
      </c>
      <c r="D3164" t="s">
        <v>12</v>
      </c>
      <c r="E3164">
        <v>1</v>
      </c>
      <c r="F3164" s="27" t="s">
        <v>596</v>
      </c>
    </row>
    <row r="3165" spans="1:6" x14ac:dyDescent="0.2">
      <c r="A3165" s="1">
        <v>88</v>
      </c>
      <c r="B3165" s="1">
        <v>88</v>
      </c>
      <c r="C3165" s="3">
        <v>32</v>
      </c>
      <c r="D3165" t="s">
        <v>12</v>
      </c>
      <c r="E3165">
        <v>2</v>
      </c>
      <c r="F3165" s="27" t="s">
        <v>596</v>
      </c>
    </row>
    <row r="3166" spans="1:6" x14ac:dyDescent="0.2">
      <c r="A3166" s="1">
        <v>88</v>
      </c>
      <c r="B3166" s="1">
        <v>88</v>
      </c>
      <c r="C3166" s="3">
        <v>33</v>
      </c>
      <c r="D3166" t="s">
        <v>12</v>
      </c>
      <c r="E3166">
        <v>1</v>
      </c>
      <c r="F3166" s="27" t="s">
        <v>596</v>
      </c>
    </row>
    <row r="3167" spans="1:6" x14ac:dyDescent="0.2">
      <c r="A3167" s="1">
        <v>88</v>
      </c>
      <c r="B3167" s="1">
        <v>88</v>
      </c>
      <c r="C3167" s="3">
        <v>34</v>
      </c>
      <c r="D3167" t="s">
        <v>12</v>
      </c>
      <c r="E3167">
        <v>1</v>
      </c>
      <c r="F3167" s="27" t="s">
        <v>596</v>
      </c>
    </row>
    <row r="3168" spans="1:6" x14ac:dyDescent="0.2">
      <c r="A3168" s="1">
        <v>88</v>
      </c>
      <c r="B3168" s="1">
        <v>88</v>
      </c>
      <c r="C3168" s="3">
        <v>35</v>
      </c>
      <c r="D3168" t="s">
        <v>12</v>
      </c>
      <c r="E3168">
        <v>2</v>
      </c>
      <c r="F3168" s="27" t="s">
        <v>596</v>
      </c>
    </row>
    <row r="3169" spans="1:6" x14ac:dyDescent="0.2">
      <c r="A3169" s="1">
        <v>88</v>
      </c>
      <c r="B3169" s="1">
        <v>88</v>
      </c>
      <c r="C3169" s="3">
        <v>36</v>
      </c>
      <c r="D3169" t="s">
        <v>12</v>
      </c>
      <c r="E3169">
        <v>1</v>
      </c>
      <c r="F3169" s="27" t="s">
        <v>596</v>
      </c>
    </row>
    <row r="3170" spans="1:6" x14ac:dyDescent="0.2">
      <c r="A3170" s="1">
        <v>89</v>
      </c>
      <c r="B3170" s="1">
        <v>89</v>
      </c>
      <c r="C3170" s="3">
        <v>1</v>
      </c>
      <c r="D3170" t="s">
        <v>4</v>
      </c>
      <c r="E3170">
        <v>2</v>
      </c>
      <c r="F3170" s="27" t="s">
        <v>596</v>
      </c>
    </row>
    <row r="3171" spans="1:6" x14ac:dyDescent="0.2">
      <c r="A3171" s="1">
        <v>89</v>
      </c>
      <c r="B3171" s="1">
        <v>89</v>
      </c>
      <c r="C3171" s="3">
        <v>2</v>
      </c>
      <c r="D3171" t="s">
        <v>4</v>
      </c>
      <c r="E3171">
        <v>2</v>
      </c>
      <c r="F3171" s="27" t="s">
        <v>596</v>
      </c>
    </row>
    <row r="3172" spans="1:6" x14ac:dyDescent="0.2">
      <c r="A3172" s="1">
        <v>89</v>
      </c>
      <c r="B3172" s="1">
        <v>89</v>
      </c>
      <c r="C3172" s="3">
        <v>3</v>
      </c>
      <c r="D3172" t="s">
        <v>4</v>
      </c>
      <c r="E3172">
        <v>2</v>
      </c>
      <c r="F3172" s="27" t="s">
        <v>596</v>
      </c>
    </row>
    <row r="3173" spans="1:6" x14ac:dyDescent="0.2">
      <c r="A3173" s="1">
        <v>89</v>
      </c>
      <c r="B3173" s="1">
        <v>89</v>
      </c>
      <c r="C3173" s="3">
        <v>4</v>
      </c>
      <c r="D3173" t="s">
        <v>4</v>
      </c>
      <c r="E3173">
        <v>2</v>
      </c>
      <c r="F3173" s="27" t="s">
        <v>596</v>
      </c>
    </row>
    <row r="3174" spans="1:6" x14ac:dyDescent="0.2">
      <c r="A3174" s="1">
        <v>89</v>
      </c>
      <c r="B3174" s="1">
        <v>89</v>
      </c>
      <c r="C3174" s="3">
        <v>5</v>
      </c>
      <c r="D3174" t="s">
        <v>4</v>
      </c>
      <c r="E3174">
        <v>2</v>
      </c>
      <c r="F3174" s="27" t="s">
        <v>596</v>
      </c>
    </row>
    <row r="3175" spans="1:6" x14ac:dyDescent="0.2">
      <c r="A3175" s="1">
        <v>89</v>
      </c>
      <c r="B3175" s="1">
        <v>89</v>
      </c>
      <c r="C3175" s="3">
        <v>6</v>
      </c>
      <c r="D3175" t="s">
        <v>4</v>
      </c>
      <c r="E3175">
        <v>2</v>
      </c>
      <c r="F3175" s="27" t="s">
        <v>596</v>
      </c>
    </row>
    <row r="3176" spans="1:6" x14ac:dyDescent="0.2">
      <c r="A3176" s="1">
        <v>89</v>
      </c>
      <c r="B3176" s="1">
        <v>89</v>
      </c>
      <c r="C3176" s="3">
        <v>7</v>
      </c>
      <c r="D3176" t="s">
        <v>4</v>
      </c>
      <c r="E3176">
        <v>2</v>
      </c>
      <c r="F3176" s="27" t="s">
        <v>596</v>
      </c>
    </row>
    <row r="3177" spans="1:6" x14ac:dyDescent="0.2">
      <c r="A3177" s="1">
        <v>89</v>
      </c>
      <c r="B3177" s="1">
        <v>89</v>
      </c>
      <c r="C3177" s="3">
        <v>8</v>
      </c>
      <c r="D3177" t="s">
        <v>4</v>
      </c>
      <c r="E3177">
        <v>1</v>
      </c>
      <c r="F3177" s="27" t="s">
        <v>596</v>
      </c>
    </row>
    <row r="3178" spans="1:6" x14ac:dyDescent="0.2">
      <c r="A3178" s="1">
        <v>89</v>
      </c>
      <c r="B3178" s="1">
        <v>89</v>
      </c>
      <c r="C3178" s="3">
        <v>9</v>
      </c>
      <c r="D3178" t="s">
        <v>4</v>
      </c>
      <c r="E3178">
        <v>2</v>
      </c>
      <c r="F3178" s="27" t="s">
        <v>596</v>
      </c>
    </row>
    <row r="3179" spans="1:6" x14ac:dyDescent="0.2">
      <c r="A3179" s="1">
        <v>89</v>
      </c>
      <c r="B3179" s="1">
        <v>89</v>
      </c>
      <c r="C3179" s="3">
        <v>10</v>
      </c>
      <c r="D3179" t="s">
        <v>4</v>
      </c>
      <c r="E3179">
        <v>2</v>
      </c>
      <c r="F3179" s="27" t="s">
        <v>596</v>
      </c>
    </row>
    <row r="3180" spans="1:6" x14ac:dyDescent="0.2">
      <c r="A3180" s="1">
        <v>89</v>
      </c>
      <c r="B3180" s="1">
        <v>89</v>
      </c>
      <c r="C3180" s="3">
        <v>11</v>
      </c>
      <c r="D3180" t="s">
        <v>4</v>
      </c>
      <c r="E3180">
        <v>1</v>
      </c>
      <c r="F3180" s="27" t="s">
        <v>596</v>
      </c>
    </row>
    <row r="3181" spans="1:6" x14ac:dyDescent="0.2">
      <c r="A3181" s="1">
        <v>89</v>
      </c>
      <c r="B3181" s="1">
        <v>89</v>
      </c>
      <c r="C3181" s="3">
        <v>12</v>
      </c>
      <c r="D3181" t="s">
        <v>4</v>
      </c>
      <c r="E3181">
        <v>1</v>
      </c>
      <c r="F3181" s="27" t="s">
        <v>596</v>
      </c>
    </row>
    <row r="3182" spans="1:6" x14ac:dyDescent="0.2">
      <c r="A3182" s="1">
        <v>89</v>
      </c>
      <c r="B3182" s="1">
        <v>89</v>
      </c>
      <c r="C3182" s="3">
        <v>13</v>
      </c>
      <c r="D3182" t="s">
        <v>4</v>
      </c>
      <c r="E3182">
        <v>2</v>
      </c>
      <c r="F3182" s="27" t="s">
        <v>596</v>
      </c>
    </row>
    <row r="3183" spans="1:6" x14ac:dyDescent="0.2">
      <c r="A3183" s="1">
        <v>89</v>
      </c>
      <c r="B3183" s="1">
        <v>89</v>
      </c>
      <c r="C3183" s="3">
        <v>14</v>
      </c>
      <c r="D3183" t="s">
        <v>4</v>
      </c>
      <c r="E3183">
        <v>3</v>
      </c>
      <c r="F3183" s="27" t="s">
        <v>596</v>
      </c>
    </row>
    <row r="3184" spans="1:6" x14ac:dyDescent="0.2">
      <c r="A3184" s="1">
        <v>89</v>
      </c>
      <c r="B3184" s="1">
        <v>89</v>
      </c>
      <c r="C3184" s="3">
        <v>15</v>
      </c>
      <c r="D3184" t="s">
        <v>4</v>
      </c>
      <c r="E3184">
        <v>2</v>
      </c>
      <c r="F3184" s="27" t="s">
        <v>596</v>
      </c>
    </row>
    <row r="3185" spans="1:6" x14ac:dyDescent="0.2">
      <c r="A3185" s="1">
        <v>89</v>
      </c>
      <c r="B3185" s="1">
        <v>89</v>
      </c>
      <c r="C3185" s="3">
        <v>16</v>
      </c>
      <c r="D3185" t="s">
        <v>4</v>
      </c>
      <c r="E3185">
        <v>2</v>
      </c>
      <c r="F3185" s="27" t="s">
        <v>596</v>
      </c>
    </row>
    <row r="3186" spans="1:6" x14ac:dyDescent="0.2">
      <c r="A3186" s="1">
        <v>89</v>
      </c>
      <c r="B3186" s="1">
        <v>89</v>
      </c>
      <c r="C3186" s="3">
        <v>17</v>
      </c>
      <c r="D3186" t="s">
        <v>4</v>
      </c>
      <c r="E3186">
        <v>2</v>
      </c>
      <c r="F3186" s="27" t="s">
        <v>596</v>
      </c>
    </row>
    <row r="3187" spans="1:6" x14ac:dyDescent="0.2">
      <c r="A3187" s="1">
        <v>89</v>
      </c>
      <c r="B3187" s="1">
        <v>89</v>
      </c>
      <c r="C3187" s="3">
        <v>18</v>
      </c>
      <c r="D3187" t="s">
        <v>4</v>
      </c>
      <c r="E3187">
        <v>2</v>
      </c>
      <c r="F3187" s="27" t="s">
        <v>596</v>
      </c>
    </row>
    <row r="3188" spans="1:6" x14ac:dyDescent="0.2">
      <c r="A3188" s="1">
        <v>89</v>
      </c>
      <c r="B3188" s="1">
        <v>89</v>
      </c>
      <c r="C3188" s="3">
        <v>19</v>
      </c>
      <c r="D3188" t="s">
        <v>4</v>
      </c>
      <c r="E3188">
        <v>3</v>
      </c>
      <c r="F3188" s="27" t="s">
        <v>596</v>
      </c>
    </row>
    <row r="3189" spans="1:6" x14ac:dyDescent="0.2">
      <c r="A3189" s="1">
        <v>89</v>
      </c>
      <c r="B3189" s="1">
        <v>89</v>
      </c>
      <c r="C3189" s="3">
        <v>20</v>
      </c>
      <c r="D3189" t="s">
        <v>4</v>
      </c>
      <c r="E3189">
        <v>2</v>
      </c>
      <c r="F3189" s="27" t="s">
        <v>596</v>
      </c>
    </row>
    <row r="3190" spans="1:6" x14ac:dyDescent="0.2">
      <c r="A3190" s="1">
        <v>89</v>
      </c>
      <c r="B3190" s="1">
        <v>89</v>
      </c>
      <c r="C3190" s="3">
        <v>21</v>
      </c>
      <c r="D3190" t="s">
        <v>4</v>
      </c>
      <c r="E3190">
        <v>2</v>
      </c>
      <c r="F3190" s="27" t="s">
        <v>596</v>
      </c>
    </row>
    <row r="3191" spans="1:6" x14ac:dyDescent="0.2">
      <c r="A3191" s="1">
        <v>89</v>
      </c>
      <c r="B3191" s="1">
        <v>89</v>
      </c>
      <c r="C3191" s="3">
        <v>22</v>
      </c>
      <c r="D3191" t="s">
        <v>4</v>
      </c>
      <c r="E3191">
        <v>2</v>
      </c>
      <c r="F3191" s="27" t="s">
        <v>596</v>
      </c>
    </row>
    <row r="3192" spans="1:6" x14ac:dyDescent="0.2">
      <c r="A3192" s="1">
        <v>89</v>
      </c>
      <c r="B3192" s="1">
        <v>89</v>
      </c>
      <c r="C3192" s="3">
        <v>23</v>
      </c>
      <c r="D3192" t="s">
        <v>4</v>
      </c>
      <c r="E3192">
        <v>1</v>
      </c>
      <c r="F3192" s="27" t="s">
        <v>596</v>
      </c>
    </row>
    <row r="3193" spans="1:6" x14ac:dyDescent="0.2">
      <c r="A3193" s="1">
        <v>89</v>
      </c>
      <c r="B3193" s="1">
        <v>89</v>
      </c>
      <c r="C3193" s="3">
        <v>24</v>
      </c>
      <c r="D3193" t="s">
        <v>4</v>
      </c>
      <c r="E3193">
        <v>1</v>
      </c>
      <c r="F3193" s="27" t="s">
        <v>596</v>
      </c>
    </row>
    <row r="3194" spans="1:6" x14ac:dyDescent="0.2">
      <c r="A3194" s="1">
        <v>89</v>
      </c>
      <c r="B3194" s="1">
        <v>89</v>
      </c>
      <c r="C3194" s="3">
        <v>25</v>
      </c>
      <c r="D3194" t="s">
        <v>4</v>
      </c>
      <c r="E3194">
        <v>2</v>
      </c>
      <c r="F3194" s="27" t="s">
        <v>596</v>
      </c>
    </row>
    <row r="3195" spans="1:6" x14ac:dyDescent="0.2">
      <c r="A3195" s="1">
        <v>89</v>
      </c>
      <c r="B3195" s="1">
        <v>89</v>
      </c>
      <c r="C3195" s="3">
        <v>26</v>
      </c>
      <c r="D3195" t="s">
        <v>4</v>
      </c>
      <c r="E3195">
        <v>1</v>
      </c>
      <c r="F3195" s="27" t="s">
        <v>596</v>
      </c>
    </row>
    <row r="3196" spans="1:6" x14ac:dyDescent="0.2">
      <c r="A3196" s="1">
        <v>89</v>
      </c>
      <c r="B3196" s="1">
        <v>89</v>
      </c>
      <c r="C3196" s="3">
        <v>27</v>
      </c>
      <c r="D3196" t="s">
        <v>4</v>
      </c>
      <c r="E3196">
        <v>2</v>
      </c>
      <c r="F3196" s="27" t="s">
        <v>596</v>
      </c>
    </row>
    <row r="3197" spans="1:6" x14ac:dyDescent="0.2">
      <c r="A3197" s="1">
        <v>89</v>
      </c>
      <c r="B3197" s="1">
        <v>89</v>
      </c>
      <c r="C3197" s="3">
        <v>28</v>
      </c>
      <c r="D3197" t="s">
        <v>4</v>
      </c>
      <c r="E3197">
        <v>2</v>
      </c>
      <c r="F3197" s="27" t="s">
        <v>596</v>
      </c>
    </row>
    <row r="3198" spans="1:6" x14ac:dyDescent="0.2">
      <c r="A3198" s="1">
        <v>89</v>
      </c>
      <c r="B3198" s="1">
        <v>89</v>
      </c>
      <c r="C3198" s="3">
        <v>29</v>
      </c>
      <c r="D3198" t="s">
        <v>4</v>
      </c>
      <c r="E3198">
        <v>2</v>
      </c>
      <c r="F3198" s="27" t="s">
        <v>596</v>
      </c>
    </row>
    <row r="3199" spans="1:6" x14ac:dyDescent="0.2">
      <c r="A3199" s="1">
        <v>89</v>
      </c>
      <c r="B3199" s="1">
        <v>89</v>
      </c>
      <c r="C3199" s="3">
        <v>30</v>
      </c>
      <c r="D3199" t="s">
        <v>4</v>
      </c>
      <c r="E3199">
        <v>3</v>
      </c>
      <c r="F3199" s="27" t="s">
        <v>596</v>
      </c>
    </row>
    <row r="3200" spans="1:6" x14ac:dyDescent="0.2">
      <c r="A3200" s="1">
        <v>89</v>
      </c>
      <c r="B3200" s="1">
        <v>89</v>
      </c>
      <c r="C3200" s="3">
        <v>31</v>
      </c>
      <c r="D3200" t="s">
        <v>4</v>
      </c>
      <c r="E3200">
        <v>2</v>
      </c>
      <c r="F3200" s="27" t="s">
        <v>596</v>
      </c>
    </row>
    <row r="3201" spans="1:6" x14ac:dyDescent="0.2">
      <c r="A3201" s="1">
        <v>89</v>
      </c>
      <c r="B3201" s="1">
        <v>89</v>
      </c>
      <c r="C3201" s="3">
        <v>32</v>
      </c>
      <c r="D3201" t="s">
        <v>4</v>
      </c>
      <c r="E3201">
        <v>2</v>
      </c>
      <c r="F3201" s="27" t="s">
        <v>596</v>
      </c>
    </row>
    <row r="3202" spans="1:6" x14ac:dyDescent="0.2">
      <c r="A3202" s="1">
        <v>89</v>
      </c>
      <c r="B3202" s="1">
        <v>89</v>
      </c>
      <c r="C3202" s="3">
        <v>33</v>
      </c>
      <c r="D3202" t="s">
        <v>4</v>
      </c>
      <c r="E3202">
        <v>2</v>
      </c>
      <c r="F3202" s="27" t="s">
        <v>596</v>
      </c>
    </row>
    <row r="3203" spans="1:6" x14ac:dyDescent="0.2">
      <c r="A3203" s="1">
        <v>89</v>
      </c>
      <c r="B3203" s="1">
        <v>89</v>
      </c>
      <c r="C3203" s="3">
        <v>34</v>
      </c>
      <c r="D3203" t="s">
        <v>4</v>
      </c>
      <c r="E3203">
        <v>1</v>
      </c>
      <c r="F3203" s="27" t="s">
        <v>596</v>
      </c>
    </row>
    <row r="3204" spans="1:6" x14ac:dyDescent="0.2">
      <c r="A3204" s="1">
        <v>89</v>
      </c>
      <c r="B3204" s="1">
        <v>89</v>
      </c>
      <c r="C3204" s="3">
        <v>35</v>
      </c>
      <c r="D3204" t="s">
        <v>4</v>
      </c>
      <c r="E3204">
        <v>1</v>
      </c>
      <c r="F3204" s="27" t="s">
        <v>596</v>
      </c>
    </row>
    <row r="3205" spans="1:6" x14ac:dyDescent="0.2">
      <c r="A3205" s="1">
        <v>89</v>
      </c>
      <c r="B3205" s="1">
        <v>89</v>
      </c>
      <c r="C3205" s="3">
        <v>36</v>
      </c>
      <c r="D3205" t="s">
        <v>4</v>
      </c>
      <c r="E3205">
        <v>2</v>
      </c>
      <c r="F3205" s="27" t="s">
        <v>596</v>
      </c>
    </row>
    <row r="3206" spans="1:6" x14ac:dyDescent="0.2">
      <c r="A3206" s="1">
        <v>90</v>
      </c>
      <c r="B3206" s="1">
        <v>90</v>
      </c>
      <c r="C3206" s="3">
        <v>1</v>
      </c>
      <c r="D3206" t="s">
        <v>12</v>
      </c>
      <c r="E3206">
        <v>2</v>
      </c>
      <c r="F3206" s="27" t="s">
        <v>596</v>
      </c>
    </row>
    <row r="3207" spans="1:6" x14ac:dyDescent="0.2">
      <c r="A3207" s="1">
        <v>90</v>
      </c>
      <c r="B3207" s="1">
        <v>90</v>
      </c>
      <c r="C3207" s="3">
        <v>2</v>
      </c>
      <c r="D3207" t="s">
        <v>12</v>
      </c>
      <c r="E3207">
        <v>2</v>
      </c>
      <c r="F3207" s="27" t="s">
        <v>596</v>
      </c>
    </row>
    <row r="3208" spans="1:6" x14ac:dyDescent="0.2">
      <c r="A3208" s="1">
        <v>90</v>
      </c>
      <c r="B3208" s="1">
        <v>90</v>
      </c>
      <c r="C3208" s="3">
        <v>3</v>
      </c>
      <c r="D3208" t="s">
        <v>12</v>
      </c>
      <c r="E3208">
        <v>1</v>
      </c>
      <c r="F3208" s="27" t="s">
        <v>596</v>
      </c>
    </row>
    <row r="3209" spans="1:6" x14ac:dyDescent="0.2">
      <c r="A3209" s="1">
        <v>90</v>
      </c>
      <c r="B3209" s="1">
        <v>90</v>
      </c>
      <c r="C3209" s="3">
        <v>4</v>
      </c>
      <c r="D3209" t="s">
        <v>12</v>
      </c>
      <c r="E3209">
        <v>2</v>
      </c>
      <c r="F3209" s="27" t="s">
        <v>596</v>
      </c>
    </row>
    <row r="3210" spans="1:6" x14ac:dyDescent="0.2">
      <c r="A3210" s="1">
        <v>90</v>
      </c>
      <c r="B3210" s="1">
        <v>90</v>
      </c>
      <c r="C3210" s="3">
        <v>5</v>
      </c>
      <c r="D3210" t="s">
        <v>12</v>
      </c>
      <c r="E3210">
        <v>2</v>
      </c>
      <c r="F3210" s="27" t="s">
        <v>596</v>
      </c>
    </row>
    <row r="3211" spans="1:6" x14ac:dyDescent="0.2">
      <c r="A3211" s="1">
        <v>90</v>
      </c>
      <c r="B3211" s="1">
        <v>90</v>
      </c>
      <c r="C3211" s="3">
        <v>6</v>
      </c>
      <c r="D3211" t="s">
        <v>12</v>
      </c>
      <c r="E3211">
        <v>1</v>
      </c>
      <c r="F3211" s="27" t="s">
        <v>596</v>
      </c>
    </row>
    <row r="3212" spans="1:6" x14ac:dyDescent="0.2">
      <c r="A3212" s="1">
        <v>90</v>
      </c>
      <c r="B3212" s="1">
        <v>90</v>
      </c>
      <c r="C3212" s="3">
        <v>7</v>
      </c>
      <c r="D3212" t="s">
        <v>12</v>
      </c>
      <c r="E3212">
        <v>2</v>
      </c>
      <c r="F3212" s="27" t="s">
        <v>596</v>
      </c>
    </row>
    <row r="3213" spans="1:6" x14ac:dyDescent="0.2">
      <c r="A3213" s="1">
        <v>90</v>
      </c>
      <c r="B3213" s="1">
        <v>90</v>
      </c>
      <c r="C3213" s="3">
        <v>8</v>
      </c>
      <c r="D3213" t="s">
        <v>12</v>
      </c>
      <c r="E3213">
        <v>2</v>
      </c>
      <c r="F3213" s="27" t="s">
        <v>596</v>
      </c>
    </row>
    <row r="3214" spans="1:6" x14ac:dyDescent="0.2">
      <c r="A3214" s="1">
        <v>90</v>
      </c>
      <c r="B3214" s="1">
        <v>90</v>
      </c>
      <c r="C3214" s="3">
        <v>9</v>
      </c>
      <c r="D3214" t="s">
        <v>12</v>
      </c>
      <c r="E3214">
        <v>1</v>
      </c>
      <c r="F3214" s="27" t="s">
        <v>596</v>
      </c>
    </row>
    <row r="3215" spans="1:6" x14ac:dyDescent="0.2">
      <c r="A3215" s="1">
        <v>90</v>
      </c>
      <c r="B3215" s="1">
        <v>90</v>
      </c>
      <c r="C3215" s="3">
        <v>10</v>
      </c>
      <c r="D3215" t="s">
        <v>12</v>
      </c>
      <c r="E3215">
        <v>1</v>
      </c>
      <c r="F3215" s="27" t="s">
        <v>596</v>
      </c>
    </row>
    <row r="3216" spans="1:6" x14ac:dyDescent="0.2">
      <c r="A3216" s="1">
        <v>90</v>
      </c>
      <c r="B3216" s="1">
        <v>90</v>
      </c>
      <c r="C3216" s="3">
        <v>11</v>
      </c>
      <c r="D3216" t="s">
        <v>12</v>
      </c>
      <c r="E3216">
        <v>1</v>
      </c>
      <c r="F3216" s="27" t="s">
        <v>596</v>
      </c>
    </row>
    <row r="3217" spans="1:6" x14ac:dyDescent="0.2">
      <c r="A3217" s="1">
        <v>90</v>
      </c>
      <c r="B3217" s="1">
        <v>90</v>
      </c>
      <c r="C3217" s="3">
        <v>12</v>
      </c>
      <c r="D3217" t="s">
        <v>12</v>
      </c>
      <c r="E3217">
        <v>1</v>
      </c>
      <c r="F3217" s="27" t="s">
        <v>596</v>
      </c>
    </row>
    <row r="3218" spans="1:6" x14ac:dyDescent="0.2">
      <c r="A3218" s="1">
        <v>90</v>
      </c>
      <c r="B3218" s="1">
        <v>90</v>
      </c>
      <c r="C3218" s="3">
        <v>13</v>
      </c>
      <c r="D3218" t="s">
        <v>12</v>
      </c>
      <c r="E3218">
        <v>2</v>
      </c>
      <c r="F3218" s="27" t="s">
        <v>596</v>
      </c>
    </row>
    <row r="3219" spans="1:6" x14ac:dyDescent="0.2">
      <c r="A3219" s="1">
        <v>90</v>
      </c>
      <c r="B3219" s="1">
        <v>90</v>
      </c>
      <c r="C3219" s="3">
        <v>14</v>
      </c>
      <c r="D3219" t="s">
        <v>12</v>
      </c>
      <c r="E3219">
        <v>2</v>
      </c>
      <c r="F3219" s="27" t="s">
        <v>596</v>
      </c>
    </row>
    <row r="3220" spans="1:6" x14ac:dyDescent="0.2">
      <c r="A3220" s="1">
        <v>90</v>
      </c>
      <c r="B3220" s="1">
        <v>90</v>
      </c>
      <c r="C3220" s="3">
        <v>15</v>
      </c>
      <c r="D3220" t="s">
        <v>12</v>
      </c>
      <c r="E3220">
        <v>1</v>
      </c>
      <c r="F3220" s="27" t="s">
        <v>596</v>
      </c>
    </row>
    <row r="3221" spans="1:6" x14ac:dyDescent="0.2">
      <c r="A3221" s="1">
        <v>90</v>
      </c>
      <c r="B3221" s="1">
        <v>90</v>
      </c>
      <c r="C3221" s="3">
        <v>16</v>
      </c>
      <c r="D3221" t="s">
        <v>12</v>
      </c>
      <c r="E3221">
        <v>2</v>
      </c>
      <c r="F3221" s="27" t="s">
        <v>596</v>
      </c>
    </row>
    <row r="3222" spans="1:6" x14ac:dyDescent="0.2">
      <c r="A3222" s="1">
        <v>90</v>
      </c>
      <c r="B3222" s="1">
        <v>90</v>
      </c>
      <c r="C3222" s="3">
        <v>17</v>
      </c>
      <c r="D3222" t="s">
        <v>12</v>
      </c>
      <c r="E3222">
        <v>3</v>
      </c>
      <c r="F3222" s="27" t="s">
        <v>596</v>
      </c>
    </row>
    <row r="3223" spans="1:6" x14ac:dyDescent="0.2">
      <c r="A3223" s="1">
        <v>90</v>
      </c>
      <c r="B3223" s="1">
        <v>90</v>
      </c>
      <c r="C3223" s="3">
        <v>18</v>
      </c>
      <c r="D3223" t="s">
        <v>12</v>
      </c>
      <c r="E3223">
        <v>2</v>
      </c>
      <c r="F3223" s="27" t="s">
        <v>596</v>
      </c>
    </row>
    <row r="3224" spans="1:6" x14ac:dyDescent="0.2">
      <c r="A3224" s="1">
        <v>90</v>
      </c>
      <c r="B3224" s="1">
        <v>90</v>
      </c>
      <c r="C3224" s="3">
        <v>19</v>
      </c>
      <c r="D3224" t="s">
        <v>12</v>
      </c>
      <c r="E3224">
        <v>3</v>
      </c>
      <c r="F3224" s="27" t="s">
        <v>596</v>
      </c>
    </row>
    <row r="3225" spans="1:6" x14ac:dyDescent="0.2">
      <c r="A3225" s="1">
        <v>90</v>
      </c>
      <c r="B3225" s="1">
        <v>90</v>
      </c>
      <c r="C3225" s="3">
        <v>20</v>
      </c>
      <c r="D3225" t="s">
        <v>12</v>
      </c>
      <c r="E3225">
        <v>3</v>
      </c>
      <c r="F3225" s="27" t="s">
        <v>596</v>
      </c>
    </row>
    <row r="3226" spans="1:6" x14ac:dyDescent="0.2">
      <c r="A3226" s="1">
        <v>90</v>
      </c>
      <c r="B3226" s="1">
        <v>90</v>
      </c>
      <c r="C3226" s="3">
        <v>21</v>
      </c>
      <c r="D3226" t="s">
        <v>12</v>
      </c>
      <c r="E3226">
        <v>2</v>
      </c>
      <c r="F3226" s="27" t="s">
        <v>596</v>
      </c>
    </row>
    <row r="3227" spans="1:6" x14ac:dyDescent="0.2">
      <c r="A3227" s="1">
        <v>90</v>
      </c>
      <c r="B3227" s="1">
        <v>90</v>
      </c>
      <c r="C3227" s="3">
        <v>22</v>
      </c>
      <c r="D3227" t="s">
        <v>12</v>
      </c>
      <c r="E3227">
        <v>3</v>
      </c>
      <c r="F3227" s="27" t="s">
        <v>596</v>
      </c>
    </row>
    <row r="3228" spans="1:6" x14ac:dyDescent="0.2">
      <c r="A3228" s="1">
        <v>90</v>
      </c>
      <c r="B3228" s="1">
        <v>90</v>
      </c>
      <c r="C3228" s="3">
        <v>23</v>
      </c>
      <c r="D3228" t="s">
        <v>12</v>
      </c>
      <c r="E3228">
        <v>2</v>
      </c>
      <c r="F3228" s="27" t="s">
        <v>596</v>
      </c>
    </row>
    <row r="3229" spans="1:6" x14ac:dyDescent="0.2">
      <c r="A3229" s="1">
        <v>90</v>
      </c>
      <c r="B3229" s="1">
        <v>90</v>
      </c>
      <c r="C3229" s="3">
        <v>24</v>
      </c>
      <c r="D3229" t="s">
        <v>12</v>
      </c>
      <c r="E3229">
        <v>2</v>
      </c>
      <c r="F3229" s="27" t="s">
        <v>596</v>
      </c>
    </row>
    <row r="3230" spans="1:6" x14ac:dyDescent="0.2">
      <c r="A3230" s="1">
        <v>90</v>
      </c>
      <c r="B3230" s="1">
        <v>90</v>
      </c>
      <c r="C3230" s="3">
        <v>25</v>
      </c>
      <c r="D3230" t="s">
        <v>12</v>
      </c>
      <c r="E3230">
        <v>3</v>
      </c>
      <c r="F3230" s="27" t="s">
        <v>596</v>
      </c>
    </row>
    <row r="3231" spans="1:6" x14ac:dyDescent="0.2">
      <c r="A3231" s="1">
        <v>90</v>
      </c>
      <c r="B3231" s="1">
        <v>90</v>
      </c>
      <c r="C3231" s="3">
        <v>26</v>
      </c>
      <c r="D3231" t="s">
        <v>12</v>
      </c>
      <c r="E3231">
        <v>1</v>
      </c>
      <c r="F3231" s="27" t="s">
        <v>596</v>
      </c>
    </row>
    <row r="3232" spans="1:6" x14ac:dyDescent="0.2">
      <c r="A3232" s="1">
        <v>90</v>
      </c>
      <c r="B3232" s="1">
        <v>90</v>
      </c>
      <c r="C3232" s="3">
        <v>27</v>
      </c>
      <c r="D3232" t="s">
        <v>12</v>
      </c>
      <c r="E3232">
        <v>2</v>
      </c>
      <c r="F3232" s="27" t="s">
        <v>596</v>
      </c>
    </row>
    <row r="3233" spans="1:6" x14ac:dyDescent="0.2">
      <c r="A3233" s="1">
        <v>90</v>
      </c>
      <c r="B3233" s="1">
        <v>90</v>
      </c>
      <c r="C3233" s="3">
        <v>28</v>
      </c>
      <c r="D3233" t="s">
        <v>12</v>
      </c>
      <c r="E3233">
        <v>3</v>
      </c>
      <c r="F3233" s="27" t="s">
        <v>596</v>
      </c>
    </row>
    <row r="3234" spans="1:6" x14ac:dyDescent="0.2">
      <c r="A3234" s="1">
        <v>90</v>
      </c>
      <c r="B3234" s="1">
        <v>90</v>
      </c>
      <c r="C3234" s="3">
        <v>29</v>
      </c>
      <c r="D3234" t="s">
        <v>12</v>
      </c>
      <c r="E3234">
        <v>3</v>
      </c>
      <c r="F3234" s="27" t="s">
        <v>596</v>
      </c>
    </row>
    <row r="3235" spans="1:6" x14ac:dyDescent="0.2">
      <c r="A3235" s="1">
        <v>90</v>
      </c>
      <c r="B3235" s="1">
        <v>90</v>
      </c>
      <c r="C3235" s="3">
        <v>30</v>
      </c>
      <c r="D3235" t="s">
        <v>12</v>
      </c>
      <c r="E3235">
        <v>2</v>
      </c>
      <c r="F3235" s="27" t="s">
        <v>596</v>
      </c>
    </row>
    <row r="3236" spans="1:6" x14ac:dyDescent="0.2">
      <c r="A3236" s="1">
        <v>90</v>
      </c>
      <c r="B3236" s="1">
        <v>90</v>
      </c>
      <c r="C3236" s="3">
        <v>31</v>
      </c>
      <c r="D3236" t="s">
        <v>12</v>
      </c>
      <c r="E3236">
        <v>2</v>
      </c>
      <c r="F3236" s="27" t="s">
        <v>596</v>
      </c>
    </row>
    <row r="3237" spans="1:6" x14ac:dyDescent="0.2">
      <c r="A3237" s="1">
        <v>90</v>
      </c>
      <c r="B3237" s="1">
        <v>90</v>
      </c>
      <c r="C3237" s="3">
        <v>32</v>
      </c>
      <c r="D3237" t="s">
        <v>12</v>
      </c>
      <c r="E3237">
        <v>2</v>
      </c>
      <c r="F3237" s="27" t="s">
        <v>596</v>
      </c>
    </row>
    <row r="3238" spans="1:6" x14ac:dyDescent="0.2">
      <c r="A3238" s="1">
        <v>90</v>
      </c>
      <c r="B3238" s="1">
        <v>90</v>
      </c>
      <c r="C3238" s="3">
        <v>33</v>
      </c>
      <c r="D3238" t="s">
        <v>12</v>
      </c>
      <c r="E3238">
        <v>1</v>
      </c>
      <c r="F3238" s="27" t="s">
        <v>596</v>
      </c>
    </row>
    <row r="3239" spans="1:6" x14ac:dyDescent="0.2">
      <c r="A3239" s="1">
        <v>90</v>
      </c>
      <c r="B3239" s="1">
        <v>90</v>
      </c>
      <c r="C3239" s="3">
        <v>34</v>
      </c>
      <c r="D3239" t="s">
        <v>12</v>
      </c>
      <c r="E3239">
        <v>2</v>
      </c>
      <c r="F3239" s="27" t="s">
        <v>596</v>
      </c>
    </row>
    <row r="3240" spans="1:6" x14ac:dyDescent="0.2">
      <c r="A3240" s="1">
        <v>90</v>
      </c>
      <c r="B3240" s="1">
        <v>90</v>
      </c>
      <c r="C3240" s="3">
        <v>35</v>
      </c>
      <c r="D3240" t="s">
        <v>12</v>
      </c>
      <c r="E3240">
        <v>1</v>
      </c>
      <c r="F3240" s="27" t="s">
        <v>596</v>
      </c>
    </row>
    <row r="3241" spans="1:6" x14ac:dyDescent="0.2">
      <c r="A3241" s="1">
        <v>90</v>
      </c>
      <c r="B3241" s="1">
        <v>90</v>
      </c>
      <c r="C3241" s="3">
        <v>36</v>
      </c>
      <c r="D3241" t="s">
        <v>12</v>
      </c>
      <c r="E3241">
        <v>2</v>
      </c>
      <c r="F3241" s="27" t="s">
        <v>596</v>
      </c>
    </row>
    <row r="3242" spans="1:6" x14ac:dyDescent="0.2">
      <c r="A3242" s="1">
        <v>91</v>
      </c>
      <c r="B3242" s="1">
        <v>91</v>
      </c>
      <c r="C3242" s="3">
        <v>1</v>
      </c>
      <c r="D3242" t="s">
        <v>7</v>
      </c>
      <c r="E3242">
        <v>3</v>
      </c>
      <c r="F3242" s="27" t="s">
        <v>596</v>
      </c>
    </row>
    <row r="3243" spans="1:6" x14ac:dyDescent="0.2">
      <c r="A3243" s="1">
        <v>91</v>
      </c>
      <c r="B3243" s="1">
        <v>91</v>
      </c>
      <c r="C3243" s="3">
        <v>2</v>
      </c>
      <c r="D3243" t="s">
        <v>7</v>
      </c>
      <c r="E3243">
        <v>2</v>
      </c>
      <c r="F3243" s="27" t="s">
        <v>596</v>
      </c>
    </row>
    <row r="3244" spans="1:6" x14ac:dyDescent="0.2">
      <c r="A3244" s="1">
        <v>91</v>
      </c>
      <c r="B3244" s="1">
        <v>91</v>
      </c>
      <c r="C3244" s="3">
        <v>3</v>
      </c>
      <c r="D3244" t="s">
        <v>7</v>
      </c>
      <c r="E3244">
        <v>3</v>
      </c>
      <c r="F3244" s="27" t="s">
        <v>596</v>
      </c>
    </row>
    <row r="3245" spans="1:6" x14ac:dyDescent="0.2">
      <c r="A3245" s="1">
        <v>91</v>
      </c>
      <c r="B3245" s="1">
        <v>91</v>
      </c>
      <c r="C3245" s="3">
        <v>4</v>
      </c>
      <c r="D3245" t="s">
        <v>7</v>
      </c>
      <c r="E3245">
        <v>3</v>
      </c>
      <c r="F3245" s="27" t="s">
        <v>596</v>
      </c>
    </row>
    <row r="3246" spans="1:6" x14ac:dyDescent="0.2">
      <c r="A3246" s="1">
        <v>91</v>
      </c>
      <c r="B3246" s="1">
        <v>91</v>
      </c>
      <c r="C3246" s="3">
        <v>5</v>
      </c>
      <c r="D3246" t="s">
        <v>7</v>
      </c>
      <c r="E3246">
        <v>3</v>
      </c>
      <c r="F3246" s="27" t="s">
        <v>596</v>
      </c>
    </row>
    <row r="3247" spans="1:6" x14ac:dyDescent="0.2">
      <c r="A3247" s="1">
        <v>91</v>
      </c>
      <c r="B3247" s="1">
        <v>91</v>
      </c>
      <c r="C3247" s="3">
        <v>6</v>
      </c>
      <c r="D3247" t="s">
        <v>7</v>
      </c>
      <c r="E3247">
        <v>4</v>
      </c>
      <c r="F3247" s="27" t="s">
        <v>596</v>
      </c>
    </row>
    <row r="3248" spans="1:6" x14ac:dyDescent="0.2">
      <c r="A3248" s="1">
        <v>91</v>
      </c>
      <c r="B3248" s="1">
        <v>91</v>
      </c>
      <c r="C3248" s="3">
        <v>7</v>
      </c>
      <c r="D3248" t="s">
        <v>7</v>
      </c>
      <c r="E3248">
        <v>2</v>
      </c>
      <c r="F3248" s="27" t="s">
        <v>596</v>
      </c>
    </row>
    <row r="3249" spans="1:6" x14ac:dyDescent="0.2">
      <c r="A3249" s="1">
        <v>91</v>
      </c>
      <c r="B3249" s="1">
        <v>91</v>
      </c>
      <c r="C3249" s="3">
        <v>8</v>
      </c>
      <c r="D3249" t="s">
        <v>7</v>
      </c>
      <c r="E3249">
        <v>2</v>
      </c>
      <c r="F3249" s="27" t="s">
        <v>596</v>
      </c>
    </row>
    <row r="3250" spans="1:6" x14ac:dyDescent="0.2">
      <c r="A3250" s="1">
        <v>91</v>
      </c>
      <c r="B3250" s="1">
        <v>91</v>
      </c>
      <c r="C3250" s="3">
        <v>9</v>
      </c>
      <c r="D3250" t="s">
        <v>7</v>
      </c>
      <c r="E3250">
        <v>3</v>
      </c>
      <c r="F3250" s="27" t="s">
        <v>596</v>
      </c>
    </row>
    <row r="3251" spans="1:6" x14ac:dyDescent="0.2">
      <c r="A3251" s="1">
        <v>91</v>
      </c>
      <c r="B3251" s="1">
        <v>91</v>
      </c>
      <c r="C3251" s="3">
        <v>10</v>
      </c>
      <c r="D3251" t="s">
        <v>7</v>
      </c>
      <c r="E3251">
        <v>2</v>
      </c>
      <c r="F3251" s="27" t="s">
        <v>596</v>
      </c>
    </row>
    <row r="3252" spans="1:6" x14ac:dyDescent="0.2">
      <c r="A3252" s="1">
        <v>91</v>
      </c>
      <c r="B3252" s="1">
        <v>91</v>
      </c>
      <c r="C3252" s="3">
        <v>11</v>
      </c>
      <c r="D3252" t="s">
        <v>7</v>
      </c>
      <c r="E3252">
        <v>3</v>
      </c>
      <c r="F3252" s="27" t="s">
        <v>596</v>
      </c>
    </row>
    <row r="3253" spans="1:6" x14ac:dyDescent="0.2">
      <c r="A3253" s="1">
        <v>91</v>
      </c>
      <c r="B3253" s="1">
        <v>91</v>
      </c>
      <c r="C3253" s="3">
        <v>12</v>
      </c>
      <c r="D3253" t="s">
        <v>7</v>
      </c>
      <c r="E3253">
        <v>3</v>
      </c>
      <c r="F3253" s="27" t="s">
        <v>596</v>
      </c>
    </row>
    <row r="3254" spans="1:6" x14ac:dyDescent="0.2">
      <c r="A3254" s="1">
        <v>91</v>
      </c>
      <c r="B3254" s="1">
        <v>91</v>
      </c>
      <c r="C3254" s="3">
        <v>13</v>
      </c>
      <c r="D3254" t="s">
        <v>7</v>
      </c>
      <c r="E3254">
        <v>2</v>
      </c>
      <c r="F3254" s="27" t="s">
        <v>596</v>
      </c>
    </row>
    <row r="3255" spans="1:6" x14ac:dyDescent="0.2">
      <c r="A3255" s="1">
        <v>91</v>
      </c>
      <c r="B3255" s="1">
        <v>91</v>
      </c>
      <c r="C3255" s="3">
        <v>14</v>
      </c>
      <c r="D3255" t="s">
        <v>7</v>
      </c>
      <c r="E3255">
        <v>3</v>
      </c>
      <c r="F3255" s="27" t="s">
        <v>596</v>
      </c>
    </row>
    <row r="3256" spans="1:6" x14ac:dyDescent="0.2">
      <c r="A3256" s="1">
        <v>91</v>
      </c>
      <c r="B3256" s="1">
        <v>91</v>
      </c>
      <c r="C3256" s="3">
        <v>15</v>
      </c>
      <c r="D3256" t="s">
        <v>7</v>
      </c>
      <c r="E3256">
        <v>2</v>
      </c>
      <c r="F3256" s="27" t="s">
        <v>596</v>
      </c>
    </row>
    <row r="3257" spans="1:6" x14ac:dyDescent="0.2">
      <c r="A3257" s="1">
        <v>91</v>
      </c>
      <c r="B3257" s="1">
        <v>91</v>
      </c>
      <c r="C3257" s="3">
        <v>16</v>
      </c>
      <c r="D3257" t="s">
        <v>7</v>
      </c>
      <c r="E3257">
        <v>2</v>
      </c>
      <c r="F3257" s="27" t="s">
        <v>596</v>
      </c>
    </row>
    <row r="3258" spans="1:6" x14ac:dyDescent="0.2">
      <c r="A3258" s="1">
        <v>91</v>
      </c>
      <c r="B3258" s="1">
        <v>91</v>
      </c>
      <c r="C3258" s="3">
        <v>17</v>
      </c>
      <c r="D3258" t="s">
        <v>7</v>
      </c>
      <c r="E3258">
        <v>3</v>
      </c>
      <c r="F3258" s="27" t="s">
        <v>596</v>
      </c>
    </row>
    <row r="3259" spans="1:6" x14ac:dyDescent="0.2">
      <c r="A3259" s="1">
        <v>91</v>
      </c>
      <c r="B3259" s="1">
        <v>91</v>
      </c>
      <c r="C3259" s="3">
        <v>18</v>
      </c>
      <c r="D3259" t="s">
        <v>7</v>
      </c>
      <c r="E3259">
        <v>2</v>
      </c>
      <c r="F3259" s="27" t="s">
        <v>596</v>
      </c>
    </row>
    <row r="3260" spans="1:6" x14ac:dyDescent="0.2">
      <c r="A3260" s="1">
        <v>91</v>
      </c>
      <c r="B3260" s="1">
        <v>91</v>
      </c>
      <c r="C3260" s="3">
        <v>19</v>
      </c>
      <c r="D3260" t="s">
        <v>7</v>
      </c>
      <c r="E3260">
        <v>3</v>
      </c>
      <c r="F3260" s="27" t="s">
        <v>596</v>
      </c>
    </row>
    <row r="3261" spans="1:6" x14ac:dyDescent="0.2">
      <c r="A3261" s="1">
        <v>91</v>
      </c>
      <c r="B3261" s="1">
        <v>91</v>
      </c>
      <c r="C3261" s="3">
        <v>20</v>
      </c>
      <c r="D3261" t="s">
        <v>7</v>
      </c>
      <c r="E3261">
        <v>3</v>
      </c>
      <c r="F3261" s="27" t="s">
        <v>596</v>
      </c>
    </row>
    <row r="3262" spans="1:6" x14ac:dyDescent="0.2">
      <c r="A3262" s="1">
        <v>91</v>
      </c>
      <c r="B3262" s="1">
        <v>91</v>
      </c>
      <c r="C3262" s="3">
        <v>21</v>
      </c>
      <c r="D3262" t="s">
        <v>7</v>
      </c>
      <c r="E3262">
        <v>2</v>
      </c>
      <c r="F3262" s="27" t="s">
        <v>596</v>
      </c>
    </row>
    <row r="3263" spans="1:6" x14ac:dyDescent="0.2">
      <c r="A3263" s="1">
        <v>91</v>
      </c>
      <c r="B3263" s="1">
        <v>91</v>
      </c>
      <c r="C3263" s="3">
        <v>22</v>
      </c>
      <c r="D3263" t="s">
        <v>7</v>
      </c>
      <c r="E3263">
        <v>3</v>
      </c>
      <c r="F3263" s="27" t="s">
        <v>596</v>
      </c>
    </row>
    <row r="3264" spans="1:6" x14ac:dyDescent="0.2">
      <c r="A3264" s="1">
        <v>91</v>
      </c>
      <c r="B3264" s="1">
        <v>91</v>
      </c>
      <c r="C3264" s="3">
        <v>23</v>
      </c>
      <c r="D3264" t="s">
        <v>7</v>
      </c>
      <c r="E3264">
        <v>2</v>
      </c>
      <c r="F3264" s="27" t="s">
        <v>596</v>
      </c>
    </row>
    <row r="3265" spans="1:6" x14ac:dyDescent="0.2">
      <c r="A3265" s="1">
        <v>91</v>
      </c>
      <c r="B3265" s="1">
        <v>91</v>
      </c>
      <c r="C3265" s="3">
        <v>24</v>
      </c>
      <c r="D3265" t="s">
        <v>7</v>
      </c>
      <c r="E3265">
        <v>3</v>
      </c>
      <c r="F3265" s="27" t="s">
        <v>596</v>
      </c>
    </row>
    <row r="3266" spans="1:6" x14ac:dyDescent="0.2">
      <c r="A3266" s="1">
        <v>91</v>
      </c>
      <c r="B3266" s="1">
        <v>91</v>
      </c>
      <c r="C3266" s="3">
        <v>25</v>
      </c>
      <c r="D3266" t="s">
        <v>7</v>
      </c>
      <c r="E3266">
        <v>3</v>
      </c>
      <c r="F3266" s="27" t="s">
        <v>596</v>
      </c>
    </row>
    <row r="3267" spans="1:6" x14ac:dyDescent="0.2">
      <c r="A3267" s="1">
        <v>91</v>
      </c>
      <c r="B3267" s="1">
        <v>91</v>
      </c>
      <c r="C3267" s="3">
        <v>26</v>
      </c>
      <c r="D3267" t="s">
        <v>7</v>
      </c>
      <c r="E3267">
        <v>2</v>
      </c>
      <c r="F3267" s="27" t="s">
        <v>596</v>
      </c>
    </row>
    <row r="3268" spans="1:6" x14ac:dyDescent="0.2">
      <c r="A3268" s="1">
        <v>91</v>
      </c>
      <c r="B3268" s="1">
        <v>91</v>
      </c>
      <c r="C3268" s="3">
        <v>27</v>
      </c>
      <c r="D3268" t="s">
        <v>7</v>
      </c>
      <c r="E3268">
        <v>3</v>
      </c>
      <c r="F3268" s="27" t="s">
        <v>596</v>
      </c>
    </row>
    <row r="3269" spans="1:6" x14ac:dyDescent="0.2">
      <c r="A3269" s="1">
        <v>91</v>
      </c>
      <c r="B3269" s="1">
        <v>91</v>
      </c>
      <c r="C3269" s="3">
        <v>28</v>
      </c>
      <c r="D3269" t="s">
        <v>7</v>
      </c>
      <c r="E3269">
        <v>3</v>
      </c>
      <c r="F3269" s="27" t="s">
        <v>596</v>
      </c>
    </row>
    <row r="3270" spans="1:6" x14ac:dyDescent="0.2">
      <c r="A3270" s="1">
        <v>91</v>
      </c>
      <c r="B3270" s="1">
        <v>91</v>
      </c>
      <c r="C3270" s="3">
        <v>29</v>
      </c>
      <c r="D3270" t="s">
        <v>7</v>
      </c>
      <c r="E3270">
        <v>2</v>
      </c>
      <c r="F3270" s="27" t="s">
        <v>596</v>
      </c>
    </row>
    <row r="3271" spans="1:6" x14ac:dyDescent="0.2">
      <c r="A3271" s="1">
        <v>91</v>
      </c>
      <c r="B3271" s="1">
        <v>91</v>
      </c>
      <c r="C3271" s="3">
        <v>30</v>
      </c>
      <c r="D3271" t="s">
        <v>7</v>
      </c>
      <c r="E3271">
        <v>2</v>
      </c>
      <c r="F3271" s="27" t="s">
        <v>596</v>
      </c>
    </row>
    <row r="3272" spans="1:6" x14ac:dyDescent="0.2">
      <c r="A3272" s="1">
        <v>91</v>
      </c>
      <c r="B3272" s="1">
        <v>91</v>
      </c>
      <c r="C3272" s="3">
        <v>31</v>
      </c>
      <c r="D3272" t="s">
        <v>7</v>
      </c>
      <c r="E3272">
        <v>2</v>
      </c>
      <c r="F3272" s="27" t="s">
        <v>596</v>
      </c>
    </row>
    <row r="3273" spans="1:6" x14ac:dyDescent="0.2">
      <c r="A3273" s="1">
        <v>91</v>
      </c>
      <c r="B3273" s="1">
        <v>91</v>
      </c>
      <c r="C3273" s="3">
        <v>32</v>
      </c>
      <c r="D3273" t="s">
        <v>7</v>
      </c>
      <c r="E3273">
        <v>2</v>
      </c>
      <c r="F3273" s="27" t="s">
        <v>596</v>
      </c>
    </row>
    <row r="3274" spans="1:6" x14ac:dyDescent="0.2">
      <c r="A3274" s="1">
        <v>91</v>
      </c>
      <c r="B3274" s="1">
        <v>91</v>
      </c>
      <c r="C3274" s="3">
        <v>33</v>
      </c>
      <c r="D3274" t="s">
        <v>7</v>
      </c>
      <c r="E3274">
        <v>2</v>
      </c>
      <c r="F3274" s="27" t="s">
        <v>596</v>
      </c>
    </row>
    <row r="3275" spans="1:6" x14ac:dyDescent="0.2">
      <c r="A3275" s="1">
        <v>91</v>
      </c>
      <c r="B3275" s="1">
        <v>91</v>
      </c>
      <c r="C3275" s="3">
        <v>34</v>
      </c>
      <c r="D3275" t="s">
        <v>7</v>
      </c>
      <c r="E3275">
        <v>2</v>
      </c>
      <c r="F3275" s="27" t="s">
        <v>596</v>
      </c>
    </row>
    <row r="3276" spans="1:6" x14ac:dyDescent="0.2">
      <c r="A3276" s="1">
        <v>91</v>
      </c>
      <c r="B3276" s="1">
        <v>91</v>
      </c>
      <c r="C3276" s="3">
        <v>35</v>
      </c>
      <c r="D3276" t="s">
        <v>7</v>
      </c>
      <c r="E3276">
        <v>2</v>
      </c>
      <c r="F3276" s="27" t="s">
        <v>596</v>
      </c>
    </row>
    <row r="3277" spans="1:6" x14ac:dyDescent="0.2">
      <c r="A3277" s="1">
        <v>91</v>
      </c>
      <c r="B3277" s="1">
        <v>91</v>
      </c>
      <c r="C3277" s="3">
        <v>36</v>
      </c>
      <c r="D3277" t="s">
        <v>7</v>
      </c>
      <c r="E3277">
        <v>2</v>
      </c>
      <c r="F3277" s="27" t="s">
        <v>596</v>
      </c>
    </row>
    <row r="3278" spans="1:6" x14ac:dyDescent="0.2">
      <c r="A3278" s="1">
        <v>92</v>
      </c>
      <c r="B3278" s="1">
        <v>92</v>
      </c>
      <c r="C3278" s="3">
        <v>1</v>
      </c>
      <c r="D3278" t="s">
        <v>55</v>
      </c>
      <c r="E3278">
        <v>1</v>
      </c>
      <c r="F3278" s="27" t="s">
        <v>596</v>
      </c>
    </row>
    <row r="3279" spans="1:6" x14ac:dyDescent="0.2">
      <c r="A3279" s="1">
        <v>92</v>
      </c>
      <c r="B3279" s="1">
        <v>92</v>
      </c>
      <c r="C3279" s="3">
        <v>2</v>
      </c>
      <c r="D3279" t="s">
        <v>55</v>
      </c>
      <c r="E3279">
        <v>2</v>
      </c>
      <c r="F3279" s="27" t="s">
        <v>596</v>
      </c>
    </row>
    <row r="3280" spans="1:6" x14ac:dyDescent="0.2">
      <c r="A3280" s="1">
        <v>92</v>
      </c>
      <c r="B3280" s="1">
        <v>92</v>
      </c>
      <c r="C3280" s="3">
        <v>3</v>
      </c>
      <c r="D3280" t="s">
        <v>55</v>
      </c>
      <c r="E3280">
        <v>2</v>
      </c>
      <c r="F3280" s="27" t="s">
        <v>596</v>
      </c>
    </row>
    <row r="3281" spans="1:6" x14ac:dyDescent="0.2">
      <c r="A3281" s="1">
        <v>92</v>
      </c>
      <c r="B3281" s="1">
        <v>92</v>
      </c>
      <c r="C3281" s="3">
        <v>4</v>
      </c>
      <c r="D3281" t="s">
        <v>55</v>
      </c>
      <c r="E3281">
        <v>4</v>
      </c>
      <c r="F3281" s="27" t="s">
        <v>596</v>
      </c>
    </row>
    <row r="3282" spans="1:6" x14ac:dyDescent="0.2">
      <c r="A3282" s="1">
        <v>92</v>
      </c>
      <c r="B3282" s="1">
        <v>92</v>
      </c>
      <c r="C3282" s="3">
        <v>5</v>
      </c>
      <c r="D3282" t="s">
        <v>55</v>
      </c>
      <c r="E3282">
        <v>1</v>
      </c>
      <c r="F3282" s="27" t="s">
        <v>596</v>
      </c>
    </row>
    <row r="3283" spans="1:6" x14ac:dyDescent="0.2">
      <c r="A3283" s="1">
        <v>92</v>
      </c>
      <c r="B3283" s="1">
        <v>92</v>
      </c>
      <c r="C3283" s="3">
        <v>6</v>
      </c>
      <c r="D3283" t="s">
        <v>55</v>
      </c>
      <c r="E3283">
        <v>3</v>
      </c>
      <c r="F3283" s="27" t="s">
        <v>596</v>
      </c>
    </row>
    <row r="3284" spans="1:6" x14ac:dyDescent="0.2">
      <c r="A3284" s="1">
        <v>92</v>
      </c>
      <c r="B3284" s="1">
        <v>92</v>
      </c>
      <c r="C3284" s="3">
        <v>7</v>
      </c>
      <c r="D3284" t="s">
        <v>55</v>
      </c>
      <c r="E3284">
        <v>3</v>
      </c>
      <c r="F3284" s="27" t="s">
        <v>596</v>
      </c>
    </row>
    <row r="3285" spans="1:6" x14ac:dyDescent="0.2">
      <c r="A3285" s="1">
        <v>92</v>
      </c>
      <c r="B3285" s="1">
        <v>92</v>
      </c>
      <c r="C3285" s="3">
        <v>8</v>
      </c>
      <c r="D3285" t="s">
        <v>55</v>
      </c>
      <c r="E3285">
        <v>1</v>
      </c>
      <c r="F3285" s="27" t="s">
        <v>596</v>
      </c>
    </row>
    <row r="3286" spans="1:6" x14ac:dyDescent="0.2">
      <c r="A3286" s="1">
        <v>92</v>
      </c>
      <c r="B3286" s="1">
        <v>92</v>
      </c>
      <c r="C3286" s="3">
        <v>9</v>
      </c>
      <c r="D3286" t="s">
        <v>55</v>
      </c>
      <c r="E3286">
        <v>1</v>
      </c>
      <c r="F3286" s="27" t="s">
        <v>596</v>
      </c>
    </row>
    <row r="3287" spans="1:6" x14ac:dyDescent="0.2">
      <c r="A3287" s="1">
        <v>92</v>
      </c>
      <c r="B3287" s="1">
        <v>92</v>
      </c>
      <c r="C3287" s="3">
        <v>10</v>
      </c>
      <c r="D3287" t="s">
        <v>55</v>
      </c>
      <c r="E3287">
        <v>3</v>
      </c>
      <c r="F3287" s="27" t="s">
        <v>596</v>
      </c>
    </row>
    <row r="3288" spans="1:6" x14ac:dyDescent="0.2">
      <c r="A3288" s="1">
        <v>92</v>
      </c>
      <c r="B3288" s="1">
        <v>92</v>
      </c>
      <c r="C3288" s="3">
        <v>11</v>
      </c>
      <c r="D3288" t="s">
        <v>55</v>
      </c>
      <c r="E3288">
        <v>1</v>
      </c>
      <c r="F3288" s="27" t="s">
        <v>596</v>
      </c>
    </row>
    <row r="3289" spans="1:6" x14ac:dyDescent="0.2">
      <c r="A3289" s="1">
        <v>92</v>
      </c>
      <c r="B3289" s="1">
        <v>92</v>
      </c>
      <c r="C3289" s="3">
        <v>12</v>
      </c>
      <c r="D3289" t="s">
        <v>55</v>
      </c>
      <c r="E3289">
        <v>1</v>
      </c>
      <c r="F3289" s="27" t="s">
        <v>596</v>
      </c>
    </row>
    <row r="3290" spans="1:6" x14ac:dyDescent="0.2">
      <c r="A3290" s="1">
        <v>92</v>
      </c>
      <c r="B3290" s="1">
        <v>92</v>
      </c>
      <c r="C3290" s="3">
        <v>13</v>
      </c>
      <c r="D3290" t="s">
        <v>55</v>
      </c>
      <c r="E3290">
        <v>2</v>
      </c>
      <c r="F3290" s="27" t="s">
        <v>596</v>
      </c>
    </row>
    <row r="3291" spans="1:6" x14ac:dyDescent="0.2">
      <c r="A3291" s="1">
        <v>92</v>
      </c>
      <c r="B3291" s="1">
        <v>92</v>
      </c>
      <c r="C3291" s="3">
        <v>14</v>
      </c>
      <c r="D3291" t="s">
        <v>55</v>
      </c>
      <c r="E3291">
        <v>1</v>
      </c>
      <c r="F3291" s="27" t="s">
        <v>596</v>
      </c>
    </row>
    <row r="3292" spans="1:6" x14ac:dyDescent="0.2">
      <c r="A3292" s="1">
        <v>92</v>
      </c>
      <c r="B3292" s="1">
        <v>92</v>
      </c>
      <c r="C3292" s="3">
        <v>15</v>
      </c>
      <c r="D3292" t="s">
        <v>55</v>
      </c>
      <c r="E3292">
        <v>2</v>
      </c>
      <c r="F3292" s="27" t="s">
        <v>596</v>
      </c>
    </row>
    <row r="3293" spans="1:6" x14ac:dyDescent="0.2">
      <c r="A3293" s="1">
        <v>92</v>
      </c>
      <c r="B3293" s="1">
        <v>92</v>
      </c>
      <c r="C3293" s="3">
        <v>16</v>
      </c>
      <c r="D3293" t="s">
        <v>55</v>
      </c>
      <c r="E3293">
        <v>1</v>
      </c>
      <c r="F3293" s="27" t="s">
        <v>596</v>
      </c>
    </row>
    <row r="3294" spans="1:6" x14ac:dyDescent="0.2">
      <c r="A3294" s="1">
        <v>92</v>
      </c>
      <c r="B3294" s="1">
        <v>92</v>
      </c>
      <c r="C3294" s="3">
        <v>17</v>
      </c>
      <c r="D3294" t="s">
        <v>55</v>
      </c>
      <c r="E3294">
        <v>3</v>
      </c>
      <c r="F3294" s="27" t="s">
        <v>596</v>
      </c>
    </row>
    <row r="3295" spans="1:6" x14ac:dyDescent="0.2">
      <c r="A3295" s="1">
        <v>92</v>
      </c>
      <c r="B3295" s="1">
        <v>92</v>
      </c>
      <c r="C3295" s="3">
        <v>18</v>
      </c>
      <c r="D3295" t="s">
        <v>55</v>
      </c>
      <c r="E3295">
        <v>2</v>
      </c>
      <c r="F3295" s="27" t="s">
        <v>596</v>
      </c>
    </row>
    <row r="3296" spans="1:6" x14ac:dyDescent="0.2">
      <c r="A3296" s="1">
        <v>92</v>
      </c>
      <c r="B3296" s="1">
        <v>92</v>
      </c>
      <c r="C3296" s="3">
        <v>19</v>
      </c>
      <c r="D3296" t="s">
        <v>55</v>
      </c>
      <c r="E3296">
        <v>3</v>
      </c>
      <c r="F3296" s="27" t="s">
        <v>596</v>
      </c>
    </row>
    <row r="3297" spans="1:6" x14ac:dyDescent="0.2">
      <c r="A3297" s="1">
        <v>92</v>
      </c>
      <c r="B3297" s="1">
        <v>92</v>
      </c>
      <c r="C3297" s="3">
        <v>20</v>
      </c>
      <c r="D3297" t="s">
        <v>55</v>
      </c>
      <c r="E3297">
        <v>3</v>
      </c>
      <c r="F3297" s="27" t="s">
        <v>596</v>
      </c>
    </row>
    <row r="3298" spans="1:6" x14ac:dyDescent="0.2">
      <c r="A3298" s="1">
        <v>92</v>
      </c>
      <c r="B3298" s="1">
        <v>92</v>
      </c>
      <c r="C3298" s="3">
        <v>21</v>
      </c>
      <c r="D3298" t="s">
        <v>55</v>
      </c>
      <c r="E3298">
        <v>3</v>
      </c>
      <c r="F3298" s="27" t="s">
        <v>596</v>
      </c>
    </row>
    <row r="3299" spans="1:6" x14ac:dyDescent="0.2">
      <c r="A3299" s="1">
        <v>92</v>
      </c>
      <c r="B3299" s="1">
        <v>92</v>
      </c>
      <c r="C3299" s="3">
        <v>22</v>
      </c>
      <c r="D3299" t="s">
        <v>55</v>
      </c>
      <c r="E3299">
        <v>2</v>
      </c>
      <c r="F3299" s="27" t="s">
        <v>596</v>
      </c>
    </row>
    <row r="3300" spans="1:6" x14ac:dyDescent="0.2">
      <c r="A3300" s="1">
        <v>92</v>
      </c>
      <c r="B3300" s="1">
        <v>92</v>
      </c>
      <c r="C3300" s="3">
        <v>23</v>
      </c>
      <c r="D3300" t="s">
        <v>55</v>
      </c>
      <c r="E3300">
        <v>2</v>
      </c>
      <c r="F3300" s="27" t="s">
        <v>596</v>
      </c>
    </row>
    <row r="3301" spans="1:6" x14ac:dyDescent="0.2">
      <c r="A3301" s="1">
        <v>92</v>
      </c>
      <c r="B3301" s="1">
        <v>92</v>
      </c>
      <c r="C3301" s="3">
        <v>24</v>
      </c>
      <c r="D3301" t="s">
        <v>55</v>
      </c>
      <c r="E3301">
        <v>2</v>
      </c>
      <c r="F3301" s="27" t="s">
        <v>596</v>
      </c>
    </row>
    <row r="3302" spans="1:6" x14ac:dyDescent="0.2">
      <c r="A3302" s="1">
        <v>92</v>
      </c>
      <c r="B3302" s="1">
        <v>92</v>
      </c>
      <c r="C3302" s="3">
        <v>25</v>
      </c>
      <c r="D3302" t="s">
        <v>55</v>
      </c>
      <c r="E3302">
        <v>3</v>
      </c>
      <c r="F3302" s="27" t="s">
        <v>596</v>
      </c>
    </row>
    <row r="3303" spans="1:6" x14ac:dyDescent="0.2">
      <c r="A3303" s="1">
        <v>92</v>
      </c>
      <c r="B3303" s="1">
        <v>92</v>
      </c>
      <c r="C3303" s="3">
        <v>26</v>
      </c>
      <c r="D3303" t="s">
        <v>55</v>
      </c>
      <c r="E3303">
        <v>1</v>
      </c>
      <c r="F3303" s="27" t="s">
        <v>596</v>
      </c>
    </row>
    <row r="3304" spans="1:6" x14ac:dyDescent="0.2">
      <c r="A3304" s="1">
        <v>92</v>
      </c>
      <c r="B3304" s="1">
        <v>92</v>
      </c>
      <c r="C3304" s="3">
        <v>27</v>
      </c>
      <c r="D3304" t="s">
        <v>55</v>
      </c>
      <c r="E3304">
        <v>1</v>
      </c>
      <c r="F3304" s="27" t="s">
        <v>596</v>
      </c>
    </row>
    <row r="3305" spans="1:6" x14ac:dyDescent="0.2">
      <c r="A3305" s="1">
        <v>92</v>
      </c>
      <c r="B3305" s="1">
        <v>92</v>
      </c>
      <c r="C3305" s="3">
        <v>28</v>
      </c>
      <c r="D3305" t="s">
        <v>55</v>
      </c>
      <c r="E3305">
        <v>3</v>
      </c>
      <c r="F3305" s="27" t="s">
        <v>596</v>
      </c>
    </row>
    <row r="3306" spans="1:6" x14ac:dyDescent="0.2">
      <c r="A3306" s="1">
        <v>92</v>
      </c>
      <c r="B3306" s="1">
        <v>92</v>
      </c>
      <c r="C3306" s="3">
        <v>29</v>
      </c>
      <c r="D3306" t="s">
        <v>55</v>
      </c>
      <c r="E3306">
        <v>1</v>
      </c>
      <c r="F3306" s="27" t="s">
        <v>596</v>
      </c>
    </row>
    <row r="3307" spans="1:6" x14ac:dyDescent="0.2">
      <c r="A3307" s="1">
        <v>92</v>
      </c>
      <c r="B3307" s="1">
        <v>92</v>
      </c>
      <c r="C3307" s="3">
        <v>30</v>
      </c>
      <c r="D3307" t="s">
        <v>55</v>
      </c>
      <c r="E3307">
        <v>1</v>
      </c>
      <c r="F3307" s="27" t="s">
        <v>596</v>
      </c>
    </row>
    <row r="3308" spans="1:6" x14ac:dyDescent="0.2">
      <c r="A3308" s="1">
        <v>92</v>
      </c>
      <c r="B3308" s="1">
        <v>92</v>
      </c>
      <c r="C3308" s="3">
        <v>31</v>
      </c>
      <c r="D3308" t="s">
        <v>55</v>
      </c>
      <c r="E3308">
        <v>1</v>
      </c>
      <c r="F3308" s="27" t="s">
        <v>596</v>
      </c>
    </row>
    <row r="3309" spans="1:6" x14ac:dyDescent="0.2">
      <c r="A3309" s="1">
        <v>92</v>
      </c>
      <c r="B3309" s="1">
        <v>92</v>
      </c>
      <c r="C3309" s="3">
        <v>32</v>
      </c>
      <c r="D3309" t="s">
        <v>55</v>
      </c>
      <c r="E3309">
        <v>1</v>
      </c>
      <c r="F3309" s="27" t="s">
        <v>596</v>
      </c>
    </row>
    <row r="3310" spans="1:6" x14ac:dyDescent="0.2">
      <c r="A3310" s="1">
        <v>92</v>
      </c>
      <c r="B3310" s="1">
        <v>92</v>
      </c>
      <c r="C3310" s="3">
        <v>33</v>
      </c>
      <c r="D3310" t="s">
        <v>55</v>
      </c>
      <c r="E3310">
        <v>1</v>
      </c>
      <c r="F3310" s="27" t="s">
        <v>596</v>
      </c>
    </row>
    <row r="3311" spans="1:6" x14ac:dyDescent="0.2">
      <c r="A3311" s="1">
        <v>92</v>
      </c>
      <c r="B3311" s="1">
        <v>92</v>
      </c>
      <c r="C3311" s="3">
        <v>34</v>
      </c>
      <c r="D3311" t="s">
        <v>55</v>
      </c>
      <c r="E3311">
        <v>1</v>
      </c>
      <c r="F3311" s="27" t="s">
        <v>596</v>
      </c>
    </row>
    <row r="3312" spans="1:6" x14ac:dyDescent="0.2">
      <c r="A3312" s="1">
        <v>92</v>
      </c>
      <c r="B3312" s="1">
        <v>92</v>
      </c>
      <c r="C3312" s="3">
        <v>35</v>
      </c>
      <c r="D3312" t="s">
        <v>55</v>
      </c>
      <c r="E3312">
        <v>1</v>
      </c>
      <c r="F3312" s="27" t="s">
        <v>596</v>
      </c>
    </row>
    <row r="3313" spans="1:6" x14ac:dyDescent="0.2">
      <c r="A3313" s="1">
        <v>92</v>
      </c>
      <c r="B3313" s="1">
        <v>92</v>
      </c>
      <c r="C3313" s="3">
        <v>36</v>
      </c>
      <c r="D3313" t="s">
        <v>55</v>
      </c>
      <c r="E3313">
        <v>1</v>
      </c>
      <c r="F3313" s="27" t="s">
        <v>596</v>
      </c>
    </row>
    <row r="3314" spans="1:6" x14ac:dyDescent="0.2">
      <c r="A3314" s="1">
        <v>93</v>
      </c>
      <c r="B3314" s="1">
        <v>93</v>
      </c>
      <c r="C3314" s="3">
        <v>1</v>
      </c>
      <c r="D3314" t="s">
        <v>17</v>
      </c>
      <c r="E3314">
        <v>2</v>
      </c>
      <c r="F3314" s="27" t="s">
        <v>596</v>
      </c>
    </row>
    <row r="3315" spans="1:6" x14ac:dyDescent="0.2">
      <c r="A3315" s="1">
        <v>93</v>
      </c>
      <c r="B3315" s="1">
        <v>93</v>
      </c>
      <c r="C3315" s="3">
        <v>2</v>
      </c>
      <c r="D3315" t="s">
        <v>17</v>
      </c>
      <c r="E3315">
        <v>2</v>
      </c>
      <c r="F3315" s="27" t="s">
        <v>596</v>
      </c>
    </row>
    <row r="3316" spans="1:6" x14ac:dyDescent="0.2">
      <c r="A3316" s="1">
        <v>93</v>
      </c>
      <c r="B3316" s="1">
        <v>93</v>
      </c>
      <c r="C3316" s="3">
        <v>3</v>
      </c>
      <c r="D3316" t="s">
        <v>17</v>
      </c>
      <c r="E3316">
        <v>1</v>
      </c>
      <c r="F3316" s="27" t="s">
        <v>596</v>
      </c>
    </row>
    <row r="3317" spans="1:6" x14ac:dyDescent="0.2">
      <c r="A3317" s="1">
        <v>93</v>
      </c>
      <c r="B3317" s="1">
        <v>93</v>
      </c>
      <c r="C3317" s="3">
        <v>4</v>
      </c>
      <c r="D3317" t="s">
        <v>17</v>
      </c>
      <c r="E3317">
        <v>1</v>
      </c>
      <c r="F3317" s="27" t="s">
        <v>596</v>
      </c>
    </row>
    <row r="3318" spans="1:6" x14ac:dyDescent="0.2">
      <c r="A3318" s="1">
        <v>93</v>
      </c>
      <c r="B3318" s="1">
        <v>93</v>
      </c>
      <c r="C3318" s="3">
        <v>5</v>
      </c>
      <c r="D3318" t="s">
        <v>17</v>
      </c>
      <c r="E3318">
        <v>3</v>
      </c>
      <c r="F3318" s="27" t="s">
        <v>596</v>
      </c>
    </row>
    <row r="3319" spans="1:6" x14ac:dyDescent="0.2">
      <c r="A3319" s="1">
        <v>93</v>
      </c>
      <c r="B3319" s="1">
        <v>93</v>
      </c>
      <c r="C3319" s="3">
        <v>6</v>
      </c>
      <c r="D3319" t="s">
        <v>17</v>
      </c>
      <c r="E3319">
        <v>1</v>
      </c>
      <c r="F3319" s="27" t="s">
        <v>596</v>
      </c>
    </row>
    <row r="3320" spans="1:6" x14ac:dyDescent="0.2">
      <c r="A3320" s="1">
        <v>93</v>
      </c>
      <c r="B3320" s="1">
        <v>93</v>
      </c>
      <c r="C3320" s="3">
        <v>7</v>
      </c>
      <c r="D3320" t="s">
        <v>17</v>
      </c>
      <c r="E3320">
        <v>4</v>
      </c>
      <c r="F3320" s="27" t="s">
        <v>596</v>
      </c>
    </row>
    <row r="3321" spans="1:6" x14ac:dyDescent="0.2">
      <c r="A3321" s="1">
        <v>93</v>
      </c>
      <c r="B3321" s="1">
        <v>93</v>
      </c>
      <c r="C3321" s="3">
        <v>8</v>
      </c>
      <c r="D3321" t="s">
        <v>17</v>
      </c>
      <c r="E3321">
        <v>2</v>
      </c>
      <c r="F3321" s="27" t="s">
        <v>596</v>
      </c>
    </row>
    <row r="3322" spans="1:6" x14ac:dyDescent="0.2">
      <c r="A3322" s="1">
        <v>93</v>
      </c>
      <c r="B3322" s="1">
        <v>93</v>
      </c>
      <c r="C3322" s="3">
        <v>9</v>
      </c>
      <c r="D3322" t="s">
        <v>17</v>
      </c>
      <c r="E3322">
        <v>3</v>
      </c>
      <c r="F3322" s="27" t="s">
        <v>596</v>
      </c>
    </row>
    <row r="3323" spans="1:6" x14ac:dyDescent="0.2">
      <c r="A3323" s="1">
        <v>93</v>
      </c>
      <c r="B3323" s="1">
        <v>93</v>
      </c>
      <c r="C3323" s="3">
        <v>10</v>
      </c>
      <c r="D3323" t="s">
        <v>17</v>
      </c>
      <c r="E3323">
        <v>2</v>
      </c>
      <c r="F3323" s="27" t="s">
        <v>596</v>
      </c>
    </row>
    <row r="3324" spans="1:6" x14ac:dyDescent="0.2">
      <c r="A3324" s="1">
        <v>93</v>
      </c>
      <c r="B3324" s="1">
        <v>93</v>
      </c>
      <c r="C3324" s="3">
        <v>11</v>
      </c>
      <c r="D3324" t="s">
        <v>17</v>
      </c>
      <c r="E3324">
        <v>4</v>
      </c>
      <c r="F3324" s="27" t="s">
        <v>596</v>
      </c>
    </row>
    <row r="3325" spans="1:6" x14ac:dyDescent="0.2">
      <c r="A3325" s="1">
        <v>93</v>
      </c>
      <c r="B3325" s="1">
        <v>93</v>
      </c>
      <c r="C3325" s="3">
        <v>12</v>
      </c>
      <c r="D3325" t="s">
        <v>17</v>
      </c>
      <c r="E3325">
        <v>2</v>
      </c>
      <c r="F3325" s="27" t="s">
        <v>596</v>
      </c>
    </row>
    <row r="3326" spans="1:6" x14ac:dyDescent="0.2">
      <c r="A3326" s="1">
        <v>93</v>
      </c>
      <c r="B3326" s="1">
        <v>93</v>
      </c>
      <c r="C3326" s="3">
        <v>13</v>
      </c>
      <c r="D3326" t="s">
        <v>17</v>
      </c>
      <c r="E3326">
        <v>2</v>
      </c>
      <c r="F3326" s="27" t="s">
        <v>596</v>
      </c>
    </row>
    <row r="3327" spans="1:6" x14ac:dyDescent="0.2">
      <c r="A3327" s="1">
        <v>93</v>
      </c>
      <c r="B3327" s="1">
        <v>93</v>
      </c>
      <c r="C3327" s="3">
        <v>14</v>
      </c>
      <c r="D3327" t="s">
        <v>17</v>
      </c>
      <c r="E3327">
        <v>2</v>
      </c>
      <c r="F3327" s="27" t="s">
        <v>596</v>
      </c>
    </row>
    <row r="3328" spans="1:6" x14ac:dyDescent="0.2">
      <c r="A3328" s="1">
        <v>93</v>
      </c>
      <c r="B3328" s="1">
        <v>93</v>
      </c>
      <c r="C3328" s="3">
        <v>15</v>
      </c>
      <c r="D3328" t="s">
        <v>17</v>
      </c>
      <c r="E3328">
        <v>3</v>
      </c>
      <c r="F3328" s="27" t="s">
        <v>596</v>
      </c>
    </row>
    <row r="3329" spans="1:6" x14ac:dyDescent="0.2">
      <c r="A3329" s="1">
        <v>93</v>
      </c>
      <c r="B3329" s="1">
        <v>93</v>
      </c>
      <c r="C3329" s="3">
        <v>16</v>
      </c>
      <c r="D3329" t="s">
        <v>17</v>
      </c>
      <c r="E3329">
        <v>2</v>
      </c>
      <c r="F3329" s="27" t="s">
        <v>596</v>
      </c>
    </row>
    <row r="3330" spans="1:6" x14ac:dyDescent="0.2">
      <c r="A3330" s="1">
        <v>93</v>
      </c>
      <c r="B3330" s="1">
        <v>93</v>
      </c>
      <c r="C3330" s="3">
        <v>17</v>
      </c>
      <c r="D3330" t="s">
        <v>17</v>
      </c>
      <c r="E3330">
        <v>3</v>
      </c>
      <c r="F3330" s="27" t="s">
        <v>596</v>
      </c>
    </row>
    <row r="3331" spans="1:6" x14ac:dyDescent="0.2">
      <c r="A3331" s="1">
        <v>93</v>
      </c>
      <c r="B3331" s="1">
        <v>93</v>
      </c>
      <c r="C3331" s="3">
        <v>18</v>
      </c>
      <c r="D3331" t="s">
        <v>17</v>
      </c>
      <c r="E3331">
        <v>3</v>
      </c>
      <c r="F3331" s="27" t="s">
        <v>596</v>
      </c>
    </row>
    <row r="3332" spans="1:6" x14ac:dyDescent="0.2">
      <c r="A3332" s="1">
        <v>93</v>
      </c>
      <c r="B3332" s="1">
        <v>93</v>
      </c>
      <c r="C3332" s="3">
        <v>19</v>
      </c>
      <c r="D3332" t="s">
        <v>17</v>
      </c>
      <c r="E3332">
        <v>3</v>
      </c>
      <c r="F3332" s="27" t="s">
        <v>596</v>
      </c>
    </row>
    <row r="3333" spans="1:6" x14ac:dyDescent="0.2">
      <c r="A3333" s="1">
        <v>93</v>
      </c>
      <c r="B3333" s="1">
        <v>93</v>
      </c>
      <c r="C3333" s="3">
        <v>20</v>
      </c>
      <c r="D3333" t="s">
        <v>17</v>
      </c>
      <c r="E3333">
        <v>3</v>
      </c>
      <c r="F3333" s="27" t="s">
        <v>596</v>
      </c>
    </row>
    <row r="3334" spans="1:6" x14ac:dyDescent="0.2">
      <c r="A3334" s="1">
        <v>93</v>
      </c>
      <c r="B3334" s="1">
        <v>93</v>
      </c>
      <c r="C3334" s="3">
        <v>21</v>
      </c>
      <c r="D3334" t="s">
        <v>17</v>
      </c>
      <c r="E3334">
        <v>3</v>
      </c>
      <c r="F3334" s="27" t="s">
        <v>596</v>
      </c>
    </row>
    <row r="3335" spans="1:6" x14ac:dyDescent="0.2">
      <c r="A3335" s="1">
        <v>93</v>
      </c>
      <c r="B3335" s="1">
        <v>93</v>
      </c>
      <c r="C3335" s="3">
        <v>22</v>
      </c>
      <c r="D3335" t="s">
        <v>17</v>
      </c>
      <c r="E3335">
        <v>3</v>
      </c>
      <c r="F3335" s="27" t="s">
        <v>596</v>
      </c>
    </row>
    <row r="3336" spans="1:6" x14ac:dyDescent="0.2">
      <c r="A3336" s="1">
        <v>93</v>
      </c>
      <c r="B3336" s="1">
        <v>93</v>
      </c>
      <c r="C3336" s="3">
        <v>23</v>
      </c>
      <c r="D3336" t="s">
        <v>17</v>
      </c>
      <c r="E3336">
        <v>2</v>
      </c>
      <c r="F3336" s="27" t="s">
        <v>596</v>
      </c>
    </row>
    <row r="3337" spans="1:6" x14ac:dyDescent="0.2">
      <c r="A3337" s="1">
        <v>93</v>
      </c>
      <c r="B3337" s="1">
        <v>93</v>
      </c>
      <c r="C3337" s="3">
        <v>24</v>
      </c>
      <c r="D3337" t="s">
        <v>17</v>
      </c>
      <c r="E3337">
        <v>3</v>
      </c>
      <c r="F3337" s="27" t="s">
        <v>596</v>
      </c>
    </row>
    <row r="3338" spans="1:6" x14ac:dyDescent="0.2">
      <c r="A3338" s="1">
        <v>93</v>
      </c>
      <c r="B3338" s="1">
        <v>93</v>
      </c>
      <c r="C3338" s="3">
        <v>25</v>
      </c>
      <c r="D3338" t="s">
        <v>17</v>
      </c>
      <c r="E3338">
        <v>3</v>
      </c>
      <c r="F3338" s="27" t="s">
        <v>596</v>
      </c>
    </row>
    <row r="3339" spans="1:6" x14ac:dyDescent="0.2">
      <c r="A3339" s="1">
        <v>93</v>
      </c>
      <c r="B3339" s="1">
        <v>93</v>
      </c>
      <c r="C3339" s="3">
        <v>26</v>
      </c>
      <c r="D3339" t="s">
        <v>17</v>
      </c>
      <c r="E3339">
        <v>2</v>
      </c>
      <c r="F3339" s="27" t="s">
        <v>596</v>
      </c>
    </row>
    <row r="3340" spans="1:6" x14ac:dyDescent="0.2">
      <c r="A3340" s="1">
        <v>93</v>
      </c>
      <c r="B3340" s="1">
        <v>93</v>
      </c>
      <c r="C3340" s="3">
        <v>27</v>
      </c>
      <c r="D3340" t="s">
        <v>17</v>
      </c>
      <c r="E3340">
        <v>2</v>
      </c>
      <c r="F3340" s="27" t="s">
        <v>596</v>
      </c>
    </row>
    <row r="3341" spans="1:6" x14ac:dyDescent="0.2">
      <c r="A3341" s="1">
        <v>93</v>
      </c>
      <c r="B3341" s="1">
        <v>93</v>
      </c>
      <c r="C3341" s="3">
        <v>28</v>
      </c>
      <c r="D3341" t="s">
        <v>17</v>
      </c>
      <c r="E3341">
        <v>2</v>
      </c>
      <c r="F3341" s="27" t="s">
        <v>596</v>
      </c>
    </row>
    <row r="3342" spans="1:6" x14ac:dyDescent="0.2">
      <c r="A3342" s="1">
        <v>93</v>
      </c>
      <c r="B3342" s="1">
        <v>93</v>
      </c>
      <c r="C3342" s="3">
        <v>29</v>
      </c>
      <c r="D3342" t="s">
        <v>17</v>
      </c>
      <c r="E3342">
        <v>2</v>
      </c>
      <c r="F3342" s="27" t="s">
        <v>596</v>
      </c>
    </row>
    <row r="3343" spans="1:6" x14ac:dyDescent="0.2">
      <c r="A3343" s="1">
        <v>93</v>
      </c>
      <c r="B3343" s="1">
        <v>93</v>
      </c>
      <c r="C3343" s="3">
        <v>30</v>
      </c>
      <c r="D3343" t="s">
        <v>17</v>
      </c>
      <c r="E3343">
        <v>1</v>
      </c>
      <c r="F3343" s="27" t="s">
        <v>596</v>
      </c>
    </row>
    <row r="3344" spans="1:6" x14ac:dyDescent="0.2">
      <c r="A3344" s="1">
        <v>93</v>
      </c>
      <c r="B3344" s="1">
        <v>93</v>
      </c>
      <c r="C3344" s="3">
        <v>31</v>
      </c>
      <c r="D3344" t="s">
        <v>17</v>
      </c>
      <c r="E3344">
        <v>2</v>
      </c>
      <c r="F3344" s="27" t="s">
        <v>596</v>
      </c>
    </row>
    <row r="3345" spans="1:6" x14ac:dyDescent="0.2">
      <c r="A3345" s="1">
        <v>93</v>
      </c>
      <c r="B3345" s="1">
        <v>93</v>
      </c>
      <c r="C3345" s="3">
        <v>32</v>
      </c>
      <c r="D3345" t="s">
        <v>17</v>
      </c>
      <c r="E3345">
        <v>2</v>
      </c>
      <c r="F3345" s="27" t="s">
        <v>596</v>
      </c>
    </row>
    <row r="3346" spans="1:6" x14ac:dyDescent="0.2">
      <c r="A3346" s="1">
        <v>93</v>
      </c>
      <c r="B3346" s="1">
        <v>93</v>
      </c>
      <c r="C3346" s="3">
        <v>33</v>
      </c>
      <c r="D3346" t="s">
        <v>17</v>
      </c>
      <c r="E3346">
        <v>1</v>
      </c>
      <c r="F3346" s="27" t="s">
        <v>596</v>
      </c>
    </row>
    <row r="3347" spans="1:6" x14ac:dyDescent="0.2">
      <c r="A3347" s="1">
        <v>93</v>
      </c>
      <c r="B3347" s="1">
        <v>93</v>
      </c>
      <c r="C3347" s="3">
        <v>34</v>
      </c>
      <c r="D3347" t="s">
        <v>17</v>
      </c>
      <c r="E3347">
        <v>1</v>
      </c>
      <c r="F3347" s="27" t="s">
        <v>596</v>
      </c>
    </row>
    <row r="3348" spans="1:6" x14ac:dyDescent="0.2">
      <c r="A3348" s="1">
        <v>93</v>
      </c>
      <c r="B3348" s="1">
        <v>93</v>
      </c>
      <c r="C3348" s="3">
        <v>35</v>
      </c>
      <c r="D3348" t="s">
        <v>17</v>
      </c>
      <c r="E3348">
        <v>1</v>
      </c>
      <c r="F3348" s="27" t="s">
        <v>596</v>
      </c>
    </row>
    <row r="3349" spans="1:6" x14ac:dyDescent="0.2">
      <c r="A3349" s="1">
        <v>93</v>
      </c>
      <c r="B3349" s="1">
        <v>93</v>
      </c>
      <c r="C3349" s="3">
        <v>36</v>
      </c>
      <c r="D3349" t="s">
        <v>17</v>
      </c>
      <c r="E3349">
        <v>2</v>
      </c>
      <c r="F3349" s="27" t="s">
        <v>596</v>
      </c>
    </row>
    <row r="3350" spans="1:6" x14ac:dyDescent="0.2">
      <c r="A3350" s="1">
        <v>94</v>
      </c>
      <c r="B3350" s="1">
        <v>94</v>
      </c>
      <c r="C3350" s="3">
        <v>1</v>
      </c>
      <c r="D3350" t="s">
        <v>9</v>
      </c>
      <c r="E3350">
        <v>2</v>
      </c>
      <c r="F3350" s="27" t="s">
        <v>596</v>
      </c>
    </row>
    <row r="3351" spans="1:6" x14ac:dyDescent="0.2">
      <c r="A3351" s="1">
        <v>94</v>
      </c>
      <c r="B3351" s="1">
        <v>94</v>
      </c>
      <c r="C3351" s="3">
        <v>2</v>
      </c>
      <c r="D3351" t="s">
        <v>9</v>
      </c>
      <c r="E3351">
        <v>2</v>
      </c>
      <c r="F3351" s="27" t="s">
        <v>596</v>
      </c>
    </row>
    <row r="3352" spans="1:6" x14ac:dyDescent="0.2">
      <c r="A3352" s="1">
        <v>94</v>
      </c>
      <c r="B3352" s="1">
        <v>94</v>
      </c>
      <c r="C3352" s="3">
        <v>3</v>
      </c>
      <c r="D3352" t="s">
        <v>9</v>
      </c>
      <c r="E3352">
        <v>1</v>
      </c>
      <c r="F3352" s="27" t="s">
        <v>596</v>
      </c>
    </row>
    <row r="3353" spans="1:6" x14ac:dyDescent="0.2">
      <c r="A3353" s="1">
        <v>94</v>
      </c>
      <c r="B3353" s="1">
        <v>94</v>
      </c>
      <c r="C3353" s="3">
        <v>4</v>
      </c>
      <c r="D3353" t="s">
        <v>9</v>
      </c>
      <c r="E3353">
        <v>2</v>
      </c>
      <c r="F3353" s="27" t="s">
        <v>596</v>
      </c>
    </row>
    <row r="3354" spans="1:6" x14ac:dyDescent="0.2">
      <c r="A3354" s="1">
        <v>94</v>
      </c>
      <c r="B3354" s="1">
        <v>94</v>
      </c>
      <c r="C3354" s="3">
        <v>5</v>
      </c>
      <c r="D3354" t="s">
        <v>9</v>
      </c>
      <c r="E3354">
        <v>2</v>
      </c>
      <c r="F3354" s="27" t="s">
        <v>596</v>
      </c>
    </row>
    <row r="3355" spans="1:6" x14ac:dyDescent="0.2">
      <c r="A3355" s="1">
        <v>94</v>
      </c>
      <c r="B3355" s="1">
        <v>94</v>
      </c>
      <c r="C3355" s="3">
        <v>6</v>
      </c>
      <c r="D3355" t="s">
        <v>9</v>
      </c>
      <c r="E3355">
        <v>2</v>
      </c>
      <c r="F3355" s="27" t="s">
        <v>596</v>
      </c>
    </row>
    <row r="3356" spans="1:6" x14ac:dyDescent="0.2">
      <c r="A3356" s="1">
        <v>94</v>
      </c>
      <c r="B3356" s="1">
        <v>94</v>
      </c>
      <c r="C3356" s="3">
        <v>7</v>
      </c>
      <c r="D3356" t="s">
        <v>9</v>
      </c>
      <c r="E3356">
        <v>2</v>
      </c>
      <c r="F3356" s="27" t="s">
        <v>596</v>
      </c>
    </row>
    <row r="3357" spans="1:6" x14ac:dyDescent="0.2">
      <c r="A3357" s="1">
        <v>94</v>
      </c>
      <c r="B3357" s="1">
        <v>94</v>
      </c>
      <c r="C3357" s="3">
        <v>8</v>
      </c>
      <c r="D3357" t="s">
        <v>9</v>
      </c>
      <c r="E3357">
        <v>1</v>
      </c>
      <c r="F3357" s="27" t="s">
        <v>596</v>
      </c>
    </row>
    <row r="3358" spans="1:6" x14ac:dyDescent="0.2">
      <c r="A3358" s="1">
        <v>94</v>
      </c>
      <c r="B3358" s="1">
        <v>94</v>
      </c>
      <c r="C3358" s="3">
        <v>9</v>
      </c>
      <c r="D3358" t="s">
        <v>9</v>
      </c>
      <c r="E3358">
        <v>1</v>
      </c>
      <c r="F3358" s="27" t="s">
        <v>596</v>
      </c>
    </row>
    <row r="3359" spans="1:6" x14ac:dyDescent="0.2">
      <c r="A3359" s="1">
        <v>94</v>
      </c>
      <c r="B3359" s="1">
        <v>94</v>
      </c>
      <c r="C3359" s="3">
        <v>10</v>
      </c>
      <c r="D3359" t="s">
        <v>9</v>
      </c>
      <c r="E3359">
        <v>2</v>
      </c>
      <c r="F3359" s="27" t="s">
        <v>596</v>
      </c>
    </row>
    <row r="3360" spans="1:6" x14ac:dyDescent="0.2">
      <c r="A3360" s="1">
        <v>94</v>
      </c>
      <c r="B3360" s="1">
        <v>94</v>
      </c>
      <c r="C3360" s="3">
        <v>11</v>
      </c>
      <c r="D3360" t="s">
        <v>9</v>
      </c>
      <c r="E3360">
        <v>1</v>
      </c>
      <c r="F3360" s="27" t="s">
        <v>596</v>
      </c>
    </row>
    <row r="3361" spans="1:6" x14ac:dyDescent="0.2">
      <c r="A3361" s="1">
        <v>94</v>
      </c>
      <c r="B3361" s="1">
        <v>94</v>
      </c>
      <c r="C3361" s="3">
        <v>12</v>
      </c>
      <c r="D3361" t="s">
        <v>9</v>
      </c>
      <c r="E3361">
        <v>1</v>
      </c>
      <c r="F3361" s="27" t="s">
        <v>596</v>
      </c>
    </row>
    <row r="3362" spans="1:6" x14ac:dyDescent="0.2">
      <c r="A3362" s="1">
        <v>94</v>
      </c>
      <c r="B3362" s="1">
        <v>94</v>
      </c>
      <c r="C3362" s="3">
        <v>13</v>
      </c>
      <c r="D3362" t="s">
        <v>9</v>
      </c>
      <c r="E3362">
        <v>2</v>
      </c>
      <c r="F3362" s="27" t="s">
        <v>596</v>
      </c>
    </row>
    <row r="3363" spans="1:6" x14ac:dyDescent="0.2">
      <c r="A3363" s="1">
        <v>94</v>
      </c>
      <c r="B3363" s="1">
        <v>94</v>
      </c>
      <c r="C3363" s="3">
        <v>14</v>
      </c>
      <c r="D3363" t="s">
        <v>9</v>
      </c>
      <c r="E3363">
        <v>3</v>
      </c>
      <c r="F3363" s="27" t="s">
        <v>596</v>
      </c>
    </row>
    <row r="3364" spans="1:6" x14ac:dyDescent="0.2">
      <c r="A3364" s="1">
        <v>94</v>
      </c>
      <c r="B3364" s="1">
        <v>94</v>
      </c>
      <c r="C3364" s="3">
        <v>15</v>
      </c>
      <c r="D3364" t="s">
        <v>9</v>
      </c>
      <c r="E3364">
        <v>3</v>
      </c>
      <c r="F3364" s="27" t="s">
        <v>596</v>
      </c>
    </row>
    <row r="3365" spans="1:6" x14ac:dyDescent="0.2">
      <c r="A3365" s="1">
        <v>94</v>
      </c>
      <c r="B3365" s="1">
        <v>94</v>
      </c>
      <c r="C3365" s="3">
        <v>16</v>
      </c>
      <c r="D3365" t="s">
        <v>9</v>
      </c>
      <c r="E3365">
        <v>3</v>
      </c>
      <c r="F3365" s="27" t="s">
        <v>596</v>
      </c>
    </row>
    <row r="3366" spans="1:6" x14ac:dyDescent="0.2">
      <c r="A3366" s="1">
        <v>94</v>
      </c>
      <c r="B3366" s="1">
        <v>94</v>
      </c>
      <c r="C3366" s="3">
        <v>17</v>
      </c>
      <c r="D3366" t="s">
        <v>9</v>
      </c>
      <c r="E3366">
        <v>3</v>
      </c>
      <c r="F3366" s="27" t="s">
        <v>596</v>
      </c>
    </row>
    <row r="3367" spans="1:6" x14ac:dyDescent="0.2">
      <c r="A3367" s="1">
        <v>94</v>
      </c>
      <c r="B3367" s="1">
        <v>94</v>
      </c>
      <c r="C3367" s="3">
        <v>18</v>
      </c>
      <c r="D3367" t="s">
        <v>9</v>
      </c>
      <c r="E3367">
        <v>3</v>
      </c>
      <c r="F3367" s="27" t="s">
        <v>596</v>
      </c>
    </row>
    <row r="3368" spans="1:6" x14ac:dyDescent="0.2">
      <c r="A3368" s="1">
        <v>94</v>
      </c>
      <c r="B3368" s="1">
        <v>94</v>
      </c>
      <c r="C3368" s="3">
        <v>19</v>
      </c>
      <c r="D3368" t="s">
        <v>9</v>
      </c>
      <c r="E3368">
        <v>3</v>
      </c>
      <c r="F3368" s="27" t="s">
        <v>596</v>
      </c>
    </row>
    <row r="3369" spans="1:6" x14ac:dyDescent="0.2">
      <c r="A3369" s="1">
        <v>94</v>
      </c>
      <c r="B3369" s="1">
        <v>94</v>
      </c>
      <c r="C3369" s="3">
        <v>20</v>
      </c>
      <c r="D3369" t="s">
        <v>9</v>
      </c>
      <c r="E3369">
        <v>3</v>
      </c>
      <c r="F3369" s="27" t="s">
        <v>596</v>
      </c>
    </row>
    <row r="3370" spans="1:6" x14ac:dyDescent="0.2">
      <c r="A3370" s="1">
        <v>94</v>
      </c>
      <c r="B3370" s="1">
        <v>94</v>
      </c>
      <c r="C3370" s="3">
        <v>21</v>
      </c>
      <c r="D3370" t="s">
        <v>9</v>
      </c>
      <c r="E3370">
        <v>2</v>
      </c>
      <c r="F3370" s="27" t="s">
        <v>596</v>
      </c>
    </row>
    <row r="3371" spans="1:6" x14ac:dyDescent="0.2">
      <c r="A3371" s="1">
        <v>94</v>
      </c>
      <c r="B3371" s="1">
        <v>94</v>
      </c>
      <c r="C3371" s="3">
        <v>22</v>
      </c>
      <c r="D3371" t="s">
        <v>9</v>
      </c>
      <c r="E3371">
        <v>3</v>
      </c>
      <c r="F3371" s="27" t="s">
        <v>596</v>
      </c>
    </row>
    <row r="3372" spans="1:6" x14ac:dyDescent="0.2">
      <c r="A3372" s="1">
        <v>94</v>
      </c>
      <c r="B3372" s="1">
        <v>94</v>
      </c>
      <c r="C3372" s="3">
        <v>23</v>
      </c>
      <c r="D3372" t="s">
        <v>9</v>
      </c>
      <c r="E3372">
        <v>2</v>
      </c>
      <c r="F3372" s="27" t="s">
        <v>596</v>
      </c>
    </row>
    <row r="3373" spans="1:6" x14ac:dyDescent="0.2">
      <c r="A3373" s="1">
        <v>94</v>
      </c>
      <c r="B3373" s="1">
        <v>94</v>
      </c>
      <c r="C3373" s="3">
        <v>24</v>
      </c>
      <c r="D3373" t="s">
        <v>9</v>
      </c>
      <c r="E3373">
        <v>2</v>
      </c>
      <c r="F3373" s="27" t="s">
        <v>596</v>
      </c>
    </row>
    <row r="3374" spans="1:6" x14ac:dyDescent="0.2">
      <c r="A3374" s="1">
        <v>94</v>
      </c>
      <c r="B3374" s="1">
        <v>94</v>
      </c>
      <c r="C3374" s="3">
        <v>25</v>
      </c>
      <c r="D3374" t="s">
        <v>9</v>
      </c>
      <c r="E3374">
        <v>2</v>
      </c>
      <c r="F3374" s="27" t="s">
        <v>596</v>
      </c>
    </row>
    <row r="3375" spans="1:6" x14ac:dyDescent="0.2">
      <c r="A3375" s="1">
        <v>94</v>
      </c>
      <c r="B3375" s="1">
        <v>94</v>
      </c>
      <c r="C3375" s="3">
        <v>26</v>
      </c>
      <c r="D3375" t="s">
        <v>9</v>
      </c>
      <c r="E3375">
        <v>2</v>
      </c>
      <c r="F3375" s="27" t="s">
        <v>596</v>
      </c>
    </row>
    <row r="3376" spans="1:6" x14ac:dyDescent="0.2">
      <c r="A3376" s="1">
        <v>94</v>
      </c>
      <c r="B3376" s="1">
        <v>94</v>
      </c>
      <c r="C3376" s="3">
        <v>27</v>
      </c>
      <c r="D3376" t="s">
        <v>9</v>
      </c>
      <c r="E3376">
        <v>1</v>
      </c>
      <c r="F3376" s="27" t="s">
        <v>596</v>
      </c>
    </row>
    <row r="3377" spans="1:6" x14ac:dyDescent="0.2">
      <c r="A3377" s="1">
        <v>94</v>
      </c>
      <c r="B3377" s="1">
        <v>94</v>
      </c>
      <c r="C3377" s="3">
        <v>28</v>
      </c>
      <c r="D3377" t="s">
        <v>9</v>
      </c>
      <c r="E3377">
        <v>2</v>
      </c>
      <c r="F3377" s="27" t="s">
        <v>596</v>
      </c>
    </row>
    <row r="3378" spans="1:6" x14ac:dyDescent="0.2">
      <c r="A3378" s="1">
        <v>94</v>
      </c>
      <c r="B3378" s="1">
        <v>94</v>
      </c>
      <c r="C3378" s="3">
        <v>29</v>
      </c>
      <c r="D3378" t="s">
        <v>9</v>
      </c>
      <c r="E3378">
        <v>3</v>
      </c>
      <c r="F3378" s="27" t="s">
        <v>596</v>
      </c>
    </row>
    <row r="3379" spans="1:6" x14ac:dyDescent="0.2">
      <c r="A3379" s="1">
        <v>94</v>
      </c>
      <c r="B3379" s="1">
        <v>94</v>
      </c>
      <c r="C3379" s="3">
        <v>30</v>
      </c>
      <c r="D3379" t="s">
        <v>9</v>
      </c>
      <c r="E3379">
        <v>2</v>
      </c>
      <c r="F3379" s="27" t="s">
        <v>596</v>
      </c>
    </row>
    <row r="3380" spans="1:6" x14ac:dyDescent="0.2">
      <c r="A3380" s="1">
        <v>94</v>
      </c>
      <c r="B3380" s="1">
        <v>94</v>
      </c>
      <c r="C3380" s="3">
        <v>31</v>
      </c>
      <c r="D3380" t="s">
        <v>9</v>
      </c>
      <c r="E3380">
        <v>3</v>
      </c>
      <c r="F3380" s="27" t="s">
        <v>596</v>
      </c>
    </row>
    <row r="3381" spans="1:6" x14ac:dyDescent="0.2">
      <c r="A3381" s="1">
        <v>94</v>
      </c>
      <c r="B3381" s="1">
        <v>94</v>
      </c>
      <c r="C3381" s="3">
        <v>32</v>
      </c>
      <c r="D3381" t="s">
        <v>9</v>
      </c>
      <c r="E3381">
        <v>3</v>
      </c>
      <c r="F3381" s="27" t="s">
        <v>596</v>
      </c>
    </row>
    <row r="3382" spans="1:6" x14ac:dyDescent="0.2">
      <c r="A3382" s="1">
        <v>94</v>
      </c>
      <c r="B3382" s="1">
        <v>94</v>
      </c>
      <c r="C3382" s="3">
        <v>33</v>
      </c>
      <c r="D3382" t="s">
        <v>9</v>
      </c>
      <c r="E3382">
        <v>2</v>
      </c>
      <c r="F3382" s="27" t="s">
        <v>596</v>
      </c>
    </row>
    <row r="3383" spans="1:6" x14ac:dyDescent="0.2">
      <c r="A3383" s="1">
        <v>94</v>
      </c>
      <c r="B3383" s="1">
        <v>94</v>
      </c>
      <c r="C3383" s="3">
        <v>34</v>
      </c>
      <c r="D3383" t="s">
        <v>9</v>
      </c>
      <c r="E3383">
        <v>3</v>
      </c>
      <c r="F3383" s="27" t="s">
        <v>596</v>
      </c>
    </row>
    <row r="3384" spans="1:6" x14ac:dyDescent="0.2">
      <c r="A3384" s="1">
        <v>94</v>
      </c>
      <c r="B3384" s="1">
        <v>94</v>
      </c>
      <c r="C3384" s="3">
        <v>35</v>
      </c>
      <c r="D3384" t="s">
        <v>9</v>
      </c>
      <c r="E3384">
        <v>2</v>
      </c>
      <c r="F3384" s="27" t="s">
        <v>596</v>
      </c>
    </row>
    <row r="3385" spans="1:6" x14ac:dyDescent="0.2">
      <c r="A3385" s="1">
        <v>94</v>
      </c>
      <c r="B3385" s="1">
        <v>94</v>
      </c>
      <c r="C3385" s="3">
        <v>36</v>
      </c>
      <c r="D3385" t="s">
        <v>9</v>
      </c>
      <c r="E3385">
        <v>2</v>
      </c>
      <c r="F3385" s="27" t="s">
        <v>596</v>
      </c>
    </row>
    <row r="3386" spans="1:6" x14ac:dyDescent="0.2">
      <c r="A3386" s="1">
        <v>95</v>
      </c>
      <c r="B3386" s="1">
        <v>95</v>
      </c>
      <c r="C3386" s="3">
        <v>1</v>
      </c>
      <c r="D3386" t="s">
        <v>15</v>
      </c>
      <c r="E3386">
        <v>2</v>
      </c>
      <c r="F3386" s="27" t="s">
        <v>596</v>
      </c>
    </row>
    <row r="3387" spans="1:6" x14ac:dyDescent="0.2">
      <c r="A3387" s="1">
        <v>95</v>
      </c>
      <c r="B3387" s="1">
        <v>95</v>
      </c>
      <c r="C3387" s="3">
        <v>2</v>
      </c>
      <c r="D3387" t="s">
        <v>15</v>
      </c>
      <c r="E3387">
        <v>2</v>
      </c>
      <c r="F3387" s="27" t="s">
        <v>596</v>
      </c>
    </row>
    <row r="3388" spans="1:6" x14ac:dyDescent="0.2">
      <c r="A3388" s="1">
        <v>95</v>
      </c>
      <c r="B3388" s="1">
        <v>95</v>
      </c>
      <c r="C3388" s="3">
        <v>3</v>
      </c>
      <c r="D3388" t="s">
        <v>15</v>
      </c>
      <c r="E3388">
        <v>3</v>
      </c>
      <c r="F3388" s="27" t="s">
        <v>596</v>
      </c>
    </row>
    <row r="3389" spans="1:6" x14ac:dyDescent="0.2">
      <c r="A3389" s="1">
        <v>95</v>
      </c>
      <c r="B3389" s="1">
        <v>95</v>
      </c>
      <c r="C3389" s="3">
        <v>4</v>
      </c>
      <c r="D3389" t="s">
        <v>15</v>
      </c>
      <c r="E3389">
        <v>1</v>
      </c>
      <c r="F3389" s="27" t="s">
        <v>596</v>
      </c>
    </row>
    <row r="3390" spans="1:6" x14ac:dyDescent="0.2">
      <c r="A3390" s="1">
        <v>95</v>
      </c>
      <c r="B3390" s="1">
        <v>95</v>
      </c>
      <c r="C3390" s="3">
        <v>5</v>
      </c>
      <c r="D3390" t="s">
        <v>15</v>
      </c>
      <c r="E3390">
        <v>2</v>
      </c>
      <c r="F3390" s="27" t="s">
        <v>596</v>
      </c>
    </row>
    <row r="3391" spans="1:6" x14ac:dyDescent="0.2">
      <c r="A3391" s="1">
        <v>95</v>
      </c>
      <c r="B3391" s="1">
        <v>95</v>
      </c>
      <c r="C3391" s="3">
        <v>6</v>
      </c>
      <c r="D3391" t="s">
        <v>15</v>
      </c>
      <c r="E3391">
        <v>1</v>
      </c>
      <c r="F3391" s="27" t="s">
        <v>596</v>
      </c>
    </row>
    <row r="3392" spans="1:6" x14ac:dyDescent="0.2">
      <c r="A3392" s="1">
        <v>95</v>
      </c>
      <c r="B3392" s="1">
        <v>95</v>
      </c>
      <c r="C3392" s="3">
        <v>7</v>
      </c>
      <c r="D3392" t="s">
        <v>15</v>
      </c>
      <c r="E3392">
        <v>1</v>
      </c>
      <c r="F3392" s="27" t="s">
        <v>596</v>
      </c>
    </row>
    <row r="3393" spans="1:6" x14ac:dyDescent="0.2">
      <c r="A3393" s="1">
        <v>95</v>
      </c>
      <c r="B3393" s="1">
        <v>95</v>
      </c>
      <c r="C3393" s="3">
        <v>8</v>
      </c>
      <c r="D3393" t="s">
        <v>15</v>
      </c>
      <c r="E3393">
        <v>1</v>
      </c>
      <c r="F3393" s="27" t="s">
        <v>596</v>
      </c>
    </row>
    <row r="3394" spans="1:6" x14ac:dyDescent="0.2">
      <c r="A3394" s="1">
        <v>95</v>
      </c>
      <c r="B3394" s="1">
        <v>95</v>
      </c>
      <c r="C3394" s="3">
        <v>9</v>
      </c>
      <c r="D3394" t="s">
        <v>15</v>
      </c>
      <c r="E3394">
        <v>1</v>
      </c>
      <c r="F3394" s="27" t="s">
        <v>596</v>
      </c>
    </row>
    <row r="3395" spans="1:6" x14ac:dyDescent="0.2">
      <c r="A3395" s="1">
        <v>95</v>
      </c>
      <c r="B3395" s="1">
        <v>95</v>
      </c>
      <c r="C3395" s="3">
        <v>10</v>
      </c>
      <c r="D3395" t="s">
        <v>15</v>
      </c>
      <c r="E3395">
        <v>1</v>
      </c>
      <c r="F3395" s="27" t="s">
        <v>596</v>
      </c>
    </row>
    <row r="3396" spans="1:6" x14ac:dyDescent="0.2">
      <c r="A3396" s="1">
        <v>95</v>
      </c>
      <c r="B3396" s="1">
        <v>95</v>
      </c>
      <c r="C3396" s="3">
        <v>11</v>
      </c>
      <c r="D3396" t="s">
        <v>15</v>
      </c>
      <c r="E3396">
        <v>1</v>
      </c>
      <c r="F3396" s="27" t="s">
        <v>596</v>
      </c>
    </row>
    <row r="3397" spans="1:6" x14ac:dyDescent="0.2">
      <c r="A3397" s="1">
        <v>95</v>
      </c>
      <c r="B3397" s="1">
        <v>95</v>
      </c>
      <c r="C3397" s="3">
        <v>12</v>
      </c>
      <c r="D3397" t="s">
        <v>15</v>
      </c>
      <c r="E3397">
        <v>1</v>
      </c>
      <c r="F3397" s="27" t="s">
        <v>596</v>
      </c>
    </row>
    <row r="3398" spans="1:6" x14ac:dyDescent="0.2">
      <c r="A3398" s="1">
        <v>95</v>
      </c>
      <c r="B3398" s="1">
        <v>95</v>
      </c>
      <c r="C3398" s="3">
        <v>13</v>
      </c>
      <c r="D3398" t="s">
        <v>15</v>
      </c>
      <c r="E3398">
        <v>2</v>
      </c>
      <c r="F3398" s="27" t="s">
        <v>596</v>
      </c>
    </row>
    <row r="3399" spans="1:6" x14ac:dyDescent="0.2">
      <c r="A3399" s="1">
        <v>95</v>
      </c>
      <c r="B3399" s="1">
        <v>95</v>
      </c>
      <c r="C3399" s="3">
        <v>14</v>
      </c>
      <c r="D3399" t="s">
        <v>15</v>
      </c>
      <c r="E3399">
        <v>4</v>
      </c>
      <c r="F3399" s="27" t="s">
        <v>596</v>
      </c>
    </row>
    <row r="3400" spans="1:6" x14ac:dyDescent="0.2">
      <c r="A3400" s="1">
        <v>95</v>
      </c>
      <c r="B3400" s="1">
        <v>95</v>
      </c>
      <c r="C3400" s="3">
        <v>15</v>
      </c>
      <c r="D3400" t="s">
        <v>15</v>
      </c>
      <c r="E3400">
        <v>2</v>
      </c>
      <c r="F3400" s="27" t="s">
        <v>596</v>
      </c>
    </row>
    <row r="3401" spans="1:6" x14ac:dyDescent="0.2">
      <c r="A3401" s="1">
        <v>95</v>
      </c>
      <c r="B3401" s="1">
        <v>95</v>
      </c>
      <c r="C3401" s="3">
        <v>16</v>
      </c>
      <c r="D3401" t="s">
        <v>15</v>
      </c>
      <c r="E3401">
        <v>1</v>
      </c>
      <c r="F3401" s="27" t="s">
        <v>596</v>
      </c>
    </row>
    <row r="3402" spans="1:6" x14ac:dyDescent="0.2">
      <c r="A3402" s="1">
        <v>95</v>
      </c>
      <c r="B3402" s="1">
        <v>95</v>
      </c>
      <c r="C3402" s="3">
        <v>17</v>
      </c>
      <c r="D3402" t="s">
        <v>15</v>
      </c>
      <c r="E3402">
        <v>3</v>
      </c>
      <c r="F3402" s="27" t="s">
        <v>596</v>
      </c>
    </row>
    <row r="3403" spans="1:6" x14ac:dyDescent="0.2">
      <c r="A3403" s="1">
        <v>95</v>
      </c>
      <c r="B3403" s="1">
        <v>95</v>
      </c>
      <c r="C3403" s="3">
        <v>18</v>
      </c>
      <c r="D3403" t="s">
        <v>15</v>
      </c>
      <c r="E3403">
        <v>3</v>
      </c>
      <c r="F3403" s="27" t="s">
        <v>596</v>
      </c>
    </row>
    <row r="3404" spans="1:6" x14ac:dyDescent="0.2">
      <c r="A3404" s="1">
        <v>95</v>
      </c>
      <c r="B3404" s="1">
        <v>95</v>
      </c>
      <c r="C3404" s="3">
        <v>19</v>
      </c>
      <c r="D3404" t="s">
        <v>15</v>
      </c>
      <c r="E3404">
        <v>3</v>
      </c>
      <c r="F3404" s="27" t="s">
        <v>596</v>
      </c>
    </row>
    <row r="3405" spans="1:6" x14ac:dyDescent="0.2">
      <c r="A3405" s="1">
        <v>95</v>
      </c>
      <c r="B3405" s="1">
        <v>95</v>
      </c>
      <c r="C3405" s="3">
        <v>20</v>
      </c>
      <c r="D3405" t="s">
        <v>15</v>
      </c>
      <c r="E3405">
        <v>2</v>
      </c>
      <c r="F3405" s="27" t="s">
        <v>596</v>
      </c>
    </row>
    <row r="3406" spans="1:6" x14ac:dyDescent="0.2">
      <c r="A3406" s="1">
        <v>95</v>
      </c>
      <c r="B3406" s="1">
        <v>95</v>
      </c>
      <c r="C3406" s="3">
        <v>21</v>
      </c>
      <c r="D3406" t="s">
        <v>15</v>
      </c>
      <c r="E3406">
        <v>3</v>
      </c>
      <c r="F3406" s="27" t="s">
        <v>596</v>
      </c>
    </row>
    <row r="3407" spans="1:6" x14ac:dyDescent="0.2">
      <c r="A3407" s="1">
        <v>95</v>
      </c>
      <c r="B3407" s="1">
        <v>95</v>
      </c>
      <c r="C3407" s="3">
        <v>22</v>
      </c>
      <c r="D3407" t="s">
        <v>15</v>
      </c>
      <c r="E3407">
        <v>4</v>
      </c>
      <c r="F3407" s="27" t="s">
        <v>596</v>
      </c>
    </row>
    <row r="3408" spans="1:6" x14ac:dyDescent="0.2">
      <c r="A3408" s="1">
        <v>95</v>
      </c>
      <c r="B3408" s="1">
        <v>95</v>
      </c>
      <c r="C3408" s="3">
        <v>23</v>
      </c>
      <c r="D3408" t="s">
        <v>15</v>
      </c>
      <c r="E3408">
        <v>1</v>
      </c>
      <c r="F3408" s="27" t="s">
        <v>596</v>
      </c>
    </row>
    <row r="3409" spans="1:6" x14ac:dyDescent="0.2">
      <c r="A3409" s="1">
        <v>95</v>
      </c>
      <c r="B3409" s="1">
        <v>95</v>
      </c>
      <c r="C3409" s="3">
        <v>24</v>
      </c>
      <c r="D3409" t="s">
        <v>15</v>
      </c>
      <c r="E3409">
        <v>2</v>
      </c>
      <c r="F3409" s="27" t="s">
        <v>596</v>
      </c>
    </row>
    <row r="3410" spans="1:6" x14ac:dyDescent="0.2">
      <c r="A3410" s="1">
        <v>95</v>
      </c>
      <c r="B3410" s="1">
        <v>95</v>
      </c>
      <c r="C3410" s="3">
        <v>25</v>
      </c>
      <c r="D3410" t="s">
        <v>15</v>
      </c>
      <c r="E3410">
        <v>2</v>
      </c>
      <c r="F3410" s="27" t="s">
        <v>596</v>
      </c>
    </row>
    <row r="3411" spans="1:6" x14ac:dyDescent="0.2">
      <c r="A3411" s="1">
        <v>95</v>
      </c>
      <c r="B3411" s="1">
        <v>95</v>
      </c>
      <c r="C3411" s="3">
        <v>26</v>
      </c>
      <c r="D3411" t="s">
        <v>15</v>
      </c>
      <c r="E3411">
        <v>1</v>
      </c>
      <c r="F3411" s="27" t="s">
        <v>596</v>
      </c>
    </row>
    <row r="3412" spans="1:6" x14ac:dyDescent="0.2">
      <c r="A3412" s="1">
        <v>95</v>
      </c>
      <c r="B3412" s="1">
        <v>95</v>
      </c>
      <c r="C3412" s="3">
        <v>27</v>
      </c>
      <c r="D3412" t="s">
        <v>15</v>
      </c>
      <c r="E3412">
        <v>1</v>
      </c>
      <c r="F3412" s="27" t="s">
        <v>596</v>
      </c>
    </row>
    <row r="3413" spans="1:6" x14ac:dyDescent="0.2">
      <c r="A3413" s="1">
        <v>95</v>
      </c>
      <c r="B3413" s="1">
        <v>95</v>
      </c>
      <c r="C3413" s="3">
        <v>28</v>
      </c>
      <c r="D3413" t="s">
        <v>15</v>
      </c>
      <c r="E3413">
        <v>2</v>
      </c>
      <c r="F3413" s="27" t="s">
        <v>596</v>
      </c>
    </row>
    <row r="3414" spans="1:6" x14ac:dyDescent="0.2">
      <c r="A3414" s="1">
        <v>95</v>
      </c>
      <c r="B3414" s="1">
        <v>95</v>
      </c>
      <c r="C3414" s="3">
        <v>29</v>
      </c>
      <c r="D3414" t="s">
        <v>15</v>
      </c>
      <c r="E3414">
        <v>3</v>
      </c>
      <c r="F3414" s="27" t="s">
        <v>596</v>
      </c>
    </row>
    <row r="3415" spans="1:6" x14ac:dyDescent="0.2">
      <c r="A3415" s="1">
        <v>95</v>
      </c>
      <c r="B3415" s="1">
        <v>95</v>
      </c>
      <c r="C3415" s="3">
        <v>30</v>
      </c>
      <c r="D3415" t="s">
        <v>15</v>
      </c>
      <c r="E3415">
        <v>2</v>
      </c>
      <c r="F3415" s="27" t="s">
        <v>596</v>
      </c>
    </row>
    <row r="3416" spans="1:6" x14ac:dyDescent="0.2">
      <c r="A3416" s="1">
        <v>95</v>
      </c>
      <c r="B3416" s="1">
        <v>95</v>
      </c>
      <c r="C3416" s="3">
        <v>31</v>
      </c>
      <c r="D3416" t="s">
        <v>15</v>
      </c>
      <c r="E3416">
        <v>1</v>
      </c>
      <c r="F3416" s="27" t="s">
        <v>596</v>
      </c>
    </row>
    <row r="3417" spans="1:6" x14ac:dyDescent="0.2">
      <c r="A3417" s="1">
        <v>95</v>
      </c>
      <c r="B3417" s="1">
        <v>95</v>
      </c>
      <c r="C3417" s="3">
        <v>32</v>
      </c>
      <c r="D3417" t="s">
        <v>15</v>
      </c>
      <c r="E3417">
        <v>1</v>
      </c>
      <c r="F3417" s="27" t="s">
        <v>596</v>
      </c>
    </row>
    <row r="3418" spans="1:6" x14ac:dyDescent="0.2">
      <c r="A3418" s="1">
        <v>95</v>
      </c>
      <c r="B3418" s="1">
        <v>95</v>
      </c>
      <c r="C3418" s="3">
        <v>33</v>
      </c>
      <c r="D3418" t="s">
        <v>15</v>
      </c>
      <c r="E3418">
        <v>1</v>
      </c>
      <c r="F3418" s="27" t="s">
        <v>596</v>
      </c>
    </row>
    <row r="3419" spans="1:6" x14ac:dyDescent="0.2">
      <c r="A3419" s="1">
        <v>95</v>
      </c>
      <c r="B3419" s="1">
        <v>95</v>
      </c>
      <c r="C3419" s="3">
        <v>34</v>
      </c>
      <c r="D3419" t="s">
        <v>15</v>
      </c>
      <c r="E3419">
        <v>1</v>
      </c>
      <c r="F3419" s="27" t="s">
        <v>596</v>
      </c>
    </row>
    <row r="3420" spans="1:6" x14ac:dyDescent="0.2">
      <c r="A3420" s="1">
        <v>95</v>
      </c>
      <c r="B3420" s="1">
        <v>95</v>
      </c>
      <c r="C3420" s="3">
        <v>35</v>
      </c>
      <c r="D3420" t="s">
        <v>15</v>
      </c>
      <c r="E3420">
        <v>1</v>
      </c>
      <c r="F3420" s="27" t="s">
        <v>596</v>
      </c>
    </row>
    <row r="3421" spans="1:6" x14ac:dyDescent="0.2">
      <c r="A3421" s="1">
        <v>95</v>
      </c>
      <c r="B3421" s="1">
        <v>95</v>
      </c>
      <c r="C3421" s="3">
        <v>36</v>
      </c>
      <c r="D3421" t="s">
        <v>15</v>
      </c>
      <c r="E3421">
        <v>1</v>
      </c>
      <c r="F3421" s="27" t="s">
        <v>596</v>
      </c>
    </row>
    <row r="3422" spans="1:6" x14ac:dyDescent="0.2">
      <c r="A3422" s="1">
        <v>96</v>
      </c>
      <c r="B3422" s="1">
        <v>96</v>
      </c>
      <c r="C3422" s="3">
        <v>1</v>
      </c>
      <c r="D3422" t="s">
        <v>20</v>
      </c>
      <c r="E3422">
        <v>2</v>
      </c>
      <c r="F3422" s="27" t="s">
        <v>596</v>
      </c>
    </row>
    <row r="3423" spans="1:6" x14ac:dyDescent="0.2">
      <c r="A3423" s="1">
        <v>96</v>
      </c>
      <c r="B3423" s="1">
        <v>96</v>
      </c>
      <c r="C3423" s="3">
        <v>2</v>
      </c>
      <c r="D3423" t="s">
        <v>20</v>
      </c>
      <c r="E3423">
        <v>3</v>
      </c>
      <c r="F3423" s="27" t="s">
        <v>596</v>
      </c>
    </row>
    <row r="3424" spans="1:6" x14ac:dyDescent="0.2">
      <c r="A3424" s="1">
        <v>96</v>
      </c>
      <c r="B3424" s="1">
        <v>96</v>
      </c>
      <c r="C3424" s="3">
        <v>3</v>
      </c>
      <c r="D3424" t="s">
        <v>20</v>
      </c>
      <c r="E3424">
        <v>1</v>
      </c>
      <c r="F3424" s="27" t="s">
        <v>596</v>
      </c>
    </row>
    <row r="3425" spans="1:6" x14ac:dyDescent="0.2">
      <c r="A3425" s="1">
        <v>96</v>
      </c>
      <c r="B3425" s="1">
        <v>96</v>
      </c>
      <c r="C3425" s="3">
        <v>4</v>
      </c>
      <c r="D3425" t="s">
        <v>20</v>
      </c>
      <c r="E3425">
        <v>2</v>
      </c>
      <c r="F3425" s="27" t="s">
        <v>596</v>
      </c>
    </row>
    <row r="3426" spans="1:6" x14ac:dyDescent="0.2">
      <c r="A3426" s="1">
        <v>96</v>
      </c>
      <c r="B3426" s="1">
        <v>96</v>
      </c>
      <c r="C3426" s="3">
        <v>5</v>
      </c>
      <c r="D3426" t="s">
        <v>20</v>
      </c>
      <c r="E3426">
        <v>2</v>
      </c>
      <c r="F3426" s="27" t="s">
        <v>596</v>
      </c>
    </row>
    <row r="3427" spans="1:6" x14ac:dyDescent="0.2">
      <c r="A3427" s="1">
        <v>96</v>
      </c>
      <c r="B3427" s="1">
        <v>96</v>
      </c>
      <c r="C3427" s="3">
        <v>6</v>
      </c>
      <c r="D3427" t="s">
        <v>20</v>
      </c>
      <c r="E3427">
        <v>2</v>
      </c>
      <c r="F3427" s="27" t="s">
        <v>596</v>
      </c>
    </row>
    <row r="3428" spans="1:6" x14ac:dyDescent="0.2">
      <c r="A3428" s="1">
        <v>96</v>
      </c>
      <c r="B3428" s="1">
        <v>96</v>
      </c>
      <c r="C3428" s="3">
        <v>7</v>
      </c>
      <c r="D3428" t="s">
        <v>20</v>
      </c>
      <c r="E3428">
        <v>1</v>
      </c>
      <c r="F3428" s="27" t="s">
        <v>596</v>
      </c>
    </row>
    <row r="3429" spans="1:6" x14ac:dyDescent="0.2">
      <c r="A3429" s="1">
        <v>96</v>
      </c>
      <c r="B3429" s="1">
        <v>96</v>
      </c>
      <c r="C3429" s="3">
        <v>8</v>
      </c>
      <c r="D3429" t="s">
        <v>20</v>
      </c>
      <c r="E3429">
        <v>2</v>
      </c>
      <c r="F3429" s="27" t="s">
        <v>596</v>
      </c>
    </row>
    <row r="3430" spans="1:6" x14ac:dyDescent="0.2">
      <c r="A3430" s="1">
        <v>96</v>
      </c>
      <c r="B3430" s="1">
        <v>96</v>
      </c>
      <c r="C3430" s="3">
        <v>9</v>
      </c>
      <c r="D3430" t="s">
        <v>20</v>
      </c>
      <c r="E3430">
        <v>2</v>
      </c>
      <c r="F3430" s="27" t="s">
        <v>596</v>
      </c>
    </row>
    <row r="3431" spans="1:6" x14ac:dyDescent="0.2">
      <c r="A3431" s="1">
        <v>96</v>
      </c>
      <c r="B3431" s="1">
        <v>96</v>
      </c>
      <c r="C3431" s="3">
        <v>10</v>
      </c>
      <c r="D3431" t="s">
        <v>20</v>
      </c>
      <c r="E3431">
        <v>2</v>
      </c>
      <c r="F3431" s="27" t="s">
        <v>596</v>
      </c>
    </row>
    <row r="3432" spans="1:6" x14ac:dyDescent="0.2">
      <c r="A3432" s="1">
        <v>96</v>
      </c>
      <c r="B3432" s="1">
        <v>96</v>
      </c>
      <c r="C3432" s="3">
        <v>11</v>
      </c>
      <c r="D3432" t="s">
        <v>20</v>
      </c>
      <c r="E3432">
        <v>1</v>
      </c>
      <c r="F3432" s="27" t="s">
        <v>596</v>
      </c>
    </row>
    <row r="3433" spans="1:6" x14ac:dyDescent="0.2">
      <c r="A3433" s="1">
        <v>96</v>
      </c>
      <c r="B3433" s="1">
        <v>96</v>
      </c>
      <c r="C3433" s="3">
        <v>12</v>
      </c>
      <c r="D3433" t="s">
        <v>20</v>
      </c>
      <c r="E3433">
        <v>1</v>
      </c>
      <c r="F3433" s="27" t="s">
        <v>596</v>
      </c>
    </row>
    <row r="3434" spans="1:6" x14ac:dyDescent="0.2">
      <c r="A3434" s="1">
        <v>96</v>
      </c>
      <c r="B3434" s="1">
        <v>96</v>
      </c>
      <c r="C3434" s="3">
        <v>13</v>
      </c>
      <c r="D3434" t="s">
        <v>20</v>
      </c>
      <c r="E3434">
        <v>2</v>
      </c>
      <c r="F3434" s="27" t="s">
        <v>596</v>
      </c>
    </row>
    <row r="3435" spans="1:6" x14ac:dyDescent="0.2">
      <c r="A3435" s="1">
        <v>96</v>
      </c>
      <c r="B3435" s="1">
        <v>96</v>
      </c>
      <c r="C3435" s="3">
        <v>14</v>
      </c>
      <c r="D3435" t="s">
        <v>20</v>
      </c>
      <c r="E3435">
        <v>3</v>
      </c>
      <c r="F3435" s="27" t="s">
        <v>596</v>
      </c>
    </row>
    <row r="3436" spans="1:6" x14ac:dyDescent="0.2">
      <c r="A3436" s="1">
        <v>96</v>
      </c>
      <c r="B3436" s="1">
        <v>96</v>
      </c>
      <c r="C3436" s="3">
        <v>15</v>
      </c>
      <c r="D3436" t="s">
        <v>20</v>
      </c>
      <c r="E3436">
        <v>2</v>
      </c>
      <c r="F3436" s="27" t="s">
        <v>596</v>
      </c>
    </row>
    <row r="3437" spans="1:6" x14ac:dyDescent="0.2">
      <c r="A3437" s="1">
        <v>96</v>
      </c>
      <c r="B3437" s="1">
        <v>96</v>
      </c>
      <c r="C3437" s="3">
        <v>16</v>
      </c>
      <c r="D3437" t="s">
        <v>20</v>
      </c>
      <c r="E3437">
        <v>2</v>
      </c>
      <c r="F3437" s="27" t="s">
        <v>596</v>
      </c>
    </row>
    <row r="3438" spans="1:6" x14ac:dyDescent="0.2">
      <c r="A3438" s="1">
        <v>96</v>
      </c>
      <c r="B3438" s="1">
        <v>96</v>
      </c>
      <c r="C3438" s="3">
        <v>17</v>
      </c>
      <c r="D3438" t="s">
        <v>20</v>
      </c>
      <c r="E3438">
        <v>3</v>
      </c>
      <c r="F3438" s="27" t="s">
        <v>596</v>
      </c>
    </row>
    <row r="3439" spans="1:6" x14ac:dyDescent="0.2">
      <c r="A3439" s="1">
        <v>96</v>
      </c>
      <c r="B3439" s="1">
        <v>96</v>
      </c>
      <c r="C3439" s="3">
        <v>18</v>
      </c>
      <c r="D3439" t="s">
        <v>20</v>
      </c>
      <c r="E3439">
        <v>2</v>
      </c>
      <c r="F3439" s="27" t="s">
        <v>596</v>
      </c>
    </row>
    <row r="3440" spans="1:6" x14ac:dyDescent="0.2">
      <c r="A3440" s="1">
        <v>96</v>
      </c>
      <c r="B3440" s="1">
        <v>96</v>
      </c>
      <c r="C3440" s="3">
        <v>19</v>
      </c>
      <c r="D3440" t="s">
        <v>20</v>
      </c>
      <c r="E3440">
        <v>3</v>
      </c>
      <c r="F3440" s="27" t="s">
        <v>596</v>
      </c>
    </row>
    <row r="3441" spans="1:6" x14ac:dyDescent="0.2">
      <c r="A3441" s="1">
        <v>96</v>
      </c>
      <c r="B3441" s="1">
        <v>96</v>
      </c>
      <c r="C3441" s="3">
        <v>20</v>
      </c>
      <c r="D3441" t="s">
        <v>20</v>
      </c>
      <c r="E3441">
        <v>3</v>
      </c>
      <c r="F3441" s="27" t="s">
        <v>596</v>
      </c>
    </row>
    <row r="3442" spans="1:6" x14ac:dyDescent="0.2">
      <c r="A3442" s="1">
        <v>96</v>
      </c>
      <c r="B3442" s="1">
        <v>96</v>
      </c>
      <c r="C3442" s="3">
        <v>21</v>
      </c>
      <c r="D3442" t="s">
        <v>20</v>
      </c>
      <c r="E3442">
        <v>3</v>
      </c>
      <c r="F3442" s="27" t="s">
        <v>596</v>
      </c>
    </row>
    <row r="3443" spans="1:6" x14ac:dyDescent="0.2">
      <c r="A3443" s="1">
        <v>96</v>
      </c>
      <c r="B3443" s="1">
        <v>96</v>
      </c>
      <c r="C3443" s="3">
        <v>22</v>
      </c>
      <c r="D3443" t="s">
        <v>20</v>
      </c>
      <c r="E3443">
        <v>3</v>
      </c>
      <c r="F3443" s="27" t="s">
        <v>596</v>
      </c>
    </row>
    <row r="3444" spans="1:6" x14ac:dyDescent="0.2">
      <c r="A3444" s="1">
        <v>96</v>
      </c>
      <c r="B3444" s="1">
        <v>96</v>
      </c>
      <c r="C3444" s="3">
        <v>23</v>
      </c>
      <c r="D3444" t="s">
        <v>20</v>
      </c>
      <c r="E3444">
        <v>1</v>
      </c>
      <c r="F3444" s="27" t="s">
        <v>596</v>
      </c>
    </row>
    <row r="3445" spans="1:6" x14ac:dyDescent="0.2">
      <c r="A3445" s="1">
        <v>96</v>
      </c>
      <c r="B3445" s="1">
        <v>96</v>
      </c>
      <c r="C3445" s="3">
        <v>24</v>
      </c>
      <c r="D3445" t="s">
        <v>20</v>
      </c>
      <c r="E3445">
        <v>2</v>
      </c>
      <c r="F3445" s="27" t="s">
        <v>596</v>
      </c>
    </row>
    <row r="3446" spans="1:6" x14ac:dyDescent="0.2">
      <c r="A3446" s="1">
        <v>96</v>
      </c>
      <c r="B3446" s="1">
        <v>96</v>
      </c>
      <c r="C3446" s="3">
        <v>25</v>
      </c>
      <c r="D3446" t="s">
        <v>20</v>
      </c>
      <c r="E3446">
        <v>2</v>
      </c>
      <c r="F3446" s="27" t="s">
        <v>596</v>
      </c>
    </row>
    <row r="3447" spans="1:6" x14ac:dyDescent="0.2">
      <c r="A3447" s="1">
        <v>96</v>
      </c>
      <c r="B3447" s="1">
        <v>96</v>
      </c>
      <c r="C3447" s="3">
        <v>26</v>
      </c>
      <c r="D3447" t="s">
        <v>20</v>
      </c>
      <c r="E3447">
        <v>1</v>
      </c>
      <c r="F3447" s="27" t="s">
        <v>596</v>
      </c>
    </row>
    <row r="3448" spans="1:6" x14ac:dyDescent="0.2">
      <c r="A3448" s="1">
        <v>96</v>
      </c>
      <c r="B3448" s="1">
        <v>96</v>
      </c>
      <c r="C3448" s="3">
        <v>27</v>
      </c>
      <c r="D3448" t="s">
        <v>20</v>
      </c>
      <c r="E3448">
        <v>1</v>
      </c>
      <c r="F3448" s="27" t="s">
        <v>596</v>
      </c>
    </row>
    <row r="3449" spans="1:6" x14ac:dyDescent="0.2">
      <c r="A3449" s="1">
        <v>96</v>
      </c>
      <c r="B3449" s="1">
        <v>96</v>
      </c>
      <c r="C3449" s="3">
        <v>28</v>
      </c>
      <c r="D3449" t="s">
        <v>20</v>
      </c>
      <c r="E3449">
        <v>2</v>
      </c>
      <c r="F3449" s="27" t="s">
        <v>596</v>
      </c>
    </row>
    <row r="3450" spans="1:6" x14ac:dyDescent="0.2">
      <c r="A3450" s="1">
        <v>96</v>
      </c>
      <c r="B3450" s="1">
        <v>96</v>
      </c>
      <c r="C3450" s="3">
        <v>29</v>
      </c>
      <c r="D3450" t="s">
        <v>20</v>
      </c>
      <c r="E3450">
        <v>3</v>
      </c>
      <c r="F3450" s="27" t="s">
        <v>596</v>
      </c>
    </row>
    <row r="3451" spans="1:6" x14ac:dyDescent="0.2">
      <c r="A3451" s="1">
        <v>96</v>
      </c>
      <c r="B3451" s="1">
        <v>96</v>
      </c>
      <c r="C3451" s="3">
        <v>30</v>
      </c>
      <c r="D3451" t="s">
        <v>20</v>
      </c>
      <c r="E3451">
        <v>1</v>
      </c>
      <c r="F3451" s="27" t="s">
        <v>596</v>
      </c>
    </row>
    <row r="3452" spans="1:6" x14ac:dyDescent="0.2">
      <c r="A3452" s="1">
        <v>96</v>
      </c>
      <c r="B3452" s="1">
        <v>96</v>
      </c>
      <c r="C3452" s="3">
        <v>31</v>
      </c>
      <c r="D3452" t="s">
        <v>20</v>
      </c>
      <c r="E3452">
        <v>1</v>
      </c>
      <c r="F3452" s="27" t="s">
        <v>596</v>
      </c>
    </row>
    <row r="3453" spans="1:6" x14ac:dyDescent="0.2">
      <c r="A3453" s="1">
        <v>96</v>
      </c>
      <c r="B3453" s="1">
        <v>96</v>
      </c>
      <c r="C3453" s="3">
        <v>32</v>
      </c>
      <c r="D3453" t="s">
        <v>20</v>
      </c>
      <c r="E3453">
        <v>1</v>
      </c>
      <c r="F3453" s="27" t="s">
        <v>596</v>
      </c>
    </row>
    <row r="3454" spans="1:6" x14ac:dyDescent="0.2">
      <c r="A3454" s="1">
        <v>96</v>
      </c>
      <c r="B3454" s="1">
        <v>96</v>
      </c>
      <c r="C3454" s="3">
        <v>33</v>
      </c>
      <c r="D3454" t="s">
        <v>20</v>
      </c>
      <c r="E3454">
        <v>1</v>
      </c>
      <c r="F3454" s="27" t="s">
        <v>596</v>
      </c>
    </row>
    <row r="3455" spans="1:6" x14ac:dyDescent="0.2">
      <c r="A3455" s="1">
        <v>96</v>
      </c>
      <c r="B3455" s="1">
        <v>96</v>
      </c>
      <c r="C3455" s="3">
        <v>34</v>
      </c>
      <c r="D3455" t="s">
        <v>20</v>
      </c>
      <c r="E3455">
        <v>1</v>
      </c>
      <c r="F3455" s="27" t="s">
        <v>596</v>
      </c>
    </row>
    <row r="3456" spans="1:6" x14ac:dyDescent="0.2">
      <c r="A3456" s="1">
        <v>96</v>
      </c>
      <c r="B3456" s="1">
        <v>96</v>
      </c>
      <c r="C3456" s="3">
        <v>35</v>
      </c>
      <c r="D3456" t="s">
        <v>20</v>
      </c>
      <c r="E3456">
        <v>1</v>
      </c>
      <c r="F3456" s="27" t="s">
        <v>596</v>
      </c>
    </row>
    <row r="3457" spans="1:6" x14ac:dyDescent="0.2">
      <c r="A3457" s="1">
        <v>96</v>
      </c>
      <c r="B3457" s="1">
        <v>96</v>
      </c>
      <c r="C3457" s="3">
        <v>36</v>
      </c>
      <c r="D3457" t="s">
        <v>20</v>
      </c>
      <c r="E3457">
        <v>1</v>
      </c>
      <c r="F3457" s="27" t="s">
        <v>596</v>
      </c>
    </row>
    <row r="3458" spans="1:6" x14ac:dyDescent="0.2">
      <c r="A3458" s="1">
        <v>97</v>
      </c>
      <c r="B3458" s="1">
        <v>97</v>
      </c>
      <c r="C3458" s="3">
        <v>1</v>
      </c>
      <c r="D3458" t="s">
        <v>7</v>
      </c>
      <c r="E3458">
        <v>2</v>
      </c>
      <c r="F3458" s="27" t="s">
        <v>596</v>
      </c>
    </row>
    <row r="3459" spans="1:6" x14ac:dyDescent="0.2">
      <c r="A3459" s="1">
        <v>97</v>
      </c>
      <c r="B3459" s="1">
        <v>97</v>
      </c>
      <c r="C3459" s="3">
        <v>2</v>
      </c>
      <c r="D3459" t="s">
        <v>7</v>
      </c>
      <c r="E3459">
        <v>3</v>
      </c>
      <c r="F3459" s="27" t="s">
        <v>596</v>
      </c>
    </row>
    <row r="3460" spans="1:6" x14ac:dyDescent="0.2">
      <c r="A3460" s="1">
        <v>97</v>
      </c>
      <c r="B3460" s="1">
        <v>97</v>
      </c>
      <c r="C3460" s="3">
        <v>3</v>
      </c>
      <c r="D3460" t="s">
        <v>7</v>
      </c>
      <c r="E3460">
        <v>2</v>
      </c>
      <c r="F3460" s="27" t="s">
        <v>596</v>
      </c>
    </row>
    <row r="3461" spans="1:6" x14ac:dyDescent="0.2">
      <c r="A3461" s="1">
        <v>97</v>
      </c>
      <c r="B3461" s="1">
        <v>97</v>
      </c>
      <c r="C3461" s="3">
        <v>4</v>
      </c>
      <c r="D3461" t="s">
        <v>7</v>
      </c>
      <c r="E3461">
        <v>2</v>
      </c>
      <c r="F3461" s="27" t="s">
        <v>596</v>
      </c>
    </row>
    <row r="3462" spans="1:6" x14ac:dyDescent="0.2">
      <c r="A3462" s="1">
        <v>97</v>
      </c>
      <c r="B3462" s="1">
        <v>97</v>
      </c>
      <c r="C3462" s="3">
        <v>5</v>
      </c>
      <c r="D3462" t="s">
        <v>7</v>
      </c>
      <c r="E3462">
        <v>3</v>
      </c>
      <c r="F3462" s="27" t="s">
        <v>596</v>
      </c>
    </row>
    <row r="3463" spans="1:6" x14ac:dyDescent="0.2">
      <c r="A3463" s="1">
        <v>97</v>
      </c>
      <c r="B3463" s="1">
        <v>97</v>
      </c>
      <c r="C3463" s="3">
        <v>6</v>
      </c>
      <c r="D3463" t="s">
        <v>7</v>
      </c>
      <c r="E3463">
        <v>2</v>
      </c>
      <c r="F3463" s="27" t="s">
        <v>596</v>
      </c>
    </row>
    <row r="3464" spans="1:6" x14ac:dyDescent="0.2">
      <c r="A3464" s="1">
        <v>97</v>
      </c>
      <c r="B3464" s="1">
        <v>97</v>
      </c>
      <c r="C3464" s="3">
        <v>7</v>
      </c>
      <c r="D3464" t="s">
        <v>7</v>
      </c>
      <c r="E3464">
        <v>1</v>
      </c>
      <c r="F3464" s="27" t="s">
        <v>596</v>
      </c>
    </row>
    <row r="3465" spans="1:6" x14ac:dyDescent="0.2">
      <c r="A3465" s="1">
        <v>97</v>
      </c>
      <c r="B3465" s="1">
        <v>97</v>
      </c>
      <c r="C3465" s="3">
        <v>8</v>
      </c>
      <c r="D3465" t="s">
        <v>7</v>
      </c>
      <c r="E3465">
        <v>3</v>
      </c>
      <c r="F3465" s="27" t="s">
        <v>596</v>
      </c>
    </row>
    <row r="3466" spans="1:6" x14ac:dyDescent="0.2">
      <c r="A3466" s="1">
        <v>97</v>
      </c>
      <c r="B3466" s="1">
        <v>97</v>
      </c>
      <c r="C3466" s="3">
        <v>9</v>
      </c>
      <c r="D3466" t="s">
        <v>7</v>
      </c>
      <c r="E3466">
        <v>3</v>
      </c>
      <c r="F3466" s="27" t="s">
        <v>596</v>
      </c>
    </row>
    <row r="3467" spans="1:6" x14ac:dyDescent="0.2">
      <c r="A3467" s="1">
        <v>97</v>
      </c>
      <c r="B3467" s="1">
        <v>97</v>
      </c>
      <c r="C3467" s="3">
        <v>10</v>
      </c>
      <c r="D3467" t="s">
        <v>7</v>
      </c>
      <c r="E3467">
        <v>2</v>
      </c>
      <c r="F3467" s="27" t="s">
        <v>596</v>
      </c>
    </row>
    <row r="3468" spans="1:6" x14ac:dyDescent="0.2">
      <c r="A3468" s="1">
        <v>97</v>
      </c>
      <c r="B3468" s="1">
        <v>97</v>
      </c>
      <c r="C3468" s="3">
        <v>11</v>
      </c>
      <c r="D3468" t="s">
        <v>7</v>
      </c>
      <c r="E3468">
        <v>1</v>
      </c>
      <c r="F3468" s="27" t="s">
        <v>596</v>
      </c>
    </row>
    <row r="3469" spans="1:6" x14ac:dyDescent="0.2">
      <c r="A3469" s="1">
        <v>97</v>
      </c>
      <c r="B3469" s="1">
        <v>97</v>
      </c>
      <c r="C3469" s="3">
        <v>12</v>
      </c>
      <c r="D3469" t="s">
        <v>7</v>
      </c>
      <c r="E3469">
        <v>1</v>
      </c>
      <c r="F3469" s="27" t="s">
        <v>596</v>
      </c>
    </row>
    <row r="3470" spans="1:6" x14ac:dyDescent="0.2">
      <c r="A3470" s="1">
        <v>97</v>
      </c>
      <c r="B3470" s="1">
        <v>97</v>
      </c>
      <c r="C3470" s="3">
        <v>13</v>
      </c>
      <c r="D3470" t="s">
        <v>7</v>
      </c>
      <c r="E3470">
        <v>2</v>
      </c>
      <c r="F3470" s="27" t="s">
        <v>596</v>
      </c>
    </row>
    <row r="3471" spans="1:6" x14ac:dyDescent="0.2">
      <c r="A3471" s="1">
        <v>97</v>
      </c>
      <c r="B3471" s="1">
        <v>97</v>
      </c>
      <c r="C3471" s="3">
        <v>14</v>
      </c>
      <c r="D3471" t="s">
        <v>7</v>
      </c>
      <c r="E3471">
        <v>4</v>
      </c>
      <c r="F3471" s="27" t="s">
        <v>596</v>
      </c>
    </row>
    <row r="3472" spans="1:6" x14ac:dyDescent="0.2">
      <c r="A3472" s="1">
        <v>97</v>
      </c>
      <c r="B3472" s="1">
        <v>97</v>
      </c>
      <c r="C3472" s="3">
        <v>15</v>
      </c>
      <c r="D3472" t="s">
        <v>7</v>
      </c>
      <c r="E3472">
        <v>2</v>
      </c>
      <c r="F3472" s="27" t="s">
        <v>596</v>
      </c>
    </row>
    <row r="3473" spans="1:6" x14ac:dyDescent="0.2">
      <c r="A3473" s="1">
        <v>97</v>
      </c>
      <c r="B3473" s="1">
        <v>97</v>
      </c>
      <c r="C3473" s="3">
        <v>16</v>
      </c>
      <c r="D3473" t="s">
        <v>7</v>
      </c>
      <c r="E3473">
        <v>2</v>
      </c>
      <c r="F3473" s="27" t="s">
        <v>596</v>
      </c>
    </row>
    <row r="3474" spans="1:6" x14ac:dyDescent="0.2">
      <c r="A3474" s="1">
        <v>97</v>
      </c>
      <c r="B3474" s="1">
        <v>97</v>
      </c>
      <c r="C3474" s="3">
        <v>17</v>
      </c>
      <c r="D3474" t="s">
        <v>7</v>
      </c>
      <c r="E3474">
        <v>3</v>
      </c>
      <c r="F3474" s="27" t="s">
        <v>596</v>
      </c>
    </row>
    <row r="3475" spans="1:6" x14ac:dyDescent="0.2">
      <c r="A3475" s="1">
        <v>97</v>
      </c>
      <c r="B3475" s="1">
        <v>97</v>
      </c>
      <c r="C3475" s="3">
        <v>18</v>
      </c>
      <c r="D3475" t="s">
        <v>7</v>
      </c>
      <c r="E3475">
        <v>3</v>
      </c>
      <c r="F3475" s="27" t="s">
        <v>596</v>
      </c>
    </row>
    <row r="3476" spans="1:6" x14ac:dyDescent="0.2">
      <c r="A3476" s="1">
        <v>97</v>
      </c>
      <c r="B3476" s="1">
        <v>97</v>
      </c>
      <c r="C3476" s="3">
        <v>19</v>
      </c>
      <c r="D3476" t="s">
        <v>7</v>
      </c>
      <c r="E3476">
        <v>3</v>
      </c>
      <c r="F3476" s="27" t="s">
        <v>596</v>
      </c>
    </row>
    <row r="3477" spans="1:6" x14ac:dyDescent="0.2">
      <c r="A3477" s="1">
        <v>97</v>
      </c>
      <c r="B3477" s="1">
        <v>97</v>
      </c>
      <c r="C3477" s="3">
        <v>20</v>
      </c>
      <c r="D3477" t="s">
        <v>7</v>
      </c>
      <c r="E3477">
        <v>3</v>
      </c>
      <c r="F3477" s="27" t="s">
        <v>596</v>
      </c>
    </row>
    <row r="3478" spans="1:6" x14ac:dyDescent="0.2">
      <c r="A3478" s="1">
        <v>97</v>
      </c>
      <c r="B3478" s="1">
        <v>97</v>
      </c>
      <c r="C3478" s="3">
        <v>21</v>
      </c>
      <c r="D3478" t="s">
        <v>7</v>
      </c>
      <c r="E3478">
        <v>2</v>
      </c>
      <c r="F3478" s="27" t="s">
        <v>596</v>
      </c>
    </row>
    <row r="3479" spans="1:6" x14ac:dyDescent="0.2">
      <c r="A3479" s="1">
        <v>97</v>
      </c>
      <c r="B3479" s="1">
        <v>97</v>
      </c>
      <c r="C3479" s="3">
        <v>22</v>
      </c>
      <c r="D3479" t="s">
        <v>7</v>
      </c>
      <c r="E3479">
        <v>2</v>
      </c>
      <c r="F3479" s="27" t="s">
        <v>596</v>
      </c>
    </row>
    <row r="3480" spans="1:6" x14ac:dyDescent="0.2">
      <c r="A3480" s="1">
        <v>97</v>
      </c>
      <c r="B3480" s="1">
        <v>97</v>
      </c>
      <c r="C3480" s="3">
        <v>23</v>
      </c>
      <c r="D3480" t="s">
        <v>7</v>
      </c>
      <c r="E3480">
        <v>3</v>
      </c>
      <c r="F3480" s="27" t="s">
        <v>596</v>
      </c>
    </row>
    <row r="3481" spans="1:6" x14ac:dyDescent="0.2">
      <c r="A3481" s="1">
        <v>97</v>
      </c>
      <c r="B3481" s="1">
        <v>97</v>
      </c>
      <c r="C3481" s="3">
        <v>24</v>
      </c>
      <c r="D3481" t="s">
        <v>7</v>
      </c>
      <c r="E3481">
        <v>2</v>
      </c>
      <c r="F3481" s="27" t="s">
        <v>596</v>
      </c>
    </row>
    <row r="3482" spans="1:6" x14ac:dyDescent="0.2">
      <c r="A3482" s="1">
        <v>97</v>
      </c>
      <c r="B3482" s="1">
        <v>97</v>
      </c>
      <c r="C3482" s="3">
        <v>25</v>
      </c>
      <c r="D3482" t="s">
        <v>7</v>
      </c>
      <c r="E3482">
        <v>2</v>
      </c>
      <c r="F3482" s="27" t="s">
        <v>596</v>
      </c>
    </row>
    <row r="3483" spans="1:6" x14ac:dyDescent="0.2">
      <c r="A3483" s="1">
        <v>97</v>
      </c>
      <c r="B3483" s="1">
        <v>97</v>
      </c>
      <c r="C3483" s="3">
        <v>26</v>
      </c>
      <c r="D3483" t="s">
        <v>7</v>
      </c>
      <c r="E3483">
        <v>2</v>
      </c>
      <c r="F3483" s="27" t="s">
        <v>596</v>
      </c>
    </row>
    <row r="3484" spans="1:6" x14ac:dyDescent="0.2">
      <c r="A3484" s="1">
        <v>97</v>
      </c>
      <c r="B3484" s="1">
        <v>97</v>
      </c>
      <c r="C3484" s="3">
        <v>27</v>
      </c>
      <c r="D3484" t="s">
        <v>7</v>
      </c>
      <c r="E3484">
        <v>3</v>
      </c>
      <c r="F3484" s="27" t="s">
        <v>596</v>
      </c>
    </row>
    <row r="3485" spans="1:6" x14ac:dyDescent="0.2">
      <c r="A3485" s="1">
        <v>97</v>
      </c>
      <c r="B3485" s="1">
        <v>97</v>
      </c>
      <c r="C3485" s="3">
        <v>28</v>
      </c>
      <c r="D3485" t="s">
        <v>7</v>
      </c>
      <c r="E3485">
        <v>1</v>
      </c>
      <c r="F3485" s="27" t="s">
        <v>596</v>
      </c>
    </row>
    <row r="3486" spans="1:6" x14ac:dyDescent="0.2">
      <c r="A3486" s="1">
        <v>97</v>
      </c>
      <c r="B3486" s="1">
        <v>97</v>
      </c>
      <c r="C3486" s="3">
        <v>29</v>
      </c>
      <c r="D3486" t="s">
        <v>7</v>
      </c>
      <c r="E3486">
        <v>4</v>
      </c>
      <c r="F3486" s="27" t="s">
        <v>596</v>
      </c>
    </row>
    <row r="3487" spans="1:6" x14ac:dyDescent="0.2">
      <c r="A3487" s="1">
        <v>97</v>
      </c>
      <c r="B3487" s="1">
        <v>97</v>
      </c>
      <c r="C3487" s="3">
        <v>30</v>
      </c>
      <c r="D3487" t="s">
        <v>7</v>
      </c>
      <c r="E3487">
        <v>1</v>
      </c>
      <c r="F3487" s="27" t="s">
        <v>596</v>
      </c>
    </row>
    <row r="3488" spans="1:6" x14ac:dyDescent="0.2">
      <c r="A3488" s="1">
        <v>97</v>
      </c>
      <c r="B3488" s="1">
        <v>97</v>
      </c>
      <c r="C3488" s="3">
        <v>31</v>
      </c>
      <c r="D3488" t="s">
        <v>7</v>
      </c>
      <c r="E3488">
        <v>2</v>
      </c>
      <c r="F3488" s="27" t="s">
        <v>596</v>
      </c>
    </row>
    <row r="3489" spans="1:6" x14ac:dyDescent="0.2">
      <c r="A3489" s="1">
        <v>97</v>
      </c>
      <c r="B3489" s="1">
        <v>97</v>
      </c>
      <c r="C3489" s="3">
        <v>32</v>
      </c>
      <c r="D3489" t="s">
        <v>7</v>
      </c>
      <c r="E3489">
        <v>1</v>
      </c>
      <c r="F3489" s="27" t="s">
        <v>596</v>
      </c>
    </row>
    <row r="3490" spans="1:6" x14ac:dyDescent="0.2">
      <c r="A3490" s="1">
        <v>97</v>
      </c>
      <c r="B3490" s="1">
        <v>97</v>
      </c>
      <c r="C3490" s="3">
        <v>33</v>
      </c>
      <c r="D3490" t="s">
        <v>7</v>
      </c>
      <c r="E3490">
        <v>1</v>
      </c>
      <c r="F3490" s="27" t="s">
        <v>596</v>
      </c>
    </row>
    <row r="3491" spans="1:6" x14ac:dyDescent="0.2">
      <c r="A3491" s="1">
        <v>97</v>
      </c>
      <c r="B3491" s="1">
        <v>97</v>
      </c>
      <c r="C3491" s="3">
        <v>34</v>
      </c>
      <c r="D3491" t="s">
        <v>7</v>
      </c>
      <c r="E3491">
        <v>2</v>
      </c>
      <c r="F3491" s="27" t="s">
        <v>596</v>
      </c>
    </row>
    <row r="3492" spans="1:6" x14ac:dyDescent="0.2">
      <c r="A3492" s="1">
        <v>97</v>
      </c>
      <c r="B3492" s="1">
        <v>97</v>
      </c>
      <c r="C3492" s="3">
        <v>35</v>
      </c>
      <c r="D3492" t="s">
        <v>7</v>
      </c>
      <c r="E3492">
        <v>2</v>
      </c>
      <c r="F3492" s="27" t="s">
        <v>596</v>
      </c>
    </row>
    <row r="3493" spans="1:6" x14ac:dyDescent="0.2">
      <c r="A3493" s="1">
        <v>97</v>
      </c>
      <c r="B3493" s="1">
        <v>97</v>
      </c>
      <c r="C3493" s="3">
        <v>36</v>
      </c>
      <c r="D3493" t="s">
        <v>7</v>
      </c>
      <c r="E3493">
        <v>1</v>
      </c>
      <c r="F3493" s="27" t="s">
        <v>596</v>
      </c>
    </row>
    <row r="3494" spans="1:6" x14ac:dyDescent="0.2">
      <c r="A3494" s="1">
        <v>98</v>
      </c>
      <c r="B3494" s="1">
        <v>98</v>
      </c>
      <c r="C3494" s="3">
        <v>1</v>
      </c>
      <c r="D3494" t="s">
        <v>9</v>
      </c>
      <c r="E3494">
        <v>2</v>
      </c>
      <c r="F3494" s="27" t="s">
        <v>596</v>
      </c>
    </row>
    <row r="3495" spans="1:6" x14ac:dyDescent="0.2">
      <c r="A3495" s="1">
        <v>98</v>
      </c>
      <c r="B3495" s="1">
        <v>98</v>
      </c>
      <c r="C3495" s="3">
        <v>2</v>
      </c>
      <c r="D3495" t="s">
        <v>9</v>
      </c>
      <c r="E3495">
        <v>3</v>
      </c>
      <c r="F3495" s="27" t="s">
        <v>596</v>
      </c>
    </row>
    <row r="3496" spans="1:6" x14ac:dyDescent="0.2">
      <c r="A3496" s="1">
        <v>98</v>
      </c>
      <c r="B3496" s="1">
        <v>98</v>
      </c>
      <c r="C3496" s="3">
        <v>3</v>
      </c>
      <c r="D3496" t="s">
        <v>9</v>
      </c>
      <c r="E3496">
        <v>2</v>
      </c>
      <c r="F3496" s="27" t="s">
        <v>596</v>
      </c>
    </row>
    <row r="3497" spans="1:6" x14ac:dyDescent="0.2">
      <c r="A3497" s="1">
        <v>98</v>
      </c>
      <c r="B3497" s="1">
        <v>98</v>
      </c>
      <c r="C3497" s="3">
        <v>4</v>
      </c>
      <c r="D3497" t="s">
        <v>9</v>
      </c>
      <c r="E3497">
        <v>3</v>
      </c>
      <c r="F3497" s="27" t="s">
        <v>596</v>
      </c>
    </row>
    <row r="3498" spans="1:6" x14ac:dyDescent="0.2">
      <c r="A3498" s="1">
        <v>98</v>
      </c>
      <c r="B3498" s="1">
        <v>98</v>
      </c>
      <c r="C3498" s="3">
        <v>5</v>
      </c>
      <c r="D3498" t="s">
        <v>9</v>
      </c>
      <c r="E3498">
        <v>2</v>
      </c>
      <c r="F3498" s="27" t="s">
        <v>596</v>
      </c>
    </row>
    <row r="3499" spans="1:6" x14ac:dyDescent="0.2">
      <c r="A3499" s="1">
        <v>98</v>
      </c>
      <c r="B3499" s="1">
        <v>98</v>
      </c>
      <c r="C3499" s="3">
        <v>6</v>
      </c>
      <c r="D3499" t="s">
        <v>9</v>
      </c>
      <c r="E3499">
        <v>2</v>
      </c>
      <c r="F3499" s="27" t="s">
        <v>596</v>
      </c>
    </row>
    <row r="3500" spans="1:6" x14ac:dyDescent="0.2">
      <c r="A3500" s="1">
        <v>98</v>
      </c>
      <c r="B3500" s="1">
        <v>98</v>
      </c>
      <c r="C3500" s="3">
        <v>7</v>
      </c>
      <c r="D3500" t="s">
        <v>9</v>
      </c>
      <c r="E3500">
        <v>3</v>
      </c>
      <c r="F3500" s="27" t="s">
        <v>596</v>
      </c>
    </row>
    <row r="3501" spans="1:6" x14ac:dyDescent="0.2">
      <c r="A3501" s="1">
        <v>98</v>
      </c>
      <c r="B3501" s="1">
        <v>98</v>
      </c>
      <c r="C3501" s="3">
        <v>8</v>
      </c>
      <c r="D3501" t="s">
        <v>9</v>
      </c>
      <c r="E3501">
        <v>2</v>
      </c>
      <c r="F3501" s="27" t="s">
        <v>596</v>
      </c>
    </row>
    <row r="3502" spans="1:6" x14ac:dyDescent="0.2">
      <c r="A3502" s="1">
        <v>98</v>
      </c>
      <c r="B3502" s="1">
        <v>98</v>
      </c>
      <c r="C3502" s="3">
        <v>9</v>
      </c>
      <c r="D3502" t="s">
        <v>9</v>
      </c>
      <c r="E3502">
        <v>2</v>
      </c>
      <c r="F3502" s="27" t="s">
        <v>596</v>
      </c>
    </row>
    <row r="3503" spans="1:6" x14ac:dyDescent="0.2">
      <c r="A3503" s="1">
        <v>98</v>
      </c>
      <c r="B3503" s="1">
        <v>98</v>
      </c>
      <c r="C3503" s="3">
        <v>10</v>
      </c>
      <c r="D3503" t="s">
        <v>9</v>
      </c>
      <c r="E3503">
        <v>2</v>
      </c>
      <c r="F3503" s="27" t="s">
        <v>596</v>
      </c>
    </row>
    <row r="3504" spans="1:6" x14ac:dyDescent="0.2">
      <c r="A3504" s="1">
        <v>98</v>
      </c>
      <c r="B3504" s="1">
        <v>98</v>
      </c>
      <c r="C3504" s="3">
        <v>11</v>
      </c>
      <c r="D3504" t="s">
        <v>9</v>
      </c>
      <c r="E3504">
        <v>2</v>
      </c>
      <c r="F3504" s="27" t="s">
        <v>596</v>
      </c>
    </row>
    <row r="3505" spans="1:6" x14ac:dyDescent="0.2">
      <c r="A3505" s="1">
        <v>98</v>
      </c>
      <c r="B3505" s="1">
        <v>98</v>
      </c>
      <c r="C3505" s="3">
        <v>12</v>
      </c>
      <c r="D3505" t="s">
        <v>9</v>
      </c>
      <c r="E3505">
        <v>2</v>
      </c>
      <c r="F3505" s="27" t="s">
        <v>596</v>
      </c>
    </row>
    <row r="3506" spans="1:6" x14ac:dyDescent="0.2">
      <c r="A3506" s="1">
        <v>98</v>
      </c>
      <c r="B3506" s="1">
        <v>98</v>
      </c>
      <c r="C3506" s="3">
        <v>13</v>
      </c>
      <c r="D3506" t="s">
        <v>9</v>
      </c>
      <c r="E3506">
        <v>3</v>
      </c>
      <c r="F3506" s="27" t="s">
        <v>596</v>
      </c>
    </row>
    <row r="3507" spans="1:6" x14ac:dyDescent="0.2">
      <c r="A3507" s="1">
        <v>98</v>
      </c>
      <c r="B3507" s="1">
        <v>98</v>
      </c>
      <c r="C3507" s="3">
        <v>14</v>
      </c>
      <c r="D3507" t="s">
        <v>9</v>
      </c>
      <c r="E3507">
        <v>2</v>
      </c>
      <c r="F3507" s="27" t="s">
        <v>596</v>
      </c>
    </row>
    <row r="3508" spans="1:6" x14ac:dyDescent="0.2">
      <c r="A3508" s="1">
        <v>98</v>
      </c>
      <c r="B3508" s="1">
        <v>98</v>
      </c>
      <c r="C3508" s="3">
        <v>15</v>
      </c>
      <c r="D3508" t="s">
        <v>9</v>
      </c>
      <c r="E3508">
        <v>2</v>
      </c>
      <c r="F3508" s="27" t="s">
        <v>596</v>
      </c>
    </row>
    <row r="3509" spans="1:6" x14ac:dyDescent="0.2">
      <c r="A3509" s="1">
        <v>98</v>
      </c>
      <c r="B3509" s="1">
        <v>98</v>
      </c>
      <c r="C3509" s="3">
        <v>16</v>
      </c>
      <c r="D3509" t="s">
        <v>9</v>
      </c>
      <c r="E3509">
        <v>3</v>
      </c>
      <c r="F3509" s="27" t="s">
        <v>596</v>
      </c>
    </row>
    <row r="3510" spans="1:6" x14ac:dyDescent="0.2">
      <c r="A3510" s="1">
        <v>98</v>
      </c>
      <c r="B3510" s="1">
        <v>98</v>
      </c>
      <c r="C3510" s="3">
        <v>17</v>
      </c>
      <c r="D3510" t="s">
        <v>9</v>
      </c>
      <c r="E3510">
        <v>2</v>
      </c>
      <c r="F3510" s="27" t="s">
        <v>596</v>
      </c>
    </row>
    <row r="3511" spans="1:6" x14ac:dyDescent="0.2">
      <c r="A3511" s="1">
        <v>98</v>
      </c>
      <c r="B3511" s="1">
        <v>98</v>
      </c>
      <c r="C3511" s="3">
        <v>18</v>
      </c>
      <c r="D3511" t="s">
        <v>9</v>
      </c>
      <c r="E3511">
        <v>2</v>
      </c>
      <c r="F3511" s="27" t="s">
        <v>596</v>
      </c>
    </row>
    <row r="3512" spans="1:6" x14ac:dyDescent="0.2">
      <c r="A3512" s="1">
        <v>98</v>
      </c>
      <c r="B3512" s="1">
        <v>98</v>
      </c>
      <c r="C3512" s="3">
        <v>19</v>
      </c>
      <c r="D3512" t="s">
        <v>9</v>
      </c>
      <c r="E3512">
        <v>3</v>
      </c>
      <c r="F3512" s="27" t="s">
        <v>596</v>
      </c>
    </row>
    <row r="3513" spans="1:6" x14ac:dyDescent="0.2">
      <c r="A3513" s="1">
        <v>98</v>
      </c>
      <c r="B3513" s="1">
        <v>98</v>
      </c>
      <c r="C3513" s="3">
        <v>20</v>
      </c>
      <c r="D3513" t="s">
        <v>9</v>
      </c>
      <c r="E3513">
        <v>2</v>
      </c>
      <c r="F3513" s="27" t="s">
        <v>596</v>
      </c>
    </row>
    <row r="3514" spans="1:6" x14ac:dyDescent="0.2">
      <c r="A3514" s="1">
        <v>98</v>
      </c>
      <c r="B3514" s="1">
        <v>98</v>
      </c>
      <c r="C3514" s="3">
        <v>21</v>
      </c>
      <c r="D3514" t="s">
        <v>9</v>
      </c>
      <c r="E3514">
        <v>2</v>
      </c>
      <c r="F3514" s="27" t="s">
        <v>596</v>
      </c>
    </row>
    <row r="3515" spans="1:6" x14ac:dyDescent="0.2">
      <c r="A3515" s="1">
        <v>98</v>
      </c>
      <c r="B3515" s="1">
        <v>98</v>
      </c>
      <c r="C3515" s="3">
        <v>22</v>
      </c>
      <c r="D3515" t="s">
        <v>9</v>
      </c>
      <c r="E3515">
        <v>3</v>
      </c>
      <c r="F3515" s="27" t="s">
        <v>596</v>
      </c>
    </row>
    <row r="3516" spans="1:6" x14ac:dyDescent="0.2">
      <c r="A3516" s="1">
        <v>98</v>
      </c>
      <c r="B3516" s="1">
        <v>98</v>
      </c>
      <c r="C3516" s="3">
        <v>23</v>
      </c>
      <c r="D3516" t="s">
        <v>9</v>
      </c>
      <c r="E3516">
        <v>2</v>
      </c>
      <c r="F3516" s="27" t="s">
        <v>596</v>
      </c>
    </row>
    <row r="3517" spans="1:6" x14ac:dyDescent="0.2">
      <c r="A3517" s="1">
        <v>98</v>
      </c>
      <c r="B3517" s="1">
        <v>98</v>
      </c>
      <c r="C3517" s="3">
        <v>24</v>
      </c>
      <c r="D3517" t="s">
        <v>9</v>
      </c>
      <c r="E3517">
        <v>3</v>
      </c>
      <c r="F3517" s="27" t="s">
        <v>596</v>
      </c>
    </row>
    <row r="3518" spans="1:6" x14ac:dyDescent="0.2">
      <c r="A3518" s="1">
        <v>98</v>
      </c>
      <c r="B3518" s="1">
        <v>98</v>
      </c>
      <c r="C3518" s="3">
        <v>25</v>
      </c>
      <c r="D3518" t="s">
        <v>9</v>
      </c>
      <c r="E3518">
        <v>2</v>
      </c>
      <c r="F3518" s="27" t="s">
        <v>596</v>
      </c>
    </row>
    <row r="3519" spans="1:6" x14ac:dyDescent="0.2">
      <c r="A3519" s="1">
        <v>98</v>
      </c>
      <c r="B3519" s="1">
        <v>98</v>
      </c>
      <c r="C3519" s="3">
        <v>26</v>
      </c>
      <c r="D3519" t="s">
        <v>9</v>
      </c>
      <c r="E3519">
        <v>2</v>
      </c>
      <c r="F3519" s="27" t="s">
        <v>596</v>
      </c>
    </row>
    <row r="3520" spans="1:6" x14ac:dyDescent="0.2">
      <c r="A3520" s="1">
        <v>98</v>
      </c>
      <c r="B3520" s="1">
        <v>98</v>
      </c>
      <c r="C3520" s="3">
        <v>27</v>
      </c>
      <c r="D3520" t="s">
        <v>9</v>
      </c>
      <c r="E3520">
        <v>2</v>
      </c>
      <c r="F3520" s="27" t="s">
        <v>596</v>
      </c>
    </row>
    <row r="3521" spans="1:6" x14ac:dyDescent="0.2">
      <c r="A3521" s="1">
        <v>98</v>
      </c>
      <c r="B3521" s="1">
        <v>98</v>
      </c>
      <c r="C3521" s="3">
        <v>28</v>
      </c>
      <c r="D3521" t="s">
        <v>9</v>
      </c>
      <c r="E3521">
        <v>3</v>
      </c>
      <c r="F3521" s="27" t="s">
        <v>596</v>
      </c>
    </row>
    <row r="3522" spans="1:6" x14ac:dyDescent="0.2">
      <c r="A3522" s="1">
        <v>98</v>
      </c>
      <c r="B3522" s="1">
        <v>98</v>
      </c>
      <c r="C3522" s="3">
        <v>29</v>
      </c>
      <c r="D3522" t="s">
        <v>9</v>
      </c>
      <c r="E3522">
        <v>1</v>
      </c>
      <c r="F3522" s="27" t="s">
        <v>596</v>
      </c>
    </row>
    <row r="3523" spans="1:6" x14ac:dyDescent="0.2">
      <c r="A3523" s="1">
        <v>98</v>
      </c>
      <c r="B3523" s="1">
        <v>98</v>
      </c>
      <c r="C3523" s="3">
        <v>30</v>
      </c>
      <c r="D3523" t="s">
        <v>9</v>
      </c>
      <c r="E3523">
        <v>1</v>
      </c>
      <c r="F3523" s="27" t="s">
        <v>596</v>
      </c>
    </row>
    <row r="3524" spans="1:6" x14ac:dyDescent="0.2">
      <c r="A3524" s="1">
        <v>98</v>
      </c>
      <c r="B3524" s="1">
        <v>98</v>
      </c>
      <c r="C3524" s="3">
        <v>31</v>
      </c>
      <c r="D3524" t="s">
        <v>9</v>
      </c>
      <c r="E3524">
        <v>3</v>
      </c>
      <c r="F3524" s="27" t="s">
        <v>596</v>
      </c>
    </row>
    <row r="3525" spans="1:6" x14ac:dyDescent="0.2">
      <c r="A3525" s="1">
        <v>98</v>
      </c>
      <c r="B3525" s="1">
        <v>98</v>
      </c>
      <c r="C3525" s="3">
        <v>32</v>
      </c>
      <c r="D3525" t="s">
        <v>9</v>
      </c>
      <c r="E3525">
        <v>3</v>
      </c>
      <c r="F3525" s="27" t="s">
        <v>596</v>
      </c>
    </row>
    <row r="3526" spans="1:6" x14ac:dyDescent="0.2">
      <c r="A3526" s="1">
        <v>98</v>
      </c>
      <c r="B3526" s="1">
        <v>98</v>
      </c>
      <c r="C3526" s="3">
        <v>33</v>
      </c>
      <c r="D3526" t="s">
        <v>9</v>
      </c>
      <c r="E3526">
        <v>1</v>
      </c>
      <c r="F3526" s="27" t="s">
        <v>596</v>
      </c>
    </row>
    <row r="3527" spans="1:6" x14ac:dyDescent="0.2">
      <c r="A3527" s="1">
        <v>98</v>
      </c>
      <c r="B3527" s="1">
        <v>98</v>
      </c>
      <c r="C3527" s="3">
        <v>34</v>
      </c>
      <c r="D3527" t="s">
        <v>9</v>
      </c>
      <c r="E3527">
        <v>2</v>
      </c>
      <c r="F3527" s="27" t="s">
        <v>596</v>
      </c>
    </row>
    <row r="3528" spans="1:6" x14ac:dyDescent="0.2">
      <c r="A3528" s="1">
        <v>98</v>
      </c>
      <c r="B3528" s="1">
        <v>98</v>
      </c>
      <c r="C3528" s="3">
        <v>35</v>
      </c>
      <c r="D3528" t="s">
        <v>9</v>
      </c>
      <c r="E3528">
        <v>3</v>
      </c>
      <c r="F3528" s="27" t="s">
        <v>596</v>
      </c>
    </row>
    <row r="3529" spans="1:6" x14ac:dyDescent="0.2">
      <c r="A3529" s="1">
        <v>98</v>
      </c>
      <c r="B3529" s="1">
        <v>98</v>
      </c>
      <c r="C3529" s="3">
        <v>36</v>
      </c>
      <c r="D3529" t="s">
        <v>9</v>
      </c>
      <c r="E3529">
        <v>3</v>
      </c>
      <c r="F3529" s="27" t="s">
        <v>596</v>
      </c>
    </row>
    <row r="3530" spans="1:6" x14ac:dyDescent="0.2">
      <c r="A3530" s="1">
        <v>99</v>
      </c>
      <c r="B3530" s="1">
        <v>99</v>
      </c>
      <c r="C3530" s="3">
        <v>1</v>
      </c>
      <c r="D3530" t="s">
        <v>9</v>
      </c>
      <c r="E3530">
        <v>3</v>
      </c>
      <c r="F3530" s="27" t="s">
        <v>596</v>
      </c>
    </row>
    <row r="3531" spans="1:6" x14ac:dyDescent="0.2">
      <c r="A3531" s="1">
        <v>99</v>
      </c>
      <c r="B3531" s="1">
        <v>99</v>
      </c>
      <c r="C3531" s="3">
        <v>2</v>
      </c>
      <c r="D3531" t="s">
        <v>9</v>
      </c>
      <c r="E3531">
        <v>2</v>
      </c>
      <c r="F3531" s="27" t="s">
        <v>596</v>
      </c>
    </row>
    <row r="3532" spans="1:6" x14ac:dyDescent="0.2">
      <c r="A3532" s="1">
        <v>99</v>
      </c>
      <c r="B3532" s="1">
        <v>99</v>
      </c>
      <c r="C3532" s="3">
        <v>3</v>
      </c>
      <c r="D3532" t="s">
        <v>9</v>
      </c>
      <c r="E3532">
        <v>2</v>
      </c>
      <c r="F3532" s="27" t="s">
        <v>596</v>
      </c>
    </row>
    <row r="3533" spans="1:6" x14ac:dyDescent="0.2">
      <c r="A3533" s="1">
        <v>99</v>
      </c>
      <c r="B3533" s="1">
        <v>99</v>
      </c>
      <c r="C3533" s="3">
        <v>4</v>
      </c>
      <c r="D3533" t="s">
        <v>9</v>
      </c>
      <c r="E3533">
        <v>3</v>
      </c>
      <c r="F3533" s="27" t="s">
        <v>596</v>
      </c>
    </row>
    <row r="3534" spans="1:6" x14ac:dyDescent="0.2">
      <c r="A3534" s="1">
        <v>99</v>
      </c>
      <c r="B3534" s="1">
        <v>99</v>
      </c>
      <c r="C3534" s="3">
        <v>5</v>
      </c>
      <c r="D3534" t="s">
        <v>9</v>
      </c>
      <c r="E3534">
        <v>3</v>
      </c>
      <c r="F3534" s="27" t="s">
        <v>596</v>
      </c>
    </row>
    <row r="3535" spans="1:6" x14ac:dyDescent="0.2">
      <c r="A3535" s="1">
        <v>99</v>
      </c>
      <c r="B3535" s="1">
        <v>99</v>
      </c>
      <c r="C3535" s="3">
        <v>6</v>
      </c>
      <c r="D3535" t="s">
        <v>9</v>
      </c>
      <c r="E3535">
        <v>2</v>
      </c>
      <c r="F3535" s="27" t="s">
        <v>596</v>
      </c>
    </row>
    <row r="3536" spans="1:6" x14ac:dyDescent="0.2">
      <c r="A3536" s="1">
        <v>99</v>
      </c>
      <c r="B3536" s="1">
        <v>99</v>
      </c>
      <c r="C3536" s="3">
        <v>7</v>
      </c>
      <c r="D3536" t="s">
        <v>9</v>
      </c>
      <c r="E3536">
        <v>2</v>
      </c>
      <c r="F3536" s="27" t="s">
        <v>596</v>
      </c>
    </row>
    <row r="3537" spans="1:6" x14ac:dyDescent="0.2">
      <c r="A3537" s="1">
        <v>99</v>
      </c>
      <c r="B3537" s="1">
        <v>99</v>
      </c>
      <c r="C3537" s="3">
        <v>8</v>
      </c>
      <c r="D3537" t="s">
        <v>9</v>
      </c>
      <c r="E3537">
        <v>3</v>
      </c>
      <c r="F3537" s="27" t="s">
        <v>596</v>
      </c>
    </row>
    <row r="3538" spans="1:6" x14ac:dyDescent="0.2">
      <c r="A3538" s="1">
        <v>99</v>
      </c>
      <c r="B3538" s="1">
        <v>99</v>
      </c>
      <c r="C3538" s="3">
        <v>9</v>
      </c>
      <c r="D3538" t="s">
        <v>9</v>
      </c>
      <c r="E3538">
        <v>2</v>
      </c>
      <c r="F3538" s="27" t="s">
        <v>596</v>
      </c>
    </row>
    <row r="3539" spans="1:6" x14ac:dyDescent="0.2">
      <c r="A3539" s="1">
        <v>99</v>
      </c>
      <c r="B3539" s="1">
        <v>99</v>
      </c>
      <c r="C3539" s="3">
        <v>10</v>
      </c>
      <c r="D3539" t="s">
        <v>9</v>
      </c>
      <c r="E3539">
        <v>3</v>
      </c>
      <c r="F3539" s="27" t="s">
        <v>596</v>
      </c>
    </row>
    <row r="3540" spans="1:6" x14ac:dyDescent="0.2">
      <c r="A3540" s="1">
        <v>99</v>
      </c>
      <c r="B3540" s="1">
        <v>99</v>
      </c>
      <c r="C3540" s="3">
        <v>11</v>
      </c>
      <c r="D3540" t="s">
        <v>9</v>
      </c>
      <c r="E3540">
        <v>1</v>
      </c>
      <c r="F3540" s="27" t="s">
        <v>596</v>
      </c>
    </row>
    <row r="3541" spans="1:6" x14ac:dyDescent="0.2">
      <c r="A3541" s="1">
        <v>99</v>
      </c>
      <c r="B3541" s="1">
        <v>99</v>
      </c>
      <c r="C3541" s="3">
        <v>12</v>
      </c>
      <c r="D3541" t="s">
        <v>9</v>
      </c>
      <c r="E3541">
        <v>1</v>
      </c>
      <c r="F3541" s="27" t="s">
        <v>596</v>
      </c>
    </row>
    <row r="3542" spans="1:6" x14ac:dyDescent="0.2">
      <c r="A3542" s="1">
        <v>99</v>
      </c>
      <c r="B3542" s="1">
        <v>99</v>
      </c>
      <c r="C3542" s="3">
        <v>13</v>
      </c>
      <c r="D3542" t="s">
        <v>9</v>
      </c>
      <c r="E3542">
        <v>2</v>
      </c>
      <c r="F3542" s="27" t="s">
        <v>596</v>
      </c>
    </row>
    <row r="3543" spans="1:6" x14ac:dyDescent="0.2">
      <c r="A3543" s="1">
        <v>99</v>
      </c>
      <c r="B3543" s="1">
        <v>99</v>
      </c>
      <c r="C3543" s="3">
        <v>14</v>
      </c>
      <c r="D3543" t="s">
        <v>9</v>
      </c>
      <c r="E3543">
        <v>3</v>
      </c>
      <c r="F3543" s="27" t="s">
        <v>596</v>
      </c>
    </row>
    <row r="3544" spans="1:6" x14ac:dyDescent="0.2">
      <c r="A3544" s="1">
        <v>99</v>
      </c>
      <c r="B3544" s="1">
        <v>99</v>
      </c>
      <c r="C3544" s="3">
        <v>15</v>
      </c>
      <c r="D3544" t="s">
        <v>9</v>
      </c>
      <c r="E3544">
        <v>2</v>
      </c>
      <c r="F3544" s="27" t="s">
        <v>596</v>
      </c>
    </row>
    <row r="3545" spans="1:6" x14ac:dyDescent="0.2">
      <c r="A3545" s="1">
        <v>99</v>
      </c>
      <c r="B3545" s="1">
        <v>99</v>
      </c>
      <c r="C3545" s="3">
        <v>16</v>
      </c>
      <c r="D3545" t="s">
        <v>9</v>
      </c>
      <c r="E3545">
        <v>3</v>
      </c>
      <c r="F3545" s="27" t="s">
        <v>596</v>
      </c>
    </row>
    <row r="3546" spans="1:6" x14ac:dyDescent="0.2">
      <c r="A3546" s="1">
        <v>99</v>
      </c>
      <c r="B3546" s="1">
        <v>99</v>
      </c>
      <c r="C3546" s="3">
        <v>17</v>
      </c>
      <c r="D3546" t="s">
        <v>9</v>
      </c>
      <c r="E3546">
        <v>2</v>
      </c>
      <c r="F3546" s="27" t="s">
        <v>596</v>
      </c>
    </row>
    <row r="3547" spans="1:6" x14ac:dyDescent="0.2">
      <c r="A3547" s="1">
        <v>99</v>
      </c>
      <c r="B3547" s="1">
        <v>99</v>
      </c>
      <c r="C3547" s="3">
        <v>18</v>
      </c>
      <c r="D3547" t="s">
        <v>9</v>
      </c>
      <c r="E3547">
        <v>2</v>
      </c>
      <c r="F3547" s="27" t="s">
        <v>596</v>
      </c>
    </row>
    <row r="3548" spans="1:6" x14ac:dyDescent="0.2">
      <c r="A3548" s="1">
        <v>99</v>
      </c>
      <c r="B3548" s="1">
        <v>99</v>
      </c>
      <c r="C3548" s="3">
        <v>19</v>
      </c>
      <c r="D3548" t="s">
        <v>9</v>
      </c>
      <c r="E3548">
        <v>3</v>
      </c>
      <c r="F3548" s="27" t="s">
        <v>596</v>
      </c>
    </row>
    <row r="3549" spans="1:6" x14ac:dyDescent="0.2">
      <c r="A3549" s="1">
        <v>99</v>
      </c>
      <c r="B3549" s="1">
        <v>99</v>
      </c>
      <c r="C3549" s="3">
        <v>20</v>
      </c>
      <c r="D3549" t="s">
        <v>9</v>
      </c>
      <c r="E3549">
        <v>3</v>
      </c>
      <c r="F3549" s="27" t="s">
        <v>596</v>
      </c>
    </row>
    <row r="3550" spans="1:6" x14ac:dyDescent="0.2">
      <c r="A3550" s="1">
        <v>99</v>
      </c>
      <c r="B3550" s="1">
        <v>99</v>
      </c>
      <c r="C3550" s="3">
        <v>21</v>
      </c>
      <c r="D3550" t="s">
        <v>9</v>
      </c>
      <c r="E3550">
        <v>3</v>
      </c>
      <c r="F3550" s="27" t="s">
        <v>596</v>
      </c>
    </row>
    <row r="3551" spans="1:6" x14ac:dyDescent="0.2">
      <c r="A3551" s="1">
        <v>99</v>
      </c>
      <c r="B3551" s="1">
        <v>99</v>
      </c>
      <c r="C3551" s="3">
        <v>22</v>
      </c>
      <c r="D3551" t="s">
        <v>9</v>
      </c>
      <c r="E3551">
        <v>2</v>
      </c>
      <c r="F3551" s="27" t="s">
        <v>596</v>
      </c>
    </row>
    <row r="3552" spans="1:6" x14ac:dyDescent="0.2">
      <c r="A3552" s="1">
        <v>99</v>
      </c>
      <c r="B3552" s="1">
        <v>99</v>
      </c>
      <c r="C3552" s="3">
        <v>23</v>
      </c>
      <c r="D3552" t="s">
        <v>9</v>
      </c>
      <c r="E3552">
        <v>3</v>
      </c>
      <c r="F3552" s="27" t="s">
        <v>596</v>
      </c>
    </row>
    <row r="3553" spans="1:6" x14ac:dyDescent="0.2">
      <c r="A3553" s="1">
        <v>99</v>
      </c>
      <c r="B3553" s="1">
        <v>99</v>
      </c>
      <c r="C3553" s="3">
        <v>24</v>
      </c>
      <c r="D3553" t="s">
        <v>9</v>
      </c>
      <c r="E3553">
        <v>3</v>
      </c>
      <c r="F3553" s="27" t="s">
        <v>596</v>
      </c>
    </row>
    <row r="3554" spans="1:6" x14ac:dyDescent="0.2">
      <c r="A3554" s="1">
        <v>99</v>
      </c>
      <c r="B3554" s="1">
        <v>99</v>
      </c>
      <c r="C3554" s="3">
        <v>25</v>
      </c>
      <c r="D3554" t="s">
        <v>9</v>
      </c>
      <c r="E3554">
        <v>3</v>
      </c>
      <c r="F3554" s="27" t="s">
        <v>596</v>
      </c>
    </row>
    <row r="3555" spans="1:6" x14ac:dyDescent="0.2">
      <c r="A3555" s="1">
        <v>99</v>
      </c>
      <c r="B3555" s="1">
        <v>99</v>
      </c>
      <c r="C3555" s="3">
        <v>26</v>
      </c>
      <c r="D3555" t="s">
        <v>9</v>
      </c>
      <c r="E3555">
        <v>1</v>
      </c>
      <c r="F3555" s="27" t="s">
        <v>596</v>
      </c>
    </row>
    <row r="3556" spans="1:6" x14ac:dyDescent="0.2">
      <c r="A3556" s="1">
        <v>99</v>
      </c>
      <c r="B3556" s="1">
        <v>99</v>
      </c>
      <c r="C3556" s="3">
        <v>27</v>
      </c>
      <c r="D3556" t="s">
        <v>9</v>
      </c>
      <c r="E3556">
        <v>4</v>
      </c>
      <c r="F3556" s="27" t="s">
        <v>596</v>
      </c>
    </row>
    <row r="3557" spans="1:6" x14ac:dyDescent="0.2">
      <c r="A3557" s="1">
        <v>99</v>
      </c>
      <c r="B3557" s="1">
        <v>99</v>
      </c>
      <c r="C3557" s="3">
        <v>28</v>
      </c>
      <c r="D3557" t="s">
        <v>9</v>
      </c>
      <c r="E3557">
        <v>2</v>
      </c>
      <c r="F3557" s="27" t="s">
        <v>596</v>
      </c>
    </row>
    <row r="3558" spans="1:6" x14ac:dyDescent="0.2">
      <c r="A3558" s="1">
        <v>99</v>
      </c>
      <c r="B3558" s="1">
        <v>99</v>
      </c>
      <c r="C3558" s="3">
        <v>29</v>
      </c>
      <c r="D3558" t="s">
        <v>9</v>
      </c>
      <c r="E3558">
        <v>2</v>
      </c>
      <c r="F3558" s="27" t="s">
        <v>596</v>
      </c>
    </row>
    <row r="3559" spans="1:6" x14ac:dyDescent="0.2">
      <c r="A3559" s="1">
        <v>99</v>
      </c>
      <c r="B3559" s="1">
        <v>99</v>
      </c>
      <c r="C3559" s="3">
        <v>30</v>
      </c>
      <c r="D3559" t="s">
        <v>9</v>
      </c>
      <c r="E3559">
        <v>2</v>
      </c>
      <c r="F3559" s="27" t="s">
        <v>596</v>
      </c>
    </row>
    <row r="3560" spans="1:6" x14ac:dyDescent="0.2">
      <c r="A3560" s="1">
        <v>99</v>
      </c>
      <c r="B3560" s="1">
        <v>99</v>
      </c>
      <c r="C3560" s="3">
        <v>31</v>
      </c>
      <c r="D3560" t="s">
        <v>9</v>
      </c>
      <c r="E3560">
        <v>2</v>
      </c>
      <c r="F3560" s="27" t="s">
        <v>596</v>
      </c>
    </row>
    <row r="3561" spans="1:6" x14ac:dyDescent="0.2">
      <c r="A3561" s="1">
        <v>99</v>
      </c>
      <c r="B3561" s="1">
        <v>99</v>
      </c>
      <c r="C3561" s="3">
        <v>32</v>
      </c>
      <c r="D3561" t="s">
        <v>9</v>
      </c>
      <c r="E3561">
        <v>2</v>
      </c>
      <c r="F3561" s="27" t="s">
        <v>596</v>
      </c>
    </row>
    <row r="3562" spans="1:6" x14ac:dyDescent="0.2">
      <c r="A3562" s="1">
        <v>99</v>
      </c>
      <c r="B3562" s="1">
        <v>99</v>
      </c>
      <c r="C3562" s="3">
        <v>33</v>
      </c>
      <c r="D3562" t="s">
        <v>9</v>
      </c>
      <c r="E3562">
        <v>3</v>
      </c>
      <c r="F3562" s="27" t="s">
        <v>596</v>
      </c>
    </row>
    <row r="3563" spans="1:6" x14ac:dyDescent="0.2">
      <c r="A3563" s="1">
        <v>99</v>
      </c>
      <c r="B3563" s="1">
        <v>99</v>
      </c>
      <c r="C3563" s="3">
        <v>34</v>
      </c>
      <c r="D3563" t="s">
        <v>9</v>
      </c>
      <c r="E3563">
        <v>2</v>
      </c>
      <c r="F3563" s="27" t="s">
        <v>596</v>
      </c>
    </row>
    <row r="3564" spans="1:6" x14ac:dyDescent="0.2">
      <c r="A3564" s="1">
        <v>99</v>
      </c>
      <c r="B3564" s="1">
        <v>99</v>
      </c>
      <c r="C3564" s="3">
        <v>35</v>
      </c>
      <c r="D3564" t="s">
        <v>9</v>
      </c>
      <c r="E3564">
        <v>1</v>
      </c>
      <c r="F3564" s="27" t="s">
        <v>596</v>
      </c>
    </row>
    <row r="3565" spans="1:6" x14ac:dyDescent="0.2">
      <c r="A3565" s="1">
        <v>99</v>
      </c>
      <c r="B3565" s="1">
        <v>99</v>
      </c>
      <c r="C3565" s="3">
        <v>36</v>
      </c>
      <c r="D3565" t="s">
        <v>9</v>
      </c>
      <c r="E3565">
        <v>2</v>
      </c>
      <c r="F3565" s="27" t="s">
        <v>596</v>
      </c>
    </row>
    <row r="3566" spans="1:6" x14ac:dyDescent="0.2">
      <c r="A3566" s="1">
        <v>100</v>
      </c>
      <c r="B3566" s="1">
        <v>100</v>
      </c>
      <c r="C3566" s="3">
        <v>1</v>
      </c>
      <c r="D3566" t="s">
        <v>4</v>
      </c>
      <c r="E3566">
        <v>2</v>
      </c>
      <c r="F3566" s="27" t="s">
        <v>596</v>
      </c>
    </row>
    <row r="3567" spans="1:6" x14ac:dyDescent="0.2">
      <c r="A3567" s="1">
        <v>100</v>
      </c>
      <c r="B3567" s="1">
        <v>100</v>
      </c>
      <c r="C3567" s="3">
        <v>2</v>
      </c>
      <c r="D3567" t="s">
        <v>4</v>
      </c>
      <c r="E3567">
        <v>2</v>
      </c>
      <c r="F3567" s="27" t="s">
        <v>596</v>
      </c>
    </row>
    <row r="3568" spans="1:6" x14ac:dyDescent="0.2">
      <c r="A3568" s="1">
        <v>100</v>
      </c>
      <c r="B3568" s="1">
        <v>100</v>
      </c>
      <c r="C3568" s="3">
        <v>3</v>
      </c>
      <c r="D3568" t="s">
        <v>4</v>
      </c>
      <c r="E3568">
        <v>2</v>
      </c>
      <c r="F3568" s="27" t="s">
        <v>596</v>
      </c>
    </row>
    <row r="3569" spans="1:6" x14ac:dyDescent="0.2">
      <c r="A3569" s="1">
        <v>100</v>
      </c>
      <c r="B3569" s="1">
        <v>100</v>
      </c>
      <c r="C3569" s="3">
        <v>4</v>
      </c>
      <c r="D3569" t="s">
        <v>4</v>
      </c>
      <c r="E3569">
        <v>2</v>
      </c>
      <c r="F3569" s="27" t="s">
        <v>596</v>
      </c>
    </row>
    <row r="3570" spans="1:6" x14ac:dyDescent="0.2">
      <c r="A3570" s="1">
        <v>100</v>
      </c>
      <c r="B3570" s="1">
        <v>100</v>
      </c>
      <c r="C3570" s="3">
        <v>5</v>
      </c>
      <c r="D3570" t="s">
        <v>4</v>
      </c>
      <c r="E3570">
        <v>1</v>
      </c>
      <c r="F3570" s="27" t="s">
        <v>596</v>
      </c>
    </row>
    <row r="3571" spans="1:6" x14ac:dyDescent="0.2">
      <c r="A3571" s="1">
        <v>100</v>
      </c>
      <c r="B3571" s="1">
        <v>100</v>
      </c>
      <c r="C3571" s="3">
        <v>6</v>
      </c>
      <c r="D3571" t="s">
        <v>4</v>
      </c>
      <c r="E3571">
        <v>4</v>
      </c>
      <c r="F3571" s="27" t="s">
        <v>596</v>
      </c>
    </row>
    <row r="3572" spans="1:6" x14ac:dyDescent="0.2">
      <c r="A3572" s="1">
        <v>100</v>
      </c>
      <c r="B3572" s="1">
        <v>100</v>
      </c>
      <c r="C3572" s="3">
        <v>7</v>
      </c>
      <c r="D3572" t="s">
        <v>4</v>
      </c>
      <c r="E3572">
        <v>3</v>
      </c>
      <c r="F3572" s="27" t="s">
        <v>596</v>
      </c>
    </row>
    <row r="3573" spans="1:6" x14ac:dyDescent="0.2">
      <c r="A3573" s="1">
        <v>100</v>
      </c>
      <c r="B3573" s="1">
        <v>100</v>
      </c>
      <c r="C3573" s="3">
        <v>8</v>
      </c>
      <c r="D3573" t="s">
        <v>4</v>
      </c>
      <c r="E3573">
        <v>4</v>
      </c>
      <c r="F3573" s="27" t="s">
        <v>596</v>
      </c>
    </row>
    <row r="3574" spans="1:6" x14ac:dyDescent="0.2">
      <c r="A3574" s="1">
        <v>100</v>
      </c>
      <c r="B3574" s="1">
        <v>100</v>
      </c>
      <c r="C3574" s="3">
        <v>9</v>
      </c>
      <c r="D3574" t="s">
        <v>4</v>
      </c>
      <c r="E3574">
        <v>4</v>
      </c>
      <c r="F3574" s="27" t="s">
        <v>596</v>
      </c>
    </row>
    <row r="3575" spans="1:6" x14ac:dyDescent="0.2">
      <c r="A3575" s="1">
        <v>100</v>
      </c>
      <c r="B3575" s="1">
        <v>100</v>
      </c>
      <c r="C3575" s="3">
        <v>10</v>
      </c>
      <c r="D3575" t="s">
        <v>4</v>
      </c>
      <c r="E3575">
        <v>4</v>
      </c>
      <c r="F3575" s="27" t="s">
        <v>596</v>
      </c>
    </row>
    <row r="3576" spans="1:6" x14ac:dyDescent="0.2">
      <c r="A3576" s="1">
        <v>100</v>
      </c>
      <c r="B3576" s="1">
        <v>100</v>
      </c>
      <c r="C3576" s="3">
        <v>11</v>
      </c>
      <c r="D3576" t="s">
        <v>4</v>
      </c>
      <c r="E3576">
        <v>1</v>
      </c>
      <c r="F3576" s="27" t="s">
        <v>596</v>
      </c>
    </row>
    <row r="3577" spans="1:6" x14ac:dyDescent="0.2">
      <c r="A3577" s="1">
        <v>100</v>
      </c>
      <c r="B3577" s="1">
        <v>100</v>
      </c>
      <c r="C3577" s="3">
        <v>12</v>
      </c>
      <c r="D3577" t="s">
        <v>4</v>
      </c>
      <c r="E3577">
        <v>1</v>
      </c>
      <c r="F3577" s="27" t="s">
        <v>596</v>
      </c>
    </row>
    <row r="3578" spans="1:6" x14ac:dyDescent="0.2">
      <c r="A3578" s="1">
        <v>100</v>
      </c>
      <c r="B3578" s="1">
        <v>100</v>
      </c>
      <c r="C3578" s="3">
        <v>13</v>
      </c>
      <c r="D3578" t="s">
        <v>4</v>
      </c>
      <c r="E3578">
        <v>2</v>
      </c>
      <c r="F3578" s="27" t="s">
        <v>596</v>
      </c>
    </row>
    <row r="3579" spans="1:6" x14ac:dyDescent="0.2">
      <c r="A3579" s="1">
        <v>100</v>
      </c>
      <c r="B3579" s="1">
        <v>100</v>
      </c>
      <c r="C3579" s="3">
        <v>14</v>
      </c>
      <c r="D3579" t="s">
        <v>4</v>
      </c>
      <c r="E3579">
        <v>4</v>
      </c>
      <c r="F3579" s="27" t="s">
        <v>596</v>
      </c>
    </row>
    <row r="3580" spans="1:6" x14ac:dyDescent="0.2">
      <c r="A3580" s="1">
        <v>100</v>
      </c>
      <c r="B3580" s="1">
        <v>100</v>
      </c>
      <c r="C3580" s="3">
        <v>15</v>
      </c>
      <c r="D3580" t="s">
        <v>4</v>
      </c>
      <c r="E3580">
        <v>2</v>
      </c>
      <c r="F3580" s="27" t="s">
        <v>596</v>
      </c>
    </row>
    <row r="3581" spans="1:6" x14ac:dyDescent="0.2">
      <c r="A3581" s="1">
        <v>100</v>
      </c>
      <c r="B3581" s="1">
        <v>100</v>
      </c>
      <c r="C3581" s="3">
        <v>16</v>
      </c>
      <c r="D3581" t="s">
        <v>4</v>
      </c>
      <c r="E3581">
        <v>2</v>
      </c>
      <c r="F3581" s="27" t="s">
        <v>596</v>
      </c>
    </row>
    <row r="3582" spans="1:6" x14ac:dyDescent="0.2">
      <c r="A3582" s="1">
        <v>100</v>
      </c>
      <c r="B3582" s="1">
        <v>100</v>
      </c>
      <c r="C3582" s="3">
        <v>17</v>
      </c>
      <c r="D3582" t="s">
        <v>4</v>
      </c>
      <c r="E3582">
        <v>2</v>
      </c>
      <c r="F3582" s="27" t="s">
        <v>596</v>
      </c>
    </row>
    <row r="3583" spans="1:6" x14ac:dyDescent="0.2">
      <c r="A3583" s="1">
        <v>100</v>
      </c>
      <c r="B3583" s="1">
        <v>100</v>
      </c>
      <c r="C3583" s="3">
        <v>18</v>
      </c>
      <c r="D3583" t="s">
        <v>4</v>
      </c>
      <c r="E3583">
        <v>3</v>
      </c>
      <c r="F3583" s="27" t="s">
        <v>596</v>
      </c>
    </row>
    <row r="3584" spans="1:6" x14ac:dyDescent="0.2">
      <c r="A3584" s="1">
        <v>100</v>
      </c>
      <c r="B3584" s="1">
        <v>100</v>
      </c>
      <c r="C3584" s="3">
        <v>19</v>
      </c>
      <c r="D3584" t="s">
        <v>4</v>
      </c>
      <c r="E3584">
        <v>2</v>
      </c>
      <c r="F3584" s="27" t="s">
        <v>596</v>
      </c>
    </row>
    <row r="3585" spans="1:6" x14ac:dyDescent="0.2">
      <c r="A3585" s="1">
        <v>100</v>
      </c>
      <c r="B3585" s="1">
        <v>100</v>
      </c>
      <c r="C3585" s="3">
        <v>20</v>
      </c>
      <c r="D3585" t="s">
        <v>4</v>
      </c>
      <c r="E3585">
        <v>3</v>
      </c>
      <c r="F3585" s="27" t="s">
        <v>596</v>
      </c>
    </row>
    <row r="3586" spans="1:6" x14ac:dyDescent="0.2">
      <c r="A3586" s="1">
        <v>100</v>
      </c>
      <c r="B3586" s="1">
        <v>100</v>
      </c>
      <c r="C3586" s="3">
        <v>21</v>
      </c>
      <c r="D3586" t="s">
        <v>4</v>
      </c>
      <c r="E3586">
        <v>2</v>
      </c>
      <c r="F3586" s="27" t="s">
        <v>596</v>
      </c>
    </row>
    <row r="3587" spans="1:6" x14ac:dyDescent="0.2">
      <c r="A3587" s="1">
        <v>100</v>
      </c>
      <c r="B3587" s="1">
        <v>100</v>
      </c>
      <c r="C3587" s="3">
        <v>22</v>
      </c>
      <c r="D3587" t="s">
        <v>4</v>
      </c>
      <c r="E3587">
        <v>2</v>
      </c>
      <c r="F3587" s="27" t="s">
        <v>596</v>
      </c>
    </row>
    <row r="3588" spans="1:6" x14ac:dyDescent="0.2">
      <c r="A3588" s="1">
        <v>100</v>
      </c>
      <c r="B3588" s="1">
        <v>100</v>
      </c>
      <c r="C3588" s="3">
        <v>23</v>
      </c>
      <c r="D3588" t="s">
        <v>4</v>
      </c>
      <c r="E3588">
        <v>2</v>
      </c>
      <c r="F3588" s="27" t="s">
        <v>596</v>
      </c>
    </row>
    <row r="3589" spans="1:6" x14ac:dyDescent="0.2">
      <c r="A3589" s="1">
        <v>100</v>
      </c>
      <c r="B3589" s="1">
        <v>100</v>
      </c>
      <c r="C3589" s="3">
        <v>24</v>
      </c>
      <c r="D3589" t="s">
        <v>4</v>
      </c>
      <c r="E3589">
        <v>2</v>
      </c>
      <c r="F3589" s="27" t="s">
        <v>596</v>
      </c>
    </row>
    <row r="3590" spans="1:6" x14ac:dyDescent="0.2">
      <c r="A3590" s="1">
        <v>100</v>
      </c>
      <c r="B3590" s="1">
        <v>100</v>
      </c>
      <c r="C3590" s="3">
        <v>25</v>
      </c>
      <c r="D3590" t="s">
        <v>4</v>
      </c>
      <c r="E3590">
        <v>2</v>
      </c>
      <c r="F3590" s="27" t="s">
        <v>596</v>
      </c>
    </row>
    <row r="3591" spans="1:6" x14ac:dyDescent="0.2">
      <c r="A3591" s="1">
        <v>100</v>
      </c>
      <c r="B3591" s="1">
        <v>100</v>
      </c>
      <c r="C3591" s="3">
        <v>26</v>
      </c>
      <c r="D3591" t="s">
        <v>4</v>
      </c>
      <c r="E3591">
        <v>3</v>
      </c>
      <c r="F3591" s="27" t="s">
        <v>596</v>
      </c>
    </row>
    <row r="3592" spans="1:6" x14ac:dyDescent="0.2">
      <c r="A3592" s="1">
        <v>100</v>
      </c>
      <c r="B3592" s="1">
        <v>100</v>
      </c>
      <c r="C3592" s="3">
        <v>27</v>
      </c>
      <c r="D3592" t="s">
        <v>4</v>
      </c>
      <c r="E3592">
        <v>2</v>
      </c>
      <c r="F3592" s="27" t="s">
        <v>596</v>
      </c>
    </row>
    <row r="3593" spans="1:6" x14ac:dyDescent="0.2">
      <c r="A3593" s="1">
        <v>100</v>
      </c>
      <c r="B3593" s="1">
        <v>100</v>
      </c>
      <c r="C3593" s="3">
        <v>28</v>
      </c>
      <c r="D3593" t="s">
        <v>4</v>
      </c>
      <c r="E3593">
        <v>3</v>
      </c>
      <c r="F3593" s="27" t="s">
        <v>596</v>
      </c>
    </row>
    <row r="3594" spans="1:6" x14ac:dyDescent="0.2">
      <c r="A3594" s="1">
        <v>100</v>
      </c>
      <c r="B3594" s="1">
        <v>100</v>
      </c>
      <c r="C3594" s="3">
        <v>29</v>
      </c>
      <c r="D3594" t="s">
        <v>4</v>
      </c>
      <c r="E3594">
        <v>3</v>
      </c>
      <c r="F3594" s="27" t="s">
        <v>596</v>
      </c>
    </row>
    <row r="3595" spans="1:6" x14ac:dyDescent="0.2">
      <c r="A3595" s="1">
        <v>100</v>
      </c>
      <c r="B3595" s="1">
        <v>100</v>
      </c>
      <c r="C3595" s="3">
        <v>30</v>
      </c>
      <c r="D3595" t="s">
        <v>4</v>
      </c>
      <c r="E3595">
        <v>3</v>
      </c>
      <c r="F3595" s="27" t="s">
        <v>596</v>
      </c>
    </row>
    <row r="3596" spans="1:6" x14ac:dyDescent="0.2">
      <c r="A3596" s="1">
        <v>100</v>
      </c>
      <c r="B3596" s="1">
        <v>100</v>
      </c>
      <c r="C3596" s="3">
        <v>31</v>
      </c>
      <c r="D3596" t="s">
        <v>4</v>
      </c>
      <c r="E3596">
        <v>3</v>
      </c>
      <c r="F3596" s="27" t="s">
        <v>596</v>
      </c>
    </row>
    <row r="3597" spans="1:6" x14ac:dyDescent="0.2">
      <c r="A3597" s="1">
        <v>100</v>
      </c>
      <c r="B3597" s="1">
        <v>100</v>
      </c>
      <c r="C3597" s="3">
        <v>32</v>
      </c>
      <c r="D3597" t="s">
        <v>4</v>
      </c>
      <c r="E3597">
        <v>2</v>
      </c>
      <c r="F3597" s="27" t="s">
        <v>596</v>
      </c>
    </row>
    <row r="3598" spans="1:6" x14ac:dyDescent="0.2">
      <c r="A3598" s="1">
        <v>100</v>
      </c>
      <c r="B3598" s="1">
        <v>100</v>
      </c>
      <c r="C3598" s="3">
        <v>33</v>
      </c>
      <c r="D3598" t="s">
        <v>4</v>
      </c>
      <c r="E3598">
        <v>2</v>
      </c>
      <c r="F3598" s="27" t="s">
        <v>596</v>
      </c>
    </row>
    <row r="3599" spans="1:6" x14ac:dyDescent="0.2">
      <c r="A3599" s="1">
        <v>100</v>
      </c>
      <c r="B3599" s="1">
        <v>100</v>
      </c>
      <c r="C3599" s="3">
        <v>34</v>
      </c>
      <c r="D3599" t="s">
        <v>4</v>
      </c>
      <c r="E3599">
        <v>3</v>
      </c>
      <c r="F3599" s="27" t="s">
        <v>596</v>
      </c>
    </row>
    <row r="3600" spans="1:6" x14ac:dyDescent="0.2">
      <c r="A3600" s="1">
        <v>100</v>
      </c>
      <c r="B3600" s="1">
        <v>100</v>
      </c>
      <c r="C3600" s="3">
        <v>35</v>
      </c>
      <c r="D3600" t="s">
        <v>4</v>
      </c>
      <c r="E3600">
        <v>2</v>
      </c>
      <c r="F3600" s="27" t="s">
        <v>596</v>
      </c>
    </row>
    <row r="3601" spans="1:6" x14ac:dyDescent="0.2">
      <c r="A3601" s="1">
        <v>100</v>
      </c>
      <c r="B3601" s="1">
        <v>100</v>
      </c>
      <c r="C3601" s="3">
        <v>36</v>
      </c>
      <c r="D3601" t="s">
        <v>4</v>
      </c>
      <c r="E3601">
        <v>3</v>
      </c>
      <c r="F3601" s="27" t="s">
        <v>596</v>
      </c>
    </row>
    <row r="3602" spans="1:6" x14ac:dyDescent="0.2">
      <c r="A3602" s="1">
        <v>101</v>
      </c>
      <c r="B3602" s="1">
        <v>101</v>
      </c>
      <c r="C3602" s="3">
        <v>1</v>
      </c>
      <c r="D3602" t="s">
        <v>4</v>
      </c>
      <c r="E3602">
        <v>3</v>
      </c>
      <c r="F3602" s="27" t="s">
        <v>596</v>
      </c>
    </row>
    <row r="3603" spans="1:6" x14ac:dyDescent="0.2">
      <c r="A3603" s="1">
        <v>101</v>
      </c>
      <c r="B3603" s="1">
        <v>101</v>
      </c>
      <c r="C3603" s="3">
        <v>2</v>
      </c>
      <c r="D3603" t="s">
        <v>4</v>
      </c>
      <c r="E3603">
        <v>3</v>
      </c>
      <c r="F3603" s="27" t="s">
        <v>596</v>
      </c>
    </row>
    <row r="3604" spans="1:6" x14ac:dyDescent="0.2">
      <c r="A3604" s="1">
        <v>101</v>
      </c>
      <c r="B3604" s="1">
        <v>101</v>
      </c>
      <c r="C3604" s="3">
        <v>3</v>
      </c>
      <c r="D3604" t="s">
        <v>4</v>
      </c>
      <c r="E3604">
        <v>3</v>
      </c>
      <c r="F3604" s="27" t="s">
        <v>596</v>
      </c>
    </row>
    <row r="3605" spans="1:6" x14ac:dyDescent="0.2">
      <c r="A3605" s="1">
        <v>101</v>
      </c>
      <c r="B3605" s="1">
        <v>101</v>
      </c>
      <c r="C3605" s="3">
        <v>4</v>
      </c>
      <c r="D3605" t="s">
        <v>4</v>
      </c>
      <c r="E3605">
        <v>3</v>
      </c>
      <c r="F3605" s="27" t="s">
        <v>596</v>
      </c>
    </row>
    <row r="3606" spans="1:6" x14ac:dyDescent="0.2">
      <c r="A3606" s="1">
        <v>101</v>
      </c>
      <c r="B3606" s="1">
        <v>101</v>
      </c>
      <c r="C3606" s="3">
        <v>5</v>
      </c>
      <c r="D3606" t="s">
        <v>4</v>
      </c>
      <c r="E3606">
        <v>2</v>
      </c>
      <c r="F3606" s="27" t="s">
        <v>596</v>
      </c>
    </row>
    <row r="3607" spans="1:6" x14ac:dyDescent="0.2">
      <c r="A3607" s="1">
        <v>101</v>
      </c>
      <c r="B3607" s="1">
        <v>101</v>
      </c>
      <c r="C3607" s="3">
        <v>6</v>
      </c>
      <c r="D3607" t="s">
        <v>4</v>
      </c>
      <c r="E3607">
        <v>4</v>
      </c>
      <c r="F3607" s="27" t="s">
        <v>596</v>
      </c>
    </row>
    <row r="3608" spans="1:6" x14ac:dyDescent="0.2">
      <c r="A3608" s="1">
        <v>101</v>
      </c>
      <c r="B3608" s="1">
        <v>101</v>
      </c>
      <c r="C3608" s="3">
        <v>7</v>
      </c>
      <c r="D3608" t="s">
        <v>4</v>
      </c>
      <c r="E3608">
        <v>2</v>
      </c>
      <c r="F3608" s="27" t="s">
        <v>596</v>
      </c>
    </row>
    <row r="3609" spans="1:6" x14ac:dyDescent="0.2">
      <c r="A3609" s="1">
        <v>101</v>
      </c>
      <c r="B3609" s="1">
        <v>101</v>
      </c>
      <c r="C3609" s="3">
        <v>8</v>
      </c>
      <c r="D3609" t="s">
        <v>4</v>
      </c>
      <c r="E3609">
        <v>3</v>
      </c>
      <c r="F3609" s="27" t="s">
        <v>596</v>
      </c>
    </row>
    <row r="3610" spans="1:6" x14ac:dyDescent="0.2">
      <c r="A3610" s="1">
        <v>101</v>
      </c>
      <c r="B3610" s="1">
        <v>101</v>
      </c>
      <c r="C3610" s="3">
        <v>9</v>
      </c>
      <c r="D3610" t="s">
        <v>4</v>
      </c>
      <c r="E3610">
        <v>2</v>
      </c>
      <c r="F3610" s="27" t="s">
        <v>596</v>
      </c>
    </row>
    <row r="3611" spans="1:6" x14ac:dyDescent="0.2">
      <c r="A3611" s="1">
        <v>101</v>
      </c>
      <c r="B3611" s="1">
        <v>101</v>
      </c>
      <c r="C3611" s="3">
        <v>10</v>
      </c>
      <c r="D3611" t="s">
        <v>4</v>
      </c>
      <c r="E3611">
        <v>2</v>
      </c>
      <c r="F3611" s="27" t="s">
        <v>596</v>
      </c>
    </row>
    <row r="3612" spans="1:6" x14ac:dyDescent="0.2">
      <c r="A3612" s="1">
        <v>101</v>
      </c>
      <c r="B3612" s="1">
        <v>101</v>
      </c>
      <c r="C3612" s="3">
        <v>11</v>
      </c>
      <c r="D3612" t="s">
        <v>4</v>
      </c>
      <c r="E3612">
        <v>3</v>
      </c>
      <c r="F3612" s="27" t="s">
        <v>596</v>
      </c>
    </row>
    <row r="3613" spans="1:6" x14ac:dyDescent="0.2">
      <c r="A3613" s="1">
        <v>101</v>
      </c>
      <c r="B3613" s="1">
        <v>101</v>
      </c>
      <c r="C3613" s="3">
        <v>12</v>
      </c>
      <c r="D3613" t="s">
        <v>4</v>
      </c>
      <c r="E3613">
        <v>2</v>
      </c>
      <c r="F3613" s="27" t="s">
        <v>596</v>
      </c>
    </row>
    <row r="3614" spans="1:6" x14ac:dyDescent="0.2">
      <c r="A3614" s="1">
        <v>101</v>
      </c>
      <c r="B3614" s="1">
        <v>101</v>
      </c>
      <c r="C3614" s="3">
        <v>13</v>
      </c>
      <c r="D3614" t="s">
        <v>4</v>
      </c>
      <c r="E3614">
        <v>3</v>
      </c>
      <c r="F3614" s="27" t="s">
        <v>596</v>
      </c>
    </row>
    <row r="3615" spans="1:6" x14ac:dyDescent="0.2">
      <c r="A3615" s="1">
        <v>101</v>
      </c>
      <c r="B3615" s="1">
        <v>101</v>
      </c>
      <c r="C3615" s="3">
        <v>14</v>
      </c>
      <c r="D3615" t="s">
        <v>4</v>
      </c>
      <c r="E3615">
        <v>4</v>
      </c>
      <c r="F3615" s="27" t="s">
        <v>596</v>
      </c>
    </row>
    <row r="3616" spans="1:6" x14ac:dyDescent="0.2">
      <c r="A3616" s="1">
        <v>101</v>
      </c>
      <c r="B3616" s="1">
        <v>101</v>
      </c>
      <c r="C3616" s="3">
        <v>15</v>
      </c>
      <c r="D3616" t="s">
        <v>4</v>
      </c>
      <c r="E3616">
        <v>2</v>
      </c>
      <c r="F3616" s="27" t="s">
        <v>596</v>
      </c>
    </row>
    <row r="3617" spans="1:6" x14ac:dyDescent="0.2">
      <c r="A3617" s="1">
        <v>101</v>
      </c>
      <c r="B3617" s="1">
        <v>101</v>
      </c>
      <c r="C3617" s="3">
        <v>16</v>
      </c>
      <c r="D3617" t="s">
        <v>4</v>
      </c>
      <c r="E3617">
        <v>2</v>
      </c>
      <c r="F3617" s="27" t="s">
        <v>596</v>
      </c>
    </row>
    <row r="3618" spans="1:6" x14ac:dyDescent="0.2">
      <c r="A3618" s="1">
        <v>101</v>
      </c>
      <c r="B3618" s="1">
        <v>101</v>
      </c>
      <c r="C3618" s="3">
        <v>17</v>
      </c>
      <c r="D3618" t="s">
        <v>4</v>
      </c>
      <c r="E3618">
        <v>2</v>
      </c>
      <c r="F3618" s="27" t="s">
        <v>596</v>
      </c>
    </row>
    <row r="3619" spans="1:6" x14ac:dyDescent="0.2">
      <c r="A3619" s="1">
        <v>101</v>
      </c>
      <c r="B3619" s="1">
        <v>101</v>
      </c>
      <c r="C3619" s="3">
        <v>18</v>
      </c>
      <c r="D3619" t="s">
        <v>4</v>
      </c>
      <c r="E3619">
        <v>2</v>
      </c>
      <c r="F3619" s="27" t="s">
        <v>596</v>
      </c>
    </row>
    <row r="3620" spans="1:6" x14ac:dyDescent="0.2">
      <c r="A3620" s="1">
        <v>101</v>
      </c>
      <c r="B3620" s="1">
        <v>101</v>
      </c>
      <c r="C3620" s="3">
        <v>19</v>
      </c>
      <c r="D3620" t="s">
        <v>4</v>
      </c>
      <c r="E3620">
        <v>3</v>
      </c>
      <c r="F3620" s="27" t="s">
        <v>596</v>
      </c>
    </row>
    <row r="3621" spans="1:6" x14ac:dyDescent="0.2">
      <c r="A3621" s="1">
        <v>101</v>
      </c>
      <c r="B3621" s="1">
        <v>101</v>
      </c>
      <c r="C3621" s="3">
        <v>20</v>
      </c>
      <c r="D3621" t="s">
        <v>4</v>
      </c>
      <c r="E3621">
        <v>3</v>
      </c>
      <c r="F3621" s="27" t="s">
        <v>596</v>
      </c>
    </row>
    <row r="3622" spans="1:6" x14ac:dyDescent="0.2">
      <c r="A3622" s="1">
        <v>101</v>
      </c>
      <c r="B3622" s="1">
        <v>101</v>
      </c>
      <c r="C3622" s="3">
        <v>21</v>
      </c>
      <c r="D3622" t="s">
        <v>4</v>
      </c>
      <c r="E3622">
        <v>3</v>
      </c>
      <c r="F3622" s="27" t="s">
        <v>596</v>
      </c>
    </row>
    <row r="3623" spans="1:6" x14ac:dyDescent="0.2">
      <c r="A3623" s="1">
        <v>101</v>
      </c>
      <c r="B3623" s="1">
        <v>101</v>
      </c>
      <c r="C3623" s="3">
        <v>22</v>
      </c>
      <c r="D3623" t="s">
        <v>4</v>
      </c>
      <c r="E3623">
        <v>4</v>
      </c>
      <c r="F3623" s="27" t="s">
        <v>596</v>
      </c>
    </row>
    <row r="3624" spans="1:6" x14ac:dyDescent="0.2">
      <c r="A3624" s="1">
        <v>101</v>
      </c>
      <c r="B3624" s="1">
        <v>101</v>
      </c>
      <c r="C3624" s="3">
        <v>23</v>
      </c>
      <c r="D3624" t="s">
        <v>4</v>
      </c>
      <c r="E3624">
        <v>2</v>
      </c>
      <c r="F3624" s="27" t="s">
        <v>596</v>
      </c>
    </row>
    <row r="3625" spans="1:6" x14ac:dyDescent="0.2">
      <c r="A3625" s="1">
        <v>101</v>
      </c>
      <c r="B3625" s="1">
        <v>101</v>
      </c>
      <c r="C3625" s="3">
        <v>24</v>
      </c>
      <c r="D3625" t="s">
        <v>4</v>
      </c>
      <c r="E3625">
        <v>4</v>
      </c>
      <c r="F3625" s="27" t="s">
        <v>596</v>
      </c>
    </row>
    <row r="3626" spans="1:6" x14ac:dyDescent="0.2">
      <c r="A3626" s="1">
        <v>101</v>
      </c>
      <c r="B3626" s="1">
        <v>101</v>
      </c>
      <c r="C3626" s="3">
        <v>25</v>
      </c>
      <c r="D3626" t="s">
        <v>4</v>
      </c>
      <c r="E3626">
        <v>2</v>
      </c>
      <c r="F3626" s="27" t="s">
        <v>596</v>
      </c>
    </row>
    <row r="3627" spans="1:6" x14ac:dyDescent="0.2">
      <c r="A3627" s="1">
        <v>101</v>
      </c>
      <c r="B3627" s="1">
        <v>101</v>
      </c>
      <c r="C3627" s="3">
        <v>26</v>
      </c>
      <c r="D3627" t="s">
        <v>4</v>
      </c>
      <c r="E3627">
        <v>2</v>
      </c>
      <c r="F3627" s="27" t="s">
        <v>596</v>
      </c>
    </row>
    <row r="3628" spans="1:6" x14ac:dyDescent="0.2">
      <c r="A3628" s="1">
        <v>101</v>
      </c>
      <c r="B3628" s="1">
        <v>101</v>
      </c>
      <c r="C3628" s="3">
        <v>27</v>
      </c>
      <c r="D3628" t="s">
        <v>4</v>
      </c>
      <c r="E3628">
        <v>2</v>
      </c>
      <c r="F3628" s="27" t="s">
        <v>596</v>
      </c>
    </row>
    <row r="3629" spans="1:6" x14ac:dyDescent="0.2">
      <c r="A3629" s="1">
        <v>101</v>
      </c>
      <c r="B3629" s="1">
        <v>101</v>
      </c>
      <c r="C3629" s="3">
        <v>28</v>
      </c>
      <c r="D3629" t="s">
        <v>4</v>
      </c>
      <c r="E3629">
        <v>3</v>
      </c>
      <c r="F3629" s="27" t="s">
        <v>596</v>
      </c>
    </row>
    <row r="3630" spans="1:6" x14ac:dyDescent="0.2">
      <c r="A3630" s="1">
        <v>101</v>
      </c>
      <c r="B3630" s="1">
        <v>101</v>
      </c>
      <c r="C3630" s="3">
        <v>29</v>
      </c>
      <c r="D3630" t="s">
        <v>4</v>
      </c>
      <c r="E3630">
        <v>2</v>
      </c>
      <c r="F3630" s="27" t="s">
        <v>596</v>
      </c>
    </row>
    <row r="3631" spans="1:6" x14ac:dyDescent="0.2">
      <c r="A3631" s="1">
        <v>101</v>
      </c>
      <c r="B3631" s="1">
        <v>101</v>
      </c>
      <c r="C3631" s="3">
        <v>30</v>
      </c>
      <c r="D3631" t="s">
        <v>4</v>
      </c>
      <c r="E3631">
        <v>3</v>
      </c>
      <c r="F3631" s="27" t="s">
        <v>596</v>
      </c>
    </row>
    <row r="3632" spans="1:6" x14ac:dyDescent="0.2">
      <c r="A3632" s="1">
        <v>101</v>
      </c>
      <c r="B3632" s="1">
        <v>101</v>
      </c>
      <c r="C3632" s="3">
        <v>31</v>
      </c>
      <c r="D3632" t="s">
        <v>4</v>
      </c>
      <c r="E3632">
        <v>2</v>
      </c>
      <c r="F3632" s="27" t="s">
        <v>596</v>
      </c>
    </row>
    <row r="3633" spans="1:6" x14ac:dyDescent="0.2">
      <c r="A3633" s="1">
        <v>101</v>
      </c>
      <c r="B3633" s="1">
        <v>101</v>
      </c>
      <c r="C3633" s="3">
        <v>32</v>
      </c>
      <c r="D3633" t="s">
        <v>4</v>
      </c>
      <c r="E3633">
        <v>2</v>
      </c>
      <c r="F3633" s="27" t="s">
        <v>596</v>
      </c>
    </row>
    <row r="3634" spans="1:6" x14ac:dyDescent="0.2">
      <c r="A3634" s="1">
        <v>101</v>
      </c>
      <c r="B3634" s="1">
        <v>101</v>
      </c>
      <c r="C3634" s="3">
        <v>33</v>
      </c>
      <c r="D3634" t="s">
        <v>4</v>
      </c>
      <c r="E3634">
        <v>2</v>
      </c>
      <c r="F3634" s="27" t="s">
        <v>596</v>
      </c>
    </row>
    <row r="3635" spans="1:6" x14ac:dyDescent="0.2">
      <c r="A3635" s="1">
        <v>101</v>
      </c>
      <c r="B3635" s="1">
        <v>101</v>
      </c>
      <c r="C3635" s="3">
        <v>34</v>
      </c>
      <c r="D3635" t="s">
        <v>4</v>
      </c>
      <c r="E3635">
        <v>1</v>
      </c>
      <c r="F3635" s="27" t="s">
        <v>596</v>
      </c>
    </row>
    <row r="3636" spans="1:6" x14ac:dyDescent="0.2">
      <c r="A3636" s="1">
        <v>101</v>
      </c>
      <c r="B3636" s="1">
        <v>101</v>
      </c>
      <c r="C3636" s="3">
        <v>35</v>
      </c>
      <c r="D3636" t="s">
        <v>4</v>
      </c>
      <c r="E3636">
        <v>2</v>
      </c>
      <c r="F3636" s="27" t="s">
        <v>596</v>
      </c>
    </row>
    <row r="3637" spans="1:6" x14ac:dyDescent="0.2">
      <c r="A3637" s="1">
        <v>101</v>
      </c>
      <c r="B3637" s="1">
        <v>101</v>
      </c>
      <c r="C3637" s="3">
        <v>36</v>
      </c>
      <c r="D3637" t="s">
        <v>4</v>
      </c>
      <c r="E3637">
        <v>2</v>
      </c>
      <c r="F3637" s="27" t="s">
        <v>596</v>
      </c>
    </row>
    <row r="3638" spans="1:6" x14ac:dyDescent="0.2">
      <c r="A3638" s="1">
        <v>102</v>
      </c>
      <c r="B3638" s="1">
        <v>102</v>
      </c>
      <c r="C3638" s="3">
        <v>1</v>
      </c>
      <c r="D3638" t="s">
        <v>17</v>
      </c>
      <c r="E3638">
        <v>3</v>
      </c>
      <c r="F3638" s="27" t="s">
        <v>596</v>
      </c>
    </row>
    <row r="3639" spans="1:6" x14ac:dyDescent="0.2">
      <c r="A3639" s="1">
        <v>102</v>
      </c>
      <c r="B3639" s="1">
        <v>102</v>
      </c>
      <c r="C3639" s="3">
        <v>2</v>
      </c>
      <c r="D3639" t="s">
        <v>17</v>
      </c>
      <c r="E3639">
        <v>2</v>
      </c>
      <c r="F3639" s="27" t="s">
        <v>596</v>
      </c>
    </row>
    <row r="3640" spans="1:6" x14ac:dyDescent="0.2">
      <c r="A3640" s="1">
        <v>102</v>
      </c>
      <c r="B3640" s="1">
        <v>102</v>
      </c>
      <c r="C3640" s="3">
        <v>3</v>
      </c>
      <c r="D3640" t="s">
        <v>17</v>
      </c>
      <c r="E3640">
        <v>1</v>
      </c>
      <c r="F3640" s="27" t="s">
        <v>596</v>
      </c>
    </row>
    <row r="3641" spans="1:6" x14ac:dyDescent="0.2">
      <c r="A3641" s="1">
        <v>102</v>
      </c>
      <c r="B3641" s="1">
        <v>102</v>
      </c>
      <c r="C3641" s="3">
        <v>4</v>
      </c>
      <c r="D3641" t="s">
        <v>17</v>
      </c>
      <c r="E3641">
        <v>2</v>
      </c>
      <c r="F3641" s="27" t="s">
        <v>596</v>
      </c>
    </row>
    <row r="3642" spans="1:6" x14ac:dyDescent="0.2">
      <c r="A3642" s="1">
        <v>102</v>
      </c>
      <c r="B3642" s="1">
        <v>102</v>
      </c>
      <c r="C3642" s="3">
        <v>5</v>
      </c>
      <c r="D3642" t="s">
        <v>17</v>
      </c>
      <c r="E3642">
        <v>2</v>
      </c>
      <c r="F3642" s="27" t="s">
        <v>596</v>
      </c>
    </row>
    <row r="3643" spans="1:6" x14ac:dyDescent="0.2">
      <c r="A3643" s="1">
        <v>102</v>
      </c>
      <c r="B3643" s="1">
        <v>102</v>
      </c>
      <c r="C3643" s="3">
        <v>6</v>
      </c>
      <c r="D3643" t="s">
        <v>17</v>
      </c>
      <c r="E3643">
        <v>2</v>
      </c>
      <c r="F3643" s="27" t="s">
        <v>596</v>
      </c>
    </row>
    <row r="3644" spans="1:6" x14ac:dyDescent="0.2">
      <c r="A3644" s="1">
        <v>102</v>
      </c>
      <c r="B3644" s="1">
        <v>102</v>
      </c>
      <c r="C3644" s="3">
        <v>7</v>
      </c>
      <c r="D3644" t="s">
        <v>17</v>
      </c>
      <c r="E3644">
        <v>2</v>
      </c>
      <c r="F3644" s="27" t="s">
        <v>596</v>
      </c>
    </row>
    <row r="3645" spans="1:6" x14ac:dyDescent="0.2">
      <c r="A3645" s="1">
        <v>102</v>
      </c>
      <c r="B3645" s="1">
        <v>102</v>
      </c>
      <c r="C3645" s="3">
        <v>8</v>
      </c>
      <c r="D3645" t="s">
        <v>17</v>
      </c>
      <c r="E3645">
        <v>3</v>
      </c>
      <c r="F3645" s="27" t="s">
        <v>596</v>
      </c>
    </row>
    <row r="3646" spans="1:6" x14ac:dyDescent="0.2">
      <c r="A3646" s="1">
        <v>102</v>
      </c>
      <c r="B3646" s="1">
        <v>102</v>
      </c>
      <c r="C3646" s="3">
        <v>9</v>
      </c>
      <c r="D3646" t="s">
        <v>17</v>
      </c>
      <c r="E3646">
        <v>3</v>
      </c>
      <c r="F3646" s="27" t="s">
        <v>596</v>
      </c>
    </row>
    <row r="3647" spans="1:6" x14ac:dyDescent="0.2">
      <c r="A3647" s="1">
        <v>102</v>
      </c>
      <c r="B3647" s="1">
        <v>102</v>
      </c>
      <c r="C3647" s="3">
        <v>10</v>
      </c>
      <c r="D3647" t="s">
        <v>17</v>
      </c>
      <c r="E3647">
        <v>3</v>
      </c>
      <c r="F3647" s="27" t="s">
        <v>596</v>
      </c>
    </row>
    <row r="3648" spans="1:6" x14ac:dyDescent="0.2">
      <c r="A3648" s="1">
        <v>102</v>
      </c>
      <c r="B3648" s="1">
        <v>102</v>
      </c>
      <c r="C3648" s="3">
        <v>11</v>
      </c>
      <c r="D3648" t="s">
        <v>17</v>
      </c>
      <c r="E3648">
        <v>2</v>
      </c>
      <c r="F3648" s="27" t="s">
        <v>596</v>
      </c>
    </row>
    <row r="3649" spans="1:6" x14ac:dyDescent="0.2">
      <c r="A3649" s="1">
        <v>102</v>
      </c>
      <c r="B3649" s="1">
        <v>102</v>
      </c>
      <c r="C3649" s="3">
        <v>12</v>
      </c>
      <c r="D3649" t="s">
        <v>17</v>
      </c>
      <c r="E3649">
        <v>1</v>
      </c>
      <c r="F3649" s="27" t="s">
        <v>596</v>
      </c>
    </row>
    <row r="3650" spans="1:6" x14ac:dyDescent="0.2">
      <c r="A3650" s="1">
        <v>102</v>
      </c>
      <c r="B3650" s="1">
        <v>102</v>
      </c>
      <c r="C3650" s="3">
        <v>13</v>
      </c>
      <c r="D3650" t="s">
        <v>17</v>
      </c>
      <c r="E3650">
        <v>2</v>
      </c>
      <c r="F3650" s="27" t="s">
        <v>596</v>
      </c>
    </row>
    <row r="3651" spans="1:6" x14ac:dyDescent="0.2">
      <c r="A3651" s="1">
        <v>102</v>
      </c>
      <c r="B3651" s="1">
        <v>102</v>
      </c>
      <c r="C3651" s="3">
        <v>14</v>
      </c>
      <c r="D3651" t="s">
        <v>17</v>
      </c>
      <c r="E3651">
        <v>2</v>
      </c>
      <c r="F3651" s="27" t="s">
        <v>596</v>
      </c>
    </row>
    <row r="3652" spans="1:6" x14ac:dyDescent="0.2">
      <c r="A3652" s="1">
        <v>102</v>
      </c>
      <c r="B3652" s="1">
        <v>102</v>
      </c>
      <c r="C3652" s="3">
        <v>15</v>
      </c>
      <c r="D3652" t="s">
        <v>17</v>
      </c>
      <c r="E3652">
        <v>2</v>
      </c>
      <c r="F3652" s="27" t="s">
        <v>596</v>
      </c>
    </row>
    <row r="3653" spans="1:6" x14ac:dyDescent="0.2">
      <c r="A3653" s="1">
        <v>102</v>
      </c>
      <c r="B3653" s="1">
        <v>102</v>
      </c>
      <c r="C3653" s="3">
        <v>16</v>
      </c>
      <c r="D3653" t="s">
        <v>17</v>
      </c>
      <c r="E3653">
        <v>3</v>
      </c>
      <c r="F3653" s="27" t="s">
        <v>596</v>
      </c>
    </row>
    <row r="3654" spans="1:6" x14ac:dyDescent="0.2">
      <c r="A3654" s="1">
        <v>102</v>
      </c>
      <c r="B3654" s="1">
        <v>102</v>
      </c>
      <c r="C3654" s="3">
        <v>17</v>
      </c>
      <c r="D3654" t="s">
        <v>17</v>
      </c>
      <c r="E3654">
        <v>3</v>
      </c>
      <c r="F3654" s="27" t="s">
        <v>596</v>
      </c>
    </row>
    <row r="3655" spans="1:6" x14ac:dyDescent="0.2">
      <c r="A3655" s="1">
        <v>102</v>
      </c>
      <c r="B3655" s="1">
        <v>102</v>
      </c>
      <c r="C3655" s="3">
        <v>18</v>
      </c>
      <c r="D3655" t="s">
        <v>17</v>
      </c>
      <c r="E3655">
        <v>3</v>
      </c>
      <c r="F3655" s="27" t="s">
        <v>596</v>
      </c>
    </row>
    <row r="3656" spans="1:6" x14ac:dyDescent="0.2">
      <c r="A3656" s="1">
        <v>102</v>
      </c>
      <c r="B3656" s="1">
        <v>102</v>
      </c>
      <c r="C3656" s="3">
        <v>19</v>
      </c>
      <c r="D3656" t="s">
        <v>17</v>
      </c>
      <c r="E3656">
        <v>3</v>
      </c>
      <c r="F3656" s="27" t="s">
        <v>596</v>
      </c>
    </row>
    <row r="3657" spans="1:6" x14ac:dyDescent="0.2">
      <c r="A3657" s="1">
        <v>102</v>
      </c>
      <c r="B3657" s="1">
        <v>102</v>
      </c>
      <c r="C3657" s="3">
        <v>20</v>
      </c>
      <c r="D3657" t="s">
        <v>17</v>
      </c>
      <c r="E3657">
        <v>3</v>
      </c>
      <c r="F3657" s="27" t="s">
        <v>596</v>
      </c>
    </row>
    <row r="3658" spans="1:6" x14ac:dyDescent="0.2">
      <c r="A3658" s="1">
        <v>102</v>
      </c>
      <c r="B3658" s="1">
        <v>102</v>
      </c>
      <c r="C3658" s="3">
        <v>21</v>
      </c>
      <c r="D3658" t="s">
        <v>17</v>
      </c>
      <c r="E3658">
        <v>4</v>
      </c>
      <c r="F3658" s="27" t="s">
        <v>596</v>
      </c>
    </row>
    <row r="3659" spans="1:6" x14ac:dyDescent="0.2">
      <c r="A3659" s="1">
        <v>102</v>
      </c>
      <c r="B3659" s="1">
        <v>102</v>
      </c>
      <c r="C3659" s="3">
        <v>22</v>
      </c>
      <c r="D3659" t="s">
        <v>17</v>
      </c>
      <c r="E3659">
        <v>3</v>
      </c>
      <c r="F3659" s="27" t="s">
        <v>596</v>
      </c>
    </row>
    <row r="3660" spans="1:6" x14ac:dyDescent="0.2">
      <c r="A3660" s="1">
        <v>102</v>
      </c>
      <c r="B3660" s="1">
        <v>102</v>
      </c>
      <c r="C3660" s="3">
        <v>23</v>
      </c>
      <c r="D3660" t="s">
        <v>17</v>
      </c>
      <c r="E3660">
        <v>2</v>
      </c>
      <c r="F3660" s="27" t="s">
        <v>596</v>
      </c>
    </row>
    <row r="3661" spans="1:6" x14ac:dyDescent="0.2">
      <c r="A3661" s="1">
        <v>102</v>
      </c>
      <c r="B3661" s="1">
        <v>102</v>
      </c>
      <c r="C3661" s="3">
        <v>24</v>
      </c>
      <c r="D3661" t="s">
        <v>17</v>
      </c>
      <c r="E3661">
        <v>3</v>
      </c>
      <c r="F3661" s="27" t="s">
        <v>596</v>
      </c>
    </row>
    <row r="3662" spans="1:6" x14ac:dyDescent="0.2">
      <c r="A3662" s="1">
        <v>102</v>
      </c>
      <c r="B3662" s="1">
        <v>102</v>
      </c>
      <c r="C3662" s="3">
        <v>25</v>
      </c>
      <c r="D3662" t="s">
        <v>17</v>
      </c>
      <c r="E3662">
        <v>3</v>
      </c>
      <c r="F3662" s="27" t="s">
        <v>596</v>
      </c>
    </row>
    <row r="3663" spans="1:6" x14ac:dyDescent="0.2">
      <c r="A3663" s="1">
        <v>102</v>
      </c>
      <c r="B3663" s="1">
        <v>102</v>
      </c>
      <c r="C3663" s="3">
        <v>26</v>
      </c>
      <c r="D3663" t="s">
        <v>17</v>
      </c>
      <c r="E3663">
        <v>2</v>
      </c>
      <c r="F3663" s="27" t="s">
        <v>596</v>
      </c>
    </row>
    <row r="3664" spans="1:6" x14ac:dyDescent="0.2">
      <c r="A3664" s="1">
        <v>102</v>
      </c>
      <c r="B3664" s="1">
        <v>102</v>
      </c>
      <c r="C3664" s="3">
        <v>27</v>
      </c>
      <c r="D3664" t="s">
        <v>17</v>
      </c>
      <c r="E3664">
        <v>2</v>
      </c>
      <c r="F3664" s="27" t="s">
        <v>596</v>
      </c>
    </row>
    <row r="3665" spans="1:6" x14ac:dyDescent="0.2">
      <c r="A3665" s="1">
        <v>102</v>
      </c>
      <c r="B3665" s="1">
        <v>102</v>
      </c>
      <c r="C3665" s="3">
        <v>28</v>
      </c>
      <c r="D3665" t="s">
        <v>17</v>
      </c>
      <c r="E3665">
        <v>3</v>
      </c>
      <c r="F3665" s="27" t="s">
        <v>596</v>
      </c>
    </row>
    <row r="3666" spans="1:6" x14ac:dyDescent="0.2">
      <c r="A3666" s="1">
        <v>102</v>
      </c>
      <c r="B3666" s="1">
        <v>102</v>
      </c>
      <c r="C3666" s="3">
        <v>29</v>
      </c>
      <c r="D3666" t="s">
        <v>17</v>
      </c>
      <c r="E3666">
        <v>3</v>
      </c>
      <c r="F3666" s="27" t="s">
        <v>596</v>
      </c>
    </row>
    <row r="3667" spans="1:6" x14ac:dyDescent="0.2">
      <c r="A3667" s="1">
        <v>102</v>
      </c>
      <c r="B3667" s="1">
        <v>102</v>
      </c>
      <c r="C3667" s="3">
        <v>30</v>
      </c>
      <c r="D3667" t="s">
        <v>17</v>
      </c>
      <c r="E3667">
        <v>2</v>
      </c>
      <c r="F3667" s="27" t="s">
        <v>596</v>
      </c>
    </row>
    <row r="3668" spans="1:6" x14ac:dyDescent="0.2">
      <c r="A3668" s="1">
        <v>102</v>
      </c>
      <c r="B3668" s="1">
        <v>102</v>
      </c>
      <c r="C3668" s="3">
        <v>31</v>
      </c>
      <c r="D3668" t="s">
        <v>17</v>
      </c>
      <c r="E3668">
        <v>2</v>
      </c>
      <c r="F3668" s="27" t="s">
        <v>596</v>
      </c>
    </row>
    <row r="3669" spans="1:6" x14ac:dyDescent="0.2">
      <c r="A3669" s="1">
        <v>102</v>
      </c>
      <c r="B3669" s="1">
        <v>102</v>
      </c>
      <c r="C3669" s="3">
        <v>32</v>
      </c>
      <c r="D3669" t="s">
        <v>17</v>
      </c>
      <c r="E3669">
        <v>2</v>
      </c>
      <c r="F3669" s="27" t="s">
        <v>596</v>
      </c>
    </row>
    <row r="3670" spans="1:6" x14ac:dyDescent="0.2">
      <c r="A3670" s="1">
        <v>102</v>
      </c>
      <c r="B3670" s="1">
        <v>102</v>
      </c>
      <c r="C3670" s="3">
        <v>33</v>
      </c>
      <c r="D3670" t="s">
        <v>17</v>
      </c>
      <c r="E3670">
        <v>1</v>
      </c>
      <c r="F3670" s="27" t="s">
        <v>596</v>
      </c>
    </row>
    <row r="3671" spans="1:6" x14ac:dyDescent="0.2">
      <c r="A3671" s="1">
        <v>102</v>
      </c>
      <c r="B3671" s="1">
        <v>102</v>
      </c>
      <c r="C3671" s="3">
        <v>34</v>
      </c>
      <c r="D3671" t="s">
        <v>17</v>
      </c>
      <c r="E3671">
        <v>2</v>
      </c>
      <c r="F3671" s="27" t="s">
        <v>596</v>
      </c>
    </row>
    <row r="3672" spans="1:6" x14ac:dyDescent="0.2">
      <c r="A3672" s="1">
        <v>102</v>
      </c>
      <c r="B3672" s="1">
        <v>102</v>
      </c>
      <c r="C3672" s="3">
        <v>35</v>
      </c>
      <c r="D3672" t="s">
        <v>17</v>
      </c>
      <c r="E3672">
        <v>1</v>
      </c>
      <c r="F3672" s="27" t="s">
        <v>596</v>
      </c>
    </row>
    <row r="3673" spans="1:6" x14ac:dyDescent="0.2">
      <c r="A3673" s="1">
        <v>102</v>
      </c>
      <c r="B3673" s="1">
        <v>102</v>
      </c>
      <c r="C3673" s="3">
        <v>36</v>
      </c>
      <c r="D3673" t="s">
        <v>17</v>
      </c>
      <c r="E3673">
        <v>3</v>
      </c>
      <c r="F3673" s="27" t="s">
        <v>596</v>
      </c>
    </row>
    <row r="3674" spans="1:6" x14ac:dyDescent="0.2">
      <c r="A3674" s="1">
        <v>103</v>
      </c>
      <c r="B3674" s="1">
        <v>103</v>
      </c>
      <c r="C3674" s="3">
        <v>1</v>
      </c>
      <c r="D3674" t="s">
        <v>33</v>
      </c>
      <c r="E3674">
        <v>3</v>
      </c>
      <c r="F3674" s="27" t="s">
        <v>596</v>
      </c>
    </row>
    <row r="3675" spans="1:6" x14ac:dyDescent="0.2">
      <c r="A3675" s="1">
        <v>103</v>
      </c>
      <c r="B3675" s="1">
        <v>103</v>
      </c>
      <c r="C3675" s="3">
        <v>2</v>
      </c>
      <c r="D3675" t="s">
        <v>33</v>
      </c>
      <c r="E3675">
        <v>3</v>
      </c>
      <c r="F3675" s="27" t="s">
        <v>596</v>
      </c>
    </row>
    <row r="3676" spans="1:6" x14ac:dyDescent="0.2">
      <c r="A3676" s="1">
        <v>103</v>
      </c>
      <c r="B3676" s="1">
        <v>103</v>
      </c>
      <c r="C3676" s="3">
        <v>3</v>
      </c>
      <c r="D3676" t="s">
        <v>33</v>
      </c>
      <c r="E3676">
        <v>3</v>
      </c>
      <c r="F3676" s="27" t="s">
        <v>596</v>
      </c>
    </row>
    <row r="3677" spans="1:6" x14ac:dyDescent="0.2">
      <c r="A3677" s="1">
        <v>103</v>
      </c>
      <c r="B3677" s="1">
        <v>103</v>
      </c>
      <c r="C3677" s="3">
        <v>4</v>
      </c>
      <c r="D3677" t="s">
        <v>33</v>
      </c>
      <c r="E3677">
        <v>2</v>
      </c>
      <c r="F3677" s="27" t="s">
        <v>596</v>
      </c>
    </row>
    <row r="3678" spans="1:6" x14ac:dyDescent="0.2">
      <c r="A3678" s="1">
        <v>103</v>
      </c>
      <c r="B3678" s="1">
        <v>103</v>
      </c>
      <c r="C3678" s="3">
        <v>5</v>
      </c>
      <c r="D3678" t="s">
        <v>33</v>
      </c>
      <c r="E3678">
        <v>2</v>
      </c>
      <c r="F3678" s="27" t="s">
        <v>596</v>
      </c>
    </row>
    <row r="3679" spans="1:6" x14ac:dyDescent="0.2">
      <c r="A3679" s="1">
        <v>103</v>
      </c>
      <c r="B3679" s="1">
        <v>103</v>
      </c>
      <c r="C3679" s="3">
        <v>6</v>
      </c>
      <c r="D3679" t="s">
        <v>33</v>
      </c>
      <c r="E3679">
        <v>4</v>
      </c>
      <c r="F3679" s="27" t="s">
        <v>596</v>
      </c>
    </row>
    <row r="3680" spans="1:6" x14ac:dyDescent="0.2">
      <c r="A3680" s="1">
        <v>103</v>
      </c>
      <c r="B3680" s="1">
        <v>103</v>
      </c>
      <c r="C3680" s="3">
        <v>7</v>
      </c>
      <c r="D3680" t="s">
        <v>33</v>
      </c>
      <c r="E3680">
        <v>2</v>
      </c>
      <c r="F3680" s="27" t="s">
        <v>596</v>
      </c>
    </row>
    <row r="3681" spans="1:6" x14ac:dyDescent="0.2">
      <c r="A3681" s="1">
        <v>103</v>
      </c>
      <c r="B3681" s="1">
        <v>103</v>
      </c>
      <c r="C3681" s="3">
        <v>8</v>
      </c>
      <c r="D3681" t="s">
        <v>33</v>
      </c>
      <c r="E3681">
        <v>2</v>
      </c>
      <c r="F3681" s="27" t="s">
        <v>596</v>
      </c>
    </row>
    <row r="3682" spans="1:6" x14ac:dyDescent="0.2">
      <c r="A3682" s="1">
        <v>103</v>
      </c>
      <c r="B3682" s="1">
        <v>103</v>
      </c>
      <c r="C3682" s="3">
        <v>9</v>
      </c>
      <c r="D3682" t="s">
        <v>33</v>
      </c>
      <c r="E3682">
        <v>2</v>
      </c>
      <c r="F3682" s="27" t="s">
        <v>596</v>
      </c>
    </row>
    <row r="3683" spans="1:6" x14ac:dyDescent="0.2">
      <c r="A3683" s="1">
        <v>103</v>
      </c>
      <c r="B3683" s="1">
        <v>103</v>
      </c>
      <c r="C3683" s="3">
        <v>10</v>
      </c>
      <c r="D3683" t="s">
        <v>33</v>
      </c>
      <c r="E3683">
        <v>1</v>
      </c>
      <c r="F3683" s="27" t="s">
        <v>596</v>
      </c>
    </row>
    <row r="3684" spans="1:6" x14ac:dyDescent="0.2">
      <c r="A3684" s="1">
        <v>103</v>
      </c>
      <c r="B3684" s="1">
        <v>103</v>
      </c>
      <c r="C3684" s="3">
        <v>11</v>
      </c>
      <c r="D3684" t="s">
        <v>33</v>
      </c>
      <c r="E3684">
        <v>4</v>
      </c>
      <c r="F3684" s="27" t="s">
        <v>596</v>
      </c>
    </row>
    <row r="3685" spans="1:6" x14ac:dyDescent="0.2">
      <c r="A3685" s="1">
        <v>103</v>
      </c>
      <c r="B3685" s="1">
        <v>103</v>
      </c>
      <c r="C3685" s="3">
        <v>12</v>
      </c>
      <c r="D3685" t="s">
        <v>33</v>
      </c>
      <c r="E3685">
        <v>2</v>
      </c>
      <c r="F3685" s="27" t="s">
        <v>596</v>
      </c>
    </row>
    <row r="3686" spans="1:6" x14ac:dyDescent="0.2">
      <c r="A3686" s="1">
        <v>103</v>
      </c>
      <c r="B3686" s="1">
        <v>103</v>
      </c>
      <c r="C3686" s="3">
        <v>13</v>
      </c>
      <c r="D3686" t="s">
        <v>33</v>
      </c>
      <c r="E3686">
        <v>3</v>
      </c>
      <c r="F3686" s="27" t="s">
        <v>596</v>
      </c>
    </row>
    <row r="3687" spans="1:6" x14ac:dyDescent="0.2">
      <c r="A3687" s="1">
        <v>103</v>
      </c>
      <c r="B3687" s="1">
        <v>103</v>
      </c>
      <c r="C3687" s="3">
        <v>14</v>
      </c>
      <c r="D3687" t="s">
        <v>33</v>
      </c>
      <c r="E3687">
        <v>3</v>
      </c>
      <c r="F3687" s="27" t="s">
        <v>596</v>
      </c>
    </row>
    <row r="3688" spans="1:6" x14ac:dyDescent="0.2">
      <c r="A3688" s="1">
        <v>103</v>
      </c>
      <c r="B3688" s="1">
        <v>103</v>
      </c>
      <c r="C3688" s="3">
        <v>15</v>
      </c>
      <c r="D3688" t="s">
        <v>33</v>
      </c>
      <c r="E3688">
        <v>2</v>
      </c>
      <c r="F3688" s="27" t="s">
        <v>596</v>
      </c>
    </row>
    <row r="3689" spans="1:6" x14ac:dyDescent="0.2">
      <c r="A3689" s="1">
        <v>103</v>
      </c>
      <c r="B3689" s="1">
        <v>103</v>
      </c>
      <c r="C3689" s="3">
        <v>16</v>
      </c>
      <c r="D3689" t="s">
        <v>33</v>
      </c>
      <c r="E3689">
        <v>2</v>
      </c>
      <c r="F3689" s="27" t="s">
        <v>596</v>
      </c>
    </row>
    <row r="3690" spans="1:6" x14ac:dyDescent="0.2">
      <c r="A3690" s="1">
        <v>103</v>
      </c>
      <c r="B3690" s="1">
        <v>103</v>
      </c>
      <c r="C3690" s="3">
        <v>17</v>
      </c>
      <c r="D3690" t="s">
        <v>33</v>
      </c>
      <c r="E3690">
        <v>3</v>
      </c>
      <c r="F3690" s="27" t="s">
        <v>596</v>
      </c>
    </row>
    <row r="3691" spans="1:6" x14ac:dyDescent="0.2">
      <c r="A3691" s="1">
        <v>103</v>
      </c>
      <c r="B3691" s="1">
        <v>103</v>
      </c>
      <c r="C3691" s="3">
        <v>18</v>
      </c>
      <c r="D3691" t="s">
        <v>33</v>
      </c>
      <c r="E3691">
        <v>3</v>
      </c>
      <c r="F3691" s="27" t="s">
        <v>596</v>
      </c>
    </row>
    <row r="3692" spans="1:6" x14ac:dyDescent="0.2">
      <c r="A3692" s="1">
        <v>103</v>
      </c>
      <c r="B3692" s="1">
        <v>103</v>
      </c>
      <c r="C3692" s="3">
        <v>19</v>
      </c>
      <c r="D3692" t="s">
        <v>33</v>
      </c>
      <c r="E3692">
        <v>2</v>
      </c>
      <c r="F3692" s="27" t="s">
        <v>596</v>
      </c>
    </row>
    <row r="3693" spans="1:6" x14ac:dyDescent="0.2">
      <c r="A3693" s="1">
        <v>103</v>
      </c>
      <c r="B3693" s="1">
        <v>103</v>
      </c>
      <c r="C3693" s="3">
        <v>20</v>
      </c>
      <c r="D3693" t="s">
        <v>33</v>
      </c>
      <c r="E3693">
        <v>4</v>
      </c>
      <c r="F3693" s="27" t="s">
        <v>596</v>
      </c>
    </row>
    <row r="3694" spans="1:6" x14ac:dyDescent="0.2">
      <c r="A3694" s="1">
        <v>103</v>
      </c>
      <c r="B3694" s="1">
        <v>103</v>
      </c>
      <c r="C3694" s="3">
        <v>21</v>
      </c>
      <c r="D3694" t="s">
        <v>33</v>
      </c>
      <c r="E3694">
        <v>3</v>
      </c>
      <c r="F3694" s="27" t="s">
        <v>596</v>
      </c>
    </row>
    <row r="3695" spans="1:6" x14ac:dyDescent="0.2">
      <c r="A3695" s="1">
        <v>103</v>
      </c>
      <c r="B3695" s="1">
        <v>103</v>
      </c>
      <c r="C3695" s="3">
        <v>22</v>
      </c>
      <c r="D3695" t="s">
        <v>33</v>
      </c>
      <c r="E3695">
        <v>3</v>
      </c>
      <c r="F3695" s="27" t="s">
        <v>596</v>
      </c>
    </row>
    <row r="3696" spans="1:6" x14ac:dyDescent="0.2">
      <c r="A3696" s="1">
        <v>103</v>
      </c>
      <c r="B3696" s="1">
        <v>103</v>
      </c>
      <c r="C3696" s="3">
        <v>23</v>
      </c>
      <c r="D3696" t="s">
        <v>33</v>
      </c>
      <c r="E3696">
        <v>2</v>
      </c>
      <c r="F3696" s="27" t="s">
        <v>596</v>
      </c>
    </row>
    <row r="3697" spans="1:6" x14ac:dyDescent="0.2">
      <c r="A3697" s="1">
        <v>103</v>
      </c>
      <c r="B3697" s="1">
        <v>103</v>
      </c>
      <c r="C3697" s="3">
        <v>24</v>
      </c>
      <c r="D3697" t="s">
        <v>33</v>
      </c>
      <c r="E3697">
        <v>3</v>
      </c>
      <c r="F3697" s="27" t="s">
        <v>596</v>
      </c>
    </row>
    <row r="3698" spans="1:6" x14ac:dyDescent="0.2">
      <c r="A3698" s="1">
        <v>103</v>
      </c>
      <c r="B3698" s="1">
        <v>103</v>
      </c>
      <c r="C3698" s="3">
        <v>25</v>
      </c>
      <c r="D3698" t="s">
        <v>33</v>
      </c>
      <c r="E3698">
        <v>3</v>
      </c>
      <c r="F3698" s="27" t="s">
        <v>596</v>
      </c>
    </row>
    <row r="3699" spans="1:6" x14ac:dyDescent="0.2">
      <c r="A3699" s="1">
        <v>103</v>
      </c>
      <c r="B3699" s="1">
        <v>103</v>
      </c>
      <c r="C3699" s="3">
        <v>26</v>
      </c>
      <c r="D3699" t="s">
        <v>33</v>
      </c>
      <c r="E3699">
        <v>2</v>
      </c>
      <c r="F3699" s="27" t="s">
        <v>596</v>
      </c>
    </row>
    <row r="3700" spans="1:6" x14ac:dyDescent="0.2">
      <c r="A3700" s="1">
        <v>103</v>
      </c>
      <c r="B3700" s="1">
        <v>103</v>
      </c>
      <c r="C3700" s="3">
        <v>27</v>
      </c>
      <c r="D3700" t="s">
        <v>33</v>
      </c>
      <c r="E3700">
        <v>2</v>
      </c>
      <c r="F3700" s="27" t="s">
        <v>596</v>
      </c>
    </row>
    <row r="3701" spans="1:6" x14ac:dyDescent="0.2">
      <c r="A3701" s="1">
        <v>103</v>
      </c>
      <c r="B3701" s="1">
        <v>103</v>
      </c>
      <c r="C3701" s="3">
        <v>28</v>
      </c>
      <c r="D3701" t="s">
        <v>33</v>
      </c>
      <c r="E3701">
        <v>1</v>
      </c>
      <c r="F3701" s="27" t="s">
        <v>596</v>
      </c>
    </row>
    <row r="3702" spans="1:6" x14ac:dyDescent="0.2">
      <c r="A3702" s="1">
        <v>103</v>
      </c>
      <c r="B3702" s="1">
        <v>103</v>
      </c>
      <c r="C3702" s="3">
        <v>29</v>
      </c>
      <c r="D3702" t="s">
        <v>33</v>
      </c>
      <c r="E3702">
        <v>3</v>
      </c>
      <c r="F3702" s="27" t="s">
        <v>596</v>
      </c>
    </row>
    <row r="3703" spans="1:6" x14ac:dyDescent="0.2">
      <c r="A3703" s="1">
        <v>103</v>
      </c>
      <c r="B3703" s="1">
        <v>103</v>
      </c>
      <c r="C3703" s="3">
        <v>30</v>
      </c>
      <c r="D3703" t="s">
        <v>33</v>
      </c>
      <c r="E3703">
        <v>2</v>
      </c>
      <c r="F3703" s="27" t="s">
        <v>596</v>
      </c>
    </row>
    <row r="3704" spans="1:6" x14ac:dyDescent="0.2">
      <c r="A3704" s="1">
        <v>103</v>
      </c>
      <c r="B3704" s="1">
        <v>103</v>
      </c>
      <c r="C3704" s="3">
        <v>31</v>
      </c>
      <c r="D3704" t="s">
        <v>33</v>
      </c>
      <c r="E3704">
        <v>2</v>
      </c>
      <c r="F3704" s="27" t="s">
        <v>596</v>
      </c>
    </row>
    <row r="3705" spans="1:6" x14ac:dyDescent="0.2">
      <c r="A3705" s="1">
        <v>103</v>
      </c>
      <c r="B3705" s="1">
        <v>103</v>
      </c>
      <c r="C3705" s="3">
        <v>32</v>
      </c>
      <c r="D3705" t="s">
        <v>33</v>
      </c>
      <c r="E3705">
        <v>3</v>
      </c>
      <c r="F3705" s="27" t="s">
        <v>596</v>
      </c>
    </row>
    <row r="3706" spans="1:6" x14ac:dyDescent="0.2">
      <c r="A3706" s="1">
        <v>103</v>
      </c>
      <c r="B3706" s="1">
        <v>103</v>
      </c>
      <c r="C3706" s="3">
        <v>33</v>
      </c>
      <c r="D3706" t="s">
        <v>33</v>
      </c>
      <c r="E3706">
        <v>2</v>
      </c>
      <c r="F3706" s="27" t="s">
        <v>596</v>
      </c>
    </row>
    <row r="3707" spans="1:6" x14ac:dyDescent="0.2">
      <c r="A3707" s="1">
        <v>103</v>
      </c>
      <c r="B3707" s="1">
        <v>103</v>
      </c>
      <c r="C3707" s="3">
        <v>34</v>
      </c>
      <c r="D3707" t="s">
        <v>33</v>
      </c>
      <c r="E3707">
        <v>3</v>
      </c>
      <c r="F3707" s="27" t="s">
        <v>596</v>
      </c>
    </row>
    <row r="3708" spans="1:6" x14ac:dyDescent="0.2">
      <c r="A3708" s="1">
        <v>103</v>
      </c>
      <c r="B3708" s="1">
        <v>103</v>
      </c>
      <c r="C3708" s="3">
        <v>35</v>
      </c>
      <c r="D3708" t="s">
        <v>33</v>
      </c>
      <c r="E3708">
        <v>2</v>
      </c>
      <c r="F3708" s="27" t="s">
        <v>596</v>
      </c>
    </row>
    <row r="3709" spans="1:6" x14ac:dyDescent="0.2">
      <c r="A3709" s="1">
        <v>103</v>
      </c>
      <c r="B3709" s="1">
        <v>103</v>
      </c>
      <c r="C3709" s="3">
        <v>36</v>
      </c>
      <c r="D3709" t="s">
        <v>33</v>
      </c>
      <c r="E3709">
        <v>3</v>
      </c>
      <c r="F3709" s="27" t="s">
        <v>596</v>
      </c>
    </row>
    <row r="3710" spans="1:6" x14ac:dyDescent="0.2">
      <c r="A3710" s="1">
        <v>104</v>
      </c>
      <c r="B3710" s="1">
        <v>104</v>
      </c>
      <c r="C3710" s="3">
        <v>1</v>
      </c>
      <c r="D3710" t="s">
        <v>12</v>
      </c>
      <c r="E3710">
        <v>3</v>
      </c>
      <c r="F3710" s="27" t="s">
        <v>596</v>
      </c>
    </row>
    <row r="3711" spans="1:6" x14ac:dyDescent="0.2">
      <c r="A3711" s="1">
        <v>104</v>
      </c>
      <c r="B3711" s="1">
        <v>104</v>
      </c>
      <c r="C3711" s="3">
        <v>2</v>
      </c>
      <c r="D3711" t="s">
        <v>12</v>
      </c>
      <c r="E3711">
        <v>3</v>
      </c>
      <c r="F3711" s="27" t="s">
        <v>596</v>
      </c>
    </row>
    <row r="3712" spans="1:6" x14ac:dyDescent="0.2">
      <c r="A3712" s="1">
        <v>104</v>
      </c>
      <c r="B3712" s="1">
        <v>104</v>
      </c>
      <c r="C3712" s="3">
        <v>3</v>
      </c>
      <c r="D3712" t="s">
        <v>12</v>
      </c>
      <c r="E3712">
        <v>2</v>
      </c>
      <c r="F3712" s="27" t="s">
        <v>596</v>
      </c>
    </row>
    <row r="3713" spans="1:6" x14ac:dyDescent="0.2">
      <c r="A3713" s="1">
        <v>104</v>
      </c>
      <c r="B3713" s="1">
        <v>104</v>
      </c>
      <c r="C3713" s="3">
        <v>4</v>
      </c>
      <c r="D3713" t="s">
        <v>12</v>
      </c>
      <c r="E3713">
        <v>4</v>
      </c>
      <c r="F3713" s="27" t="s">
        <v>596</v>
      </c>
    </row>
    <row r="3714" spans="1:6" x14ac:dyDescent="0.2">
      <c r="A3714" s="1">
        <v>104</v>
      </c>
      <c r="B3714" s="1">
        <v>104</v>
      </c>
      <c r="C3714" s="3">
        <v>5</v>
      </c>
      <c r="D3714" t="s">
        <v>12</v>
      </c>
      <c r="E3714">
        <v>3</v>
      </c>
      <c r="F3714" s="27" t="s">
        <v>596</v>
      </c>
    </row>
    <row r="3715" spans="1:6" x14ac:dyDescent="0.2">
      <c r="A3715" s="1">
        <v>104</v>
      </c>
      <c r="B3715" s="1">
        <v>104</v>
      </c>
      <c r="C3715" s="3">
        <v>6</v>
      </c>
      <c r="D3715" t="s">
        <v>12</v>
      </c>
      <c r="E3715">
        <v>2</v>
      </c>
      <c r="F3715" s="27" t="s">
        <v>596</v>
      </c>
    </row>
    <row r="3716" spans="1:6" x14ac:dyDescent="0.2">
      <c r="A3716" s="1">
        <v>104</v>
      </c>
      <c r="B3716" s="1">
        <v>104</v>
      </c>
      <c r="C3716" s="3">
        <v>7</v>
      </c>
      <c r="D3716" t="s">
        <v>12</v>
      </c>
      <c r="E3716">
        <v>3</v>
      </c>
      <c r="F3716" s="27" t="s">
        <v>596</v>
      </c>
    </row>
    <row r="3717" spans="1:6" x14ac:dyDescent="0.2">
      <c r="A3717" s="1">
        <v>104</v>
      </c>
      <c r="B3717" s="1">
        <v>104</v>
      </c>
      <c r="C3717" s="3">
        <v>8</v>
      </c>
      <c r="D3717" t="s">
        <v>12</v>
      </c>
      <c r="E3717">
        <v>2</v>
      </c>
      <c r="F3717" s="27" t="s">
        <v>596</v>
      </c>
    </row>
    <row r="3718" spans="1:6" x14ac:dyDescent="0.2">
      <c r="A3718" s="1">
        <v>104</v>
      </c>
      <c r="B3718" s="1">
        <v>104</v>
      </c>
      <c r="C3718" s="3">
        <v>9</v>
      </c>
      <c r="D3718" t="s">
        <v>12</v>
      </c>
      <c r="E3718">
        <v>3</v>
      </c>
      <c r="F3718" s="27" t="s">
        <v>596</v>
      </c>
    </row>
    <row r="3719" spans="1:6" x14ac:dyDescent="0.2">
      <c r="A3719" s="1">
        <v>104</v>
      </c>
      <c r="B3719" s="1">
        <v>104</v>
      </c>
      <c r="C3719" s="3">
        <v>10</v>
      </c>
      <c r="D3719" t="s">
        <v>12</v>
      </c>
      <c r="E3719">
        <v>4</v>
      </c>
      <c r="F3719" s="27" t="s">
        <v>596</v>
      </c>
    </row>
    <row r="3720" spans="1:6" x14ac:dyDescent="0.2">
      <c r="A3720" s="1">
        <v>104</v>
      </c>
      <c r="B3720" s="1">
        <v>104</v>
      </c>
      <c r="C3720" s="3">
        <v>11</v>
      </c>
      <c r="D3720" t="s">
        <v>12</v>
      </c>
      <c r="E3720">
        <v>4</v>
      </c>
      <c r="F3720" s="27" t="s">
        <v>596</v>
      </c>
    </row>
    <row r="3721" spans="1:6" x14ac:dyDescent="0.2">
      <c r="A3721" s="1">
        <v>104</v>
      </c>
      <c r="B3721" s="1">
        <v>104</v>
      </c>
      <c r="C3721" s="3">
        <v>12</v>
      </c>
      <c r="D3721" t="s">
        <v>12</v>
      </c>
      <c r="E3721">
        <v>3</v>
      </c>
      <c r="F3721" s="27" t="s">
        <v>596</v>
      </c>
    </row>
    <row r="3722" spans="1:6" x14ac:dyDescent="0.2">
      <c r="A3722" s="1">
        <v>104</v>
      </c>
      <c r="B3722" s="1">
        <v>104</v>
      </c>
      <c r="C3722" s="3">
        <v>13</v>
      </c>
      <c r="D3722" t="s">
        <v>12</v>
      </c>
      <c r="E3722">
        <v>2</v>
      </c>
      <c r="F3722" s="27" t="s">
        <v>596</v>
      </c>
    </row>
    <row r="3723" spans="1:6" x14ac:dyDescent="0.2">
      <c r="A3723" s="1">
        <v>104</v>
      </c>
      <c r="B3723" s="1">
        <v>104</v>
      </c>
      <c r="C3723" s="3">
        <v>14</v>
      </c>
      <c r="D3723" t="s">
        <v>12</v>
      </c>
      <c r="E3723">
        <v>4</v>
      </c>
      <c r="F3723" s="27" t="s">
        <v>596</v>
      </c>
    </row>
    <row r="3724" spans="1:6" x14ac:dyDescent="0.2">
      <c r="A3724" s="1">
        <v>104</v>
      </c>
      <c r="B3724" s="1">
        <v>104</v>
      </c>
      <c r="C3724" s="3">
        <v>15</v>
      </c>
      <c r="D3724" t="s">
        <v>12</v>
      </c>
      <c r="E3724">
        <v>2</v>
      </c>
      <c r="F3724" s="27" t="s">
        <v>596</v>
      </c>
    </row>
    <row r="3725" spans="1:6" x14ac:dyDescent="0.2">
      <c r="A3725" s="1">
        <v>104</v>
      </c>
      <c r="B3725" s="1">
        <v>104</v>
      </c>
      <c r="C3725" s="3">
        <v>16</v>
      </c>
      <c r="D3725" t="s">
        <v>12</v>
      </c>
      <c r="E3725">
        <v>3</v>
      </c>
      <c r="F3725" s="27" t="s">
        <v>596</v>
      </c>
    </row>
    <row r="3726" spans="1:6" x14ac:dyDescent="0.2">
      <c r="A3726" s="1">
        <v>104</v>
      </c>
      <c r="B3726" s="1">
        <v>104</v>
      </c>
      <c r="C3726" s="3">
        <v>17</v>
      </c>
      <c r="D3726" t="s">
        <v>12</v>
      </c>
      <c r="E3726">
        <v>3</v>
      </c>
      <c r="F3726" s="27" t="s">
        <v>596</v>
      </c>
    </row>
    <row r="3727" spans="1:6" x14ac:dyDescent="0.2">
      <c r="A3727" s="1">
        <v>104</v>
      </c>
      <c r="B3727" s="1">
        <v>104</v>
      </c>
      <c r="C3727" s="3">
        <v>18</v>
      </c>
      <c r="D3727" t="s">
        <v>12</v>
      </c>
      <c r="E3727">
        <v>3</v>
      </c>
      <c r="F3727" s="27" t="s">
        <v>596</v>
      </c>
    </row>
    <row r="3728" spans="1:6" x14ac:dyDescent="0.2">
      <c r="A3728" s="1">
        <v>104</v>
      </c>
      <c r="B3728" s="1">
        <v>104</v>
      </c>
      <c r="C3728" s="3">
        <v>19</v>
      </c>
      <c r="D3728" t="s">
        <v>12</v>
      </c>
      <c r="E3728">
        <v>3</v>
      </c>
      <c r="F3728" s="27" t="s">
        <v>596</v>
      </c>
    </row>
    <row r="3729" spans="1:6" x14ac:dyDescent="0.2">
      <c r="A3729" s="1">
        <v>104</v>
      </c>
      <c r="B3729" s="1">
        <v>104</v>
      </c>
      <c r="C3729" s="3">
        <v>20</v>
      </c>
      <c r="D3729" t="s">
        <v>12</v>
      </c>
      <c r="E3729">
        <v>3</v>
      </c>
      <c r="F3729" s="27" t="s">
        <v>596</v>
      </c>
    </row>
    <row r="3730" spans="1:6" x14ac:dyDescent="0.2">
      <c r="A3730" s="1">
        <v>104</v>
      </c>
      <c r="B3730" s="1">
        <v>104</v>
      </c>
      <c r="C3730" s="3">
        <v>21</v>
      </c>
      <c r="D3730" t="s">
        <v>12</v>
      </c>
      <c r="E3730">
        <v>4</v>
      </c>
      <c r="F3730" s="27" t="s">
        <v>596</v>
      </c>
    </row>
    <row r="3731" spans="1:6" x14ac:dyDescent="0.2">
      <c r="A3731" s="1">
        <v>104</v>
      </c>
      <c r="B3731" s="1">
        <v>104</v>
      </c>
      <c r="C3731" s="3">
        <v>22</v>
      </c>
      <c r="D3731" t="s">
        <v>12</v>
      </c>
      <c r="E3731">
        <v>3</v>
      </c>
      <c r="F3731" s="27" t="s">
        <v>596</v>
      </c>
    </row>
    <row r="3732" spans="1:6" x14ac:dyDescent="0.2">
      <c r="A3732" s="1">
        <v>104</v>
      </c>
      <c r="B3732" s="1">
        <v>104</v>
      </c>
      <c r="C3732" s="3">
        <v>23</v>
      </c>
      <c r="D3732" t="s">
        <v>12</v>
      </c>
      <c r="E3732">
        <v>3</v>
      </c>
      <c r="F3732" s="27" t="s">
        <v>596</v>
      </c>
    </row>
    <row r="3733" spans="1:6" x14ac:dyDescent="0.2">
      <c r="A3733" s="1">
        <v>104</v>
      </c>
      <c r="B3733" s="1">
        <v>104</v>
      </c>
      <c r="C3733" s="3">
        <v>24</v>
      </c>
      <c r="D3733" t="s">
        <v>12</v>
      </c>
      <c r="E3733">
        <v>2</v>
      </c>
      <c r="F3733" s="27" t="s">
        <v>596</v>
      </c>
    </row>
    <row r="3734" spans="1:6" x14ac:dyDescent="0.2">
      <c r="A3734" s="1">
        <v>104</v>
      </c>
      <c r="B3734" s="1">
        <v>104</v>
      </c>
      <c r="C3734" s="3">
        <v>25</v>
      </c>
      <c r="D3734" t="s">
        <v>12</v>
      </c>
      <c r="E3734">
        <v>2</v>
      </c>
      <c r="F3734" s="27" t="s">
        <v>596</v>
      </c>
    </row>
    <row r="3735" spans="1:6" x14ac:dyDescent="0.2">
      <c r="A3735" s="1">
        <v>104</v>
      </c>
      <c r="B3735" s="1">
        <v>104</v>
      </c>
      <c r="C3735" s="3">
        <v>26</v>
      </c>
      <c r="D3735" t="s">
        <v>12</v>
      </c>
      <c r="E3735">
        <v>3</v>
      </c>
      <c r="F3735" s="27" t="s">
        <v>596</v>
      </c>
    </row>
    <row r="3736" spans="1:6" x14ac:dyDescent="0.2">
      <c r="A3736" s="1">
        <v>104</v>
      </c>
      <c r="B3736" s="1">
        <v>104</v>
      </c>
      <c r="C3736" s="3">
        <v>27</v>
      </c>
      <c r="D3736" t="s">
        <v>12</v>
      </c>
      <c r="E3736">
        <v>3</v>
      </c>
      <c r="F3736" s="27" t="s">
        <v>596</v>
      </c>
    </row>
    <row r="3737" spans="1:6" x14ac:dyDescent="0.2">
      <c r="A3737" s="1">
        <v>104</v>
      </c>
      <c r="B3737" s="1">
        <v>104</v>
      </c>
      <c r="C3737" s="3">
        <v>28</v>
      </c>
      <c r="D3737" t="s">
        <v>12</v>
      </c>
      <c r="E3737">
        <v>2</v>
      </c>
      <c r="F3737" s="27" t="s">
        <v>596</v>
      </c>
    </row>
    <row r="3738" spans="1:6" x14ac:dyDescent="0.2">
      <c r="A3738" s="1">
        <v>104</v>
      </c>
      <c r="B3738" s="1">
        <v>104</v>
      </c>
      <c r="C3738" s="3">
        <v>29</v>
      </c>
      <c r="D3738" t="s">
        <v>12</v>
      </c>
      <c r="E3738">
        <v>3</v>
      </c>
      <c r="F3738" s="27" t="s">
        <v>596</v>
      </c>
    </row>
    <row r="3739" spans="1:6" x14ac:dyDescent="0.2">
      <c r="A3739" s="1">
        <v>104</v>
      </c>
      <c r="B3739" s="1">
        <v>104</v>
      </c>
      <c r="C3739" s="3">
        <v>30</v>
      </c>
      <c r="D3739" t="s">
        <v>12</v>
      </c>
      <c r="E3739">
        <v>3</v>
      </c>
      <c r="F3739" s="27" t="s">
        <v>596</v>
      </c>
    </row>
    <row r="3740" spans="1:6" x14ac:dyDescent="0.2">
      <c r="A3740" s="1">
        <v>104</v>
      </c>
      <c r="B3740" s="1">
        <v>104</v>
      </c>
      <c r="C3740" s="3">
        <v>31</v>
      </c>
      <c r="D3740" t="s">
        <v>12</v>
      </c>
      <c r="E3740">
        <v>3</v>
      </c>
      <c r="F3740" s="27" t="s">
        <v>596</v>
      </c>
    </row>
    <row r="3741" spans="1:6" x14ac:dyDescent="0.2">
      <c r="A3741" s="1">
        <v>104</v>
      </c>
      <c r="B3741" s="1">
        <v>104</v>
      </c>
      <c r="C3741" s="3">
        <v>32</v>
      </c>
      <c r="D3741" t="s">
        <v>12</v>
      </c>
      <c r="E3741">
        <v>2</v>
      </c>
      <c r="F3741" s="27" t="s">
        <v>596</v>
      </c>
    </row>
    <row r="3742" spans="1:6" x14ac:dyDescent="0.2">
      <c r="A3742" s="1">
        <v>104</v>
      </c>
      <c r="B3742" s="1">
        <v>104</v>
      </c>
      <c r="C3742" s="3">
        <v>33</v>
      </c>
      <c r="D3742" t="s">
        <v>12</v>
      </c>
      <c r="E3742">
        <v>2</v>
      </c>
      <c r="F3742" s="27" t="s">
        <v>596</v>
      </c>
    </row>
    <row r="3743" spans="1:6" x14ac:dyDescent="0.2">
      <c r="A3743" s="1">
        <v>104</v>
      </c>
      <c r="B3743" s="1">
        <v>104</v>
      </c>
      <c r="C3743" s="3">
        <v>34</v>
      </c>
      <c r="D3743" t="s">
        <v>12</v>
      </c>
      <c r="E3743">
        <v>3</v>
      </c>
      <c r="F3743" s="27" t="s">
        <v>596</v>
      </c>
    </row>
    <row r="3744" spans="1:6" x14ac:dyDescent="0.2">
      <c r="A3744" s="1">
        <v>104</v>
      </c>
      <c r="B3744" s="1">
        <v>104</v>
      </c>
      <c r="C3744" s="3">
        <v>35</v>
      </c>
      <c r="D3744" t="s">
        <v>12</v>
      </c>
      <c r="E3744">
        <v>3</v>
      </c>
      <c r="F3744" s="27" t="s">
        <v>596</v>
      </c>
    </row>
    <row r="3745" spans="1:6" x14ac:dyDescent="0.2">
      <c r="A3745" s="1">
        <v>104</v>
      </c>
      <c r="B3745" s="1">
        <v>104</v>
      </c>
      <c r="C3745" s="3">
        <v>36</v>
      </c>
      <c r="D3745" t="s">
        <v>12</v>
      </c>
      <c r="E3745">
        <v>2</v>
      </c>
      <c r="F3745" s="27" t="s">
        <v>596</v>
      </c>
    </row>
    <row r="3746" spans="1:6" x14ac:dyDescent="0.2">
      <c r="A3746" s="1">
        <v>105</v>
      </c>
      <c r="B3746" s="1">
        <v>105</v>
      </c>
      <c r="C3746" s="3">
        <v>1</v>
      </c>
      <c r="D3746" t="s">
        <v>12</v>
      </c>
      <c r="E3746">
        <v>2</v>
      </c>
      <c r="F3746" s="27" t="s">
        <v>596</v>
      </c>
    </row>
    <row r="3747" spans="1:6" x14ac:dyDescent="0.2">
      <c r="A3747" s="1">
        <v>105</v>
      </c>
      <c r="B3747" s="1">
        <v>105</v>
      </c>
      <c r="C3747" s="3">
        <v>2</v>
      </c>
      <c r="D3747" t="s">
        <v>12</v>
      </c>
      <c r="E3747">
        <v>2</v>
      </c>
      <c r="F3747" s="27" t="s">
        <v>596</v>
      </c>
    </row>
    <row r="3748" spans="1:6" x14ac:dyDescent="0.2">
      <c r="A3748" s="1">
        <v>105</v>
      </c>
      <c r="B3748" s="1">
        <v>105</v>
      </c>
      <c r="C3748" s="3">
        <v>3</v>
      </c>
      <c r="D3748" t="s">
        <v>12</v>
      </c>
      <c r="E3748">
        <v>3</v>
      </c>
      <c r="F3748" s="27" t="s">
        <v>596</v>
      </c>
    </row>
    <row r="3749" spans="1:6" x14ac:dyDescent="0.2">
      <c r="A3749" s="1">
        <v>105</v>
      </c>
      <c r="B3749" s="1">
        <v>105</v>
      </c>
      <c r="C3749" s="3">
        <v>4</v>
      </c>
      <c r="D3749" t="s">
        <v>12</v>
      </c>
      <c r="E3749">
        <v>3</v>
      </c>
      <c r="F3749" s="27" t="s">
        <v>596</v>
      </c>
    </row>
    <row r="3750" spans="1:6" x14ac:dyDescent="0.2">
      <c r="A3750" s="1">
        <v>105</v>
      </c>
      <c r="B3750" s="1">
        <v>105</v>
      </c>
      <c r="C3750" s="3">
        <v>5</v>
      </c>
      <c r="D3750" t="s">
        <v>12</v>
      </c>
      <c r="E3750">
        <v>3</v>
      </c>
      <c r="F3750" s="27" t="s">
        <v>596</v>
      </c>
    </row>
    <row r="3751" spans="1:6" x14ac:dyDescent="0.2">
      <c r="A3751" s="1">
        <v>105</v>
      </c>
      <c r="B3751" s="1">
        <v>105</v>
      </c>
      <c r="C3751" s="3">
        <v>6</v>
      </c>
      <c r="D3751" t="s">
        <v>12</v>
      </c>
      <c r="E3751">
        <v>4</v>
      </c>
      <c r="F3751" s="27" t="s">
        <v>596</v>
      </c>
    </row>
    <row r="3752" spans="1:6" x14ac:dyDescent="0.2">
      <c r="A3752" s="1">
        <v>105</v>
      </c>
      <c r="B3752" s="1">
        <v>105</v>
      </c>
      <c r="C3752" s="3">
        <v>7</v>
      </c>
      <c r="D3752" t="s">
        <v>12</v>
      </c>
      <c r="E3752">
        <v>4</v>
      </c>
      <c r="F3752" s="27" t="s">
        <v>596</v>
      </c>
    </row>
    <row r="3753" spans="1:6" x14ac:dyDescent="0.2">
      <c r="A3753" s="1">
        <v>105</v>
      </c>
      <c r="B3753" s="1">
        <v>105</v>
      </c>
      <c r="C3753" s="3">
        <v>8</v>
      </c>
      <c r="D3753" t="s">
        <v>12</v>
      </c>
      <c r="E3753">
        <v>4</v>
      </c>
      <c r="F3753" s="27" t="s">
        <v>596</v>
      </c>
    </row>
    <row r="3754" spans="1:6" x14ac:dyDescent="0.2">
      <c r="A3754" s="1">
        <v>105</v>
      </c>
      <c r="B3754" s="1">
        <v>105</v>
      </c>
      <c r="C3754" s="3">
        <v>9</v>
      </c>
      <c r="D3754" t="s">
        <v>12</v>
      </c>
      <c r="E3754">
        <v>3</v>
      </c>
      <c r="F3754" s="27" t="s">
        <v>596</v>
      </c>
    </row>
    <row r="3755" spans="1:6" x14ac:dyDescent="0.2">
      <c r="A3755" s="1">
        <v>105</v>
      </c>
      <c r="B3755" s="1">
        <v>105</v>
      </c>
      <c r="C3755" s="3">
        <v>10</v>
      </c>
      <c r="D3755" t="s">
        <v>12</v>
      </c>
      <c r="E3755">
        <v>2</v>
      </c>
      <c r="F3755" s="27" t="s">
        <v>596</v>
      </c>
    </row>
    <row r="3756" spans="1:6" x14ac:dyDescent="0.2">
      <c r="A3756" s="1">
        <v>105</v>
      </c>
      <c r="B3756" s="1">
        <v>105</v>
      </c>
      <c r="C3756" s="3">
        <v>11</v>
      </c>
      <c r="D3756" t="s">
        <v>12</v>
      </c>
      <c r="E3756">
        <v>1</v>
      </c>
      <c r="F3756" s="27" t="s">
        <v>596</v>
      </c>
    </row>
    <row r="3757" spans="1:6" x14ac:dyDescent="0.2">
      <c r="A3757" s="1">
        <v>105</v>
      </c>
      <c r="B3757" s="1">
        <v>105</v>
      </c>
      <c r="C3757" s="3">
        <v>12</v>
      </c>
      <c r="D3757" t="s">
        <v>12</v>
      </c>
      <c r="E3757">
        <v>1</v>
      </c>
      <c r="F3757" s="27" t="s">
        <v>596</v>
      </c>
    </row>
    <row r="3758" spans="1:6" x14ac:dyDescent="0.2">
      <c r="A3758" s="1">
        <v>105</v>
      </c>
      <c r="B3758" s="1">
        <v>105</v>
      </c>
      <c r="C3758" s="3">
        <v>13</v>
      </c>
      <c r="D3758" t="s">
        <v>12</v>
      </c>
      <c r="E3758">
        <v>2</v>
      </c>
      <c r="F3758" s="27" t="s">
        <v>596</v>
      </c>
    </row>
    <row r="3759" spans="1:6" x14ac:dyDescent="0.2">
      <c r="A3759" s="1">
        <v>105</v>
      </c>
      <c r="B3759" s="1">
        <v>105</v>
      </c>
      <c r="C3759" s="3">
        <v>14</v>
      </c>
      <c r="D3759" t="s">
        <v>12</v>
      </c>
      <c r="E3759">
        <v>4</v>
      </c>
      <c r="F3759" s="27" t="s">
        <v>596</v>
      </c>
    </row>
    <row r="3760" spans="1:6" x14ac:dyDescent="0.2">
      <c r="A3760" s="1">
        <v>105</v>
      </c>
      <c r="B3760" s="1">
        <v>105</v>
      </c>
      <c r="C3760" s="3">
        <v>15</v>
      </c>
      <c r="D3760" t="s">
        <v>12</v>
      </c>
      <c r="E3760">
        <v>3</v>
      </c>
      <c r="F3760" s="27" t="s">
        <v>596</v>
      </c>
    </row>
    <row r="3761" spans="1:6" x14ac:dyDescent="0.2">
      <c r="A3761" s="1">
        <v>105</v>
      </c>
      <c r="B3761" s="1">
        <v>105</v>
      </c>
      <c r="C3761" s="3">
        <v>16</v>
      </c>
      <c r="D3761" t="s">
        <v>12</v>
      </c>
      <c r="E3761">
        <v>2</v>
      </c>
      <c r="F3761" s="27" t="s">
        <v>596</v>
      </c>
    </row>
    <row r="3762" spans="1:6" x14ac:dyDescent="0.2">
      <c r="A3762" s="1">
        <v>105</v>
      </c>
      <c r="B3762" s="1">
        <v>105</v>
      </c>
      <c r="C3762" s="3">
        <v>17</v>
      </c>
      <c r="D3762" t="s">
        <v>12</v>
      </c>
      <c r="E3762">
        <v>3</v>
      </c>
      <c r="F3762" s="27" t="s">
        <v>596</v>
      </c>
    </row>
    <row r="3763" spans="1:6" x14ac:dyDescent="0.2">
      <c r="A3763" s="1">
        <v>105</v>
      </c>
      <c r="B3763" s="1">
        <v>105</v>
      </c>
      <c r="C3763" s="3">
        <v>18</v>
      </c>
      <c r="D3763" t="s">
        <v>12</v>
      </c>
      <c r="E3763">
        <v>3</v>
      </c>
      <c r="F3763" s="27" t="s">
        <v>596</v>
      </c>
    </row>
    <row r="3764" spans="1:6" x14ac:dyDescent="0.2">
      <c r="A3764" s="1">
        <v>105</v>
      </c>
      <c r="B3764" s="1">
        <v>105</v>
      </c>
      <c r="C3764" s="3">
        <v>19</v>
      </c>
      <c r="D3764" t="s">
        <v>12</v>
      </c>
      <c r="E3764">
        <v>3</v>
      </c>
      <c r="F3764" s="27" t="s">
        <v>596</v>
      </c>
    </row>
    <row r="3765" spans="1:6" x14ac:dyDescent="0.2">
      <c r="A3765" s="1">
        <v>105</v>
      </c>
      <c r="B3765" s="1">
        <v>105</v>
      </c>
      <c r="C3765" s="3">
        <v>20</v>
      </c>
      <c r="D3765" t="s">
        <v>12</v>
      </c>
      <c r="E3765">
        <v>3</v>
      </c>
      <c r="F3765" s="27" t="s">
        <v>596</v>
      </c>
    </row>
    <row r="3766" spans="1:6" x14ac:dyDescent="0.2">
      <c r="A3766" s="1">
        <v>105</v>
      </c>
      <c r="B3766" s="1">
        <v>105</v>
      </c>
      <c r="C3766" s="3">
        <v>21</v>
      </c>
      <c r="D3766" t="s">
        <v>12</v>
      </c>
      <c r="E3766">
        <v>3</v>
      </c>
      <c r="F3766" s="27" t="s">
        <v>596</v>
      </c>
    </row>
    <row r="3767" spans="1:6" x14ac:dyDescent="0.2">
      <c r="A3767" s="1">
        <v>105</v>
      </c>
      <c r="B3767" s="1">
        <v>105</v>
      </c>
      <c r="C3767" s="3">
        <v>22</v>
      </c>
      <c r="D3767" t="s">
        <v>12</v>
      </c>
      <c r="E3767">
        <v>3</v>
      </c>
      <c r="F3767" s="27" t="s">
        <v>596</v>
      </c>
    </row>
    <row r="3768" spans="1:6" x14ac:dyDescent="0.2">
      <c r="A3768" s="1">
        <v>105</v>
      </c>
      <c r="B3768" s="1">
        <v>105</v>
      </c>
      <c r="C3768" s="3">
        <v>23</v>
      </c>
      <c r="D3768" t="s">
        <v>12</v>
      </c>
      <c r="E3768">
        <v>3</v>
      </c>
      <c r="F3768" s="27" t="s">
        <v>596</v>
      </c>
    </row>
    <row r="3769" spans="1:6" x14ac:dyDescent="0.2">
      <c r="A3769" s="1">
        <v>105</v>
      </c>
      <c r="B3769" s="1">
        <v>105</v>
      </c>
      <c r="C3769" s="3">
        <v>24</v>
      </c>
      <c r="D3769" t="s">
        <v>12</v>
      </c>
      <c r="E3769">
        <v>2</v>
      </c>
      <c r="F3769" s="27" t="s">
        <v>596</v>
      </c>
    </row>
    <row r="3770" spans="1:6" x14ac:dyDescent="0.2">
      <c r="A3770" s="1">
        <v>105</v>
      </c>
      <c r="B3770" s="1">
        <v>105</v>
      </c>
      <c r="C3770" s="3">
        <v>25</v>
      </c>
      <c r="D3770" t="s">
        <v>12</v>
      </c>
      <c r="E3770">
        <v>2</v>
      </c>
      <c r="F3770" s="27" t="s">
        <v>596</v>
      </c>
    </row>
    <row r="3771" spans="1:6" x14ac:dyDescent="0.2">
      <c r="A3771" s="1">
        <v>105</v>
      </c>
      <c r="B3771" s="1">
        <v>105</v>
      </c>
      <c r="C3771" s="3">
        <v>26</v>
      </c>
      <c r="D3771" t="s">
        <v>12</v>
      </c>
      <c r="E3771">
        <v>2</v>
      </c>
      <c r="F3771" s="27" t="s">
        <v>596</v>
      </c>
    </row>
    <row r="3772" spans="1:6" x14ac:dyDescent="0.2">
      <c r="A3772" s="1">
        <v>105</v>
      </c>
      <c r="B3772" s="1">
        <v>105</v>
      </c>
      <c r="C3772" s="3">
        <v>27</v>
      </c>
      <c r="D3772" t="s">
        <v>12</v>
      </c>
      <c r="E3772">
        <v>2</v>
      </c>
      <c r="F3772" s="27" t="s">
        <v>596</v>
      </c>
    </row>
    <row r="3773" spans="1:6" x14ac:dyDescent="0.2">
      <c r="A3773" s="1">
        <v>105</v>
      </c>
      <c r="B3773" s="1">
        <v>105</v>
      </c>
      <c r="C3773" s="3">
        <v>28</v>
      </c>
      <c r="D3773" t="s">
        <v>12</v>
      </c>
      <c r="E3773">
        <v>3</v>
      </c>
      <c r="F3773" s="27" t="s">
        <v>596</v>
      </c>
    </row>
    <row r="3774" spans="1:6" x14ac:dyDescent="0.2">
      <c r="A3774" s="1">
        <v>105</v>
      </c>
      <c r="B3774" s="1">
        <v>105</v>
      </c>
      <c r="C3774" s="3">
        <v>29</v>
      </c>
      <c r="D3774" t="s">
        <v>12</v>
      </c>
      <c r="E3774">
        <v>3</v>
      </c>
      <c r="F3774" s="27" t="s">
        <v>596</v>
      </c>
    </row>
    <row r="3775" spans="1:6" x14ac:dyDescent="0.2">
      <c r="A3775" s="1">
        <v>105</v>
      </c>
      <c r="B3775" s="1">
        <v>105</v>
      </c>
      <c r="C3775" s="3">
        <v>30</v>
      </c>
      <c r="D3775" t="s">
        <v>12</v>
      </c>
      <c r="E3775">
        <v>3</v>
      </c>
      <c r="F3775" s="27" t="s">
        <v>596</v>
      </c>
    </row>
    <row r="3776" spans="1:6" x14ac:dyDescent="0.2">
      <c r="A3776" s="1">
        <v>105</v>
      </c>
      <c r="B3776" s="1">
        <v>105</v>
      </c>
      <c r="C3776" s="3">
        <v>31</v>
      </c>
      <c r="D3776" t="s">
        <v>12</v>
      </c>
      <c r="E3776">
        <v>3</v>
      </c>
      <c r="F3776" s="27" t="s">
        <v>596</v>
      </c>
    </row>
    <row r="3777" spans="1:6" x14ac:dyDescent="0.2">
      <c r="A3777" s="1">
        <v>105</v>
      </c>
      <c r="B3777" s="1">
        <v>105</v>
      </c>
      <c r="C3777" s="3">
        <v>32</v>
      </c>
      <c r="D3777" t="s">
        <v>12</v>
      </c>
      <c r="E3777">
        <v>3</v>
      </c>
      <c r="F3777" s="27" t="s">
        <v>596</v>
      </c>
    </row>
    <row r="3778" spans="1:6" x14ac:dyDescent="0.2">
      <c r="A3778" s="1">
        <v>105</v>
      </c>
      <c r="B3778" s="1">
        <v>105</v>
      </c>
      <c r="C3778" s="3">
        <v>33</v>
      </c>
      <c r="D3778" t="s">
        <v>12</v>
      </c>
      <c r="E3778">
        <v>2</v>
      </c>
      <c r="F3778" s="27" t="s">
        <v>596</v>
      </c>
    </row>
    <row r="3779" spans="1:6" x14ac:dyDescent="0.2">
      <c r="A3779" s="1">
        <v>105</v>
      </c>
      <c r="B3779" s="1">
        <v>105</v>
      </c>
      <c r="C3779" s="3">
        <v>34</v>
      </c>
      <c r="D3779" t="s">
        <v>12</v>
      </c>
      <c r="E3779">
        <v>2</v>
      </c>
      <c r="F3779" s="27" t="s">
        <v>596</v>
      </c>
    </row>
    <row r="3780" spans="1:6" x14ac:dyDescent="0.2">
      <c r="A3780" s="1">
        <v>105</v>
      </c>
      <c r="B3780" s="1">
        <v>105</v>
      </c>
      <c r="C3780" s="3">
        <v>35</v>
      </c>
      <c r="D3780" t="s">
        <v>12</v>
      </c>
      <c r="E3780">
        <v>3</v>
      </c>
      <c r="F3780" s="27" t="s">
        <v>596</v>
      </c>
    </row>
    <row r="3781" spans="1:6" x14ac:dyDescent="0.2">
      <c r="A3781" s="1">
        <v>105</v>
      </c>
      <c r="B3781" s="1">
        <v>105</v>
      </c>
      <c r="C3781" s="3">
        <v>36</v>
      </c>
      <c r="D3781" t="s">
        <v>12</v>
      </c>
      <c r="E3781">
        <v>3</v>
      </c>
      <c r="F3781" s="27" t="s">
        <v>596</v>
      </c>
    </row>
    <row r="3782" spans="1:6" x14ac:dyDescent="0.2">
      <c r="A3782" s="1">
        <v>106</v>
      </c>
      <c r="B3782" s="1">
        <v>106</v>
      </c>
      <c r="C3782" s="3">
        <v>1</v>
      </c>
      <c r="D3782" t="s">
        <v>4</v>
      </c>
      <c r="E3782">
        <v>2</v>
      </c>
      <c r="F3782" s="27" t="s">
        <v>596</v>
      </c>
    </row>
    <row r="3783" spans="1:6" x14ac:dyDescent="0.2">
      <c r="A3783" s="1">
        <v>106</v>
      </c>
      <c r="B3783" s="1">
        <v>106</v>
      </c>
      <c r="C3783" s="3">
        <v>2</v>
      </c>
      <c r="D3783" t="s">
        <v>4</v>
      </c>
      <c r="E3783">
        <v>2</v>
      </c>
      <c r="F3783" s="27" t="s">
        <v>596</v>
      </c>
    </row>
    <row r="3784" spans="1:6" x14ac:dyDescent="0.2">
      <c r="A3784" s="1">
        <v>106</v>
      </c>
      <c r="B3784" s="1">
        <v>106</v>
      </c>
      <c r="C3784" s="3">
        <v>3</v>
      </c>
      <c r="D3784" t="s">
        <v>4</v>
      </c>
      <c r="E3784">
        <v>2</v>
      </c>
      <c r="F3784" s="27" t="s">
        <v>596</v>
      </c>
    </row>
    <row r="3785" spans="1:6" x14ac:dyDescent="0.2">
      <c r="A3785" s="1">
        <v>106</v>
      </c>
      <c r="B3785" s="1">
        <v>106</v>
      </c>
      <c r="C3785" s="3">
        <v>4</v>
      </c>
      <c r="D3785" t="s">
        <v>4</v>
      </c>
      <c r="E3785">
        <v>2</v>
      </c>
      <c r="F3785" s="27" t="s">
        <v>596</v>
      </c>
    </row>
    <row r="3786" spans="1:6" x14ac:dyDescent="0.2">
      <c r="A3786" s="1">
        <v>106</v>
      </c>
      <c r="B3786" s="1">
        <v>106</v>
      </c>
      <c r="C3786" s="3">
        <v>5</v>
      </c>
      <c r="D3786" t="s">
        <v>4</v>
      </c>
      <c r="E3786">
        <v>2</v>
      </c>
      <c r="F3786" s="27" t="s">
        <v>596</v>
      </c>
    </row>
    <row r="3787" spans="1:6" x14ac:dyDescent="0.2">
      <c r="A3787" s="1">
        <v>106</v>
      </c>
      <c r="B3787" s="1">
        <v>106</v>
      </c>
      <c r="C3787" s="3">
        <v>6</v>
      </c>
      <c r="D3787" t="s">
        <v>4</v>
      </c>
      <c r="E3787">
        <v>2</v>
      </c>
      <c r="F3787" s="27" t="s">
        <v>596</v>
      </c>
    </row>
    <row r="3788" spans="1:6" x14ac:dyDescent="0.2">
      <c r="A3788" s="1">
        <v>106</v>
      </c>
      <c r="B3788" s="1">
        <v>106</v>
      </c>
      <c r="C3788" s="3">
        <v>7</v>
      </c>
      <c r="D3788" t="s">
        <v>4</v>
      </c>
      <c r="E3788">
        <v>1</v>
      </c>
      <c r="F3788" s="27" t="s">
        <v>596</v>
      </c>
    </row>
    <row r="3789" spans="1:6" x14ac:dyDescent="0.2">
      <c r="A3789" s="1">
        <v>106</v>
      </c>
      <c r="B3789" s="1">
        <v>106</v>
      </c>
      <c r="C3789" s="3">
        <v>8</v>
      </c>
      <c r="D3789" t="s">
        <v>4</v>
      </c>
      <c r="E3789">
        <v>2</v>
      </c>
      <c r="F3789" s="27" t="s">
        <v>596</v>
      </c>
    </row>
    <row r="3790" spans="1:6" x14ac:dyDescent="0.2">
      <c r="A3790" s="1">
        <v>106</v>
      </c>
      <c r="B3790" s="1">
        <v>106</v>
      </c>
      <c r="C3790" s="3">
        <v>9</v>
      </c>
      <c r="D3790" t="s">
        <v>4</v>
      </c>
      <c r="E3790">
        <v>2</v>
      </c>
      <c r="F3790" s="27" t="s">
        <v>596</v>
      </c>
    </row>
    <row r="3791" spans="1:6" x14ac:dyDescent="0.2">
      <c r="A3791" s="1">
        <v>106</v>
      </c>
      <c r="B3791" s="1">
        <v>106</v>
      </c>
      <c r="C3791" s="3">
        <v>10</v>
      </c>
      <c r="D3791" t="s">
        <v>4</v>
      </c>
      <c r="E3791">
        <v>1</v>
      </c>
      <c r="F3791" s="27" t="s">
        <v>596</v>
      </c>
    </row>
    <row r="3792" spans="1:6" x14ac:dyDescent="0.2">
      <c r="A3792" s="1">
        <v>106</v>
      </c>
      <c r="B3792" s="1">
        <v>106</v>
      </c>
      <c r="C3792" s="3">
        <v>11</v>
      </c>
      <c r="D3792" t="s">
        <v>4</v>
      </c>
      <c r="E3792">
        <v>1</v>
      </c>
      <c r="F3792" s="27" t="s">
        <v>596</v>
      </c>
    </row>
    <row r="3793" spans="1:6" x14ac:dyDescent="0.2">
      <c r="A3793" s="1">
        <v>106</v>
      </c>
      <c r="B3793" s="1">
        <v>106</v>
      </c>
      <c r="C3793" s="3">
        <v>12</v>
      </c>
      <c r="D3793" t="s">
        <v>4</v>
      </c>
      <c r="E3793">
        <v>1</v>
      </c>
      <c r="F3793" s="27" t="s">
        <v>596</v>
      </c>
    </row>
    <row r="3794" spans="1:6" x14ac:dyDescent="0.2">
      <c r="A3794" s="1">
        <v>106</v>
      </c>
      <c r="B3794" s="1">
        <v>106</v>
      </c>
      <c r="C3794" s="3">
        <v>13</v>
      </c>
      <c r="D3794" t="s">
        <v>4</v>
      </c>
      <c r="E3794">
        <v>2</v>
      </c>
      <c r="F3794" s="27" t="s">
        <v>596</v>
      </c>
    </row>
    <row r="3795" spans="1:6" x14ac:dyDescent="0.2">
      <c r="A3795" s="1">
        <v>106</v>
      </c>
      <c r="B3795" s="1">
        <v>106</v>
      </c>
      <c r="C3795" s="3">
        <v>14</v>
      </c>
      <c r="D3795" t="s">
        <v>4</v>
      </c>
      <c r="E3795">
        <v>2</v>
      </c>
      <c r="F3795" s="27" t="s">
        <v>596</v>
      </c>
    </row>
    <row r="3796" spans="1:6" x14ac:dyDescent="0.2">
      <c r="A3796" s="1">
        <v>106</v>
      </c>
      <c r="B3796" s="1">
        <v>106</v>
      </c>
      <c r="C3796" s="3">
        <v>15</v>
      </c>
      <c r="D3796" t="s">
        <v>4</v>
      </c>
      <c r="E3796">
        <v>1</v>
      </c>
      <c r="F3796" s="27" t="s">
        <v>596</v>
      </c>
    </row>
    <row r="3797" spans="1:6" x14ac:dyDescent="0.2">
      <c r="A3797" s="1">
        <v>106</v>
      </c>
      <c r="B3797" s="1">
        <v>106</v>
      </c>
      <c r="C3797" s="3">
        <v>16</v>
      </c>
      <c r="D3797" t="s">
        <v>4</v>
      </c>
      <c r="E3797">
        <v>1</v>
      </c>
      <c r="F3797" s="27" t="s">
        <v>596</v>
      </c>
    </row>
    <row r="3798" spans="1:6" x14ac:dyDescent="0.2">
      <c r="A3798" s="1">
        <v>106</v>
      </c>
      <c r="B3798" s="1">
        <v>106</v>
      </c>
      <c r="C3798" s="3">
        <v>17</v>
      </c>
      <c r="D3798" t="s">
        <v>4</v>
      </c>
      <c r="E3798">
        <v>2</v>
      </c>
      <c r="F3798" s="27" t="s">
        <v>596</v>
      </c>
    </row>
    <row r="3799" spans="1:6" x14ac:dyDescent="0.2">
      <c r="A3799" s="1">
        <v>106</v>
      </c>
      <c r="B3799" s="1">
        <v>106</v>
      </c>
      <c r="C3799" s="3">
        <v>18</v>
      </c>
      <c r="D3799" t="s">
        <v>4</v>
      </c>
      <c r="E3799">
        <v>1</v>
      </c>
      <c r="F3799" s="27" t="s">
        <v>596</v>
      </c>
    </row>
    <row r="3800" spans="1:6" x14ac:dyDescent="0.2">
      <c r="A3800" s="1">
        <v>106</v>
      </c>
      <c r="B3800" s="1">
        <v>106</v>
      </c>
      <c r="C3800" s="3">
        <v>19</v>
      </c>
      <c r="D3800" t="s">
        <v>4</v>
      </c>
      <c r="E3800">
        <v>3</v>
      </c>
      <c r="F3800" s="27" t="s">
        <v>596</v>
      </c>
    </row>
    <row r="3801" spans="1:6" x14ac:dyDescent="0.2">
      <c r="A3801" s="1">
        <v>106</v>
      </c>
      <c r="B3801" s="1">
        <v>106</v>
      </c>
      <c r="C3801" s="3">
        <v>20</v>
      </c>
      <c r="D3801" t="s">
        <v>4</v>
      </c>
      <c r="E3801">
        <v>3</v>
      </c>
      <c r="F3801" s="27" t="s">
        <v>596</v>
      </c>
    </row>
    <row r="3802" spans="1:6" x14ac:dyDescent="0.2">
      <c r="A3802" s="1">
        <v>106</v>
      </c>
      <c r="B3802" s="1">
        <v>106</v>
      </c>
      <c r="C3802" s="3">
        <v>21</v>
      </c>
      <c r="D3802" t="s">
        <v>4</v>
      </c>
      <c r="E3802">
        <v>2</v>
      </c>
      <c r="F3802" s="27" t="s">
        <v>596</v>
      </c>
    </row>
    <row r="3803" spans="1:6" x14ac:dyDescent="0.2">
      <c r="A3803" s="1">
        <v>106</v>
      </c>
      <c r="B3803" s="1">
        <v>106</v>
      </c>
      <c r="C3803" s="3">
        <v>22</v>
      </c>
      <c r="D3803" t="s">
        <v>4</v>
      </c>
      <c r="E3803">
        <v>3</v>
      </c>
      <c r="F3803" s="27" t="s">
        <v>596</v>
      </c>
    </row>
    <row r="3804" spans="1:6" x14ac:dyDescent="0.2">
      <c r="A3804" s="1">
        <v>106</v>
      </c>
      <c r="B3804" s="1">
        <v>106</v>
      </c>
      <c r="C3804" s="3">
        <v>23</v>
      </c>
      <c r="D3804" t="s">
        <v>4</v>
      </c>
      <c r="E3804">
        <v>2</v>
      </c>
      <c r="F3804" s="27" t="s">
        <v>596</v>
      </c>
    </row>
    <row r="3805" spans="1:6" x14ac:dyDescent="0.2">
      <c r="A3805" s="1">
        <v>106</v>
      </c>
      <c r="B3805" s="1">
        <v>106</v>
      </c>
      <c r="C3805" s="3">
        <v>24</v>
      </c>
      <c r="D3805" t="s">
        <v>4</v>
      </c>
      <c r="E3805">
        <v>1</v>
      </c>
      <c r="F3805" s="27" t="s">
        <v>596</v>
      </c>
    </row>
    <row r="3806" spans="1:6" x14ac:dyDescent="0.2">
      <c r="A3806" s="1">
        <v>106</v>
      </c>
      <c r="B3806" s="1">
        <v>106</v>
      </c>
      <c r="C3806" s="3">
        <v>25</v>
      </c>
      <c r="D3806" t="s">
        <v>4</v>
      </c>
      <c r="E3806">
        <v>3</v>
      </c>
      <c r="F3806" s="27" t="s">
        <v>596</v>
      </c>
    </row>
    <row r="3807" spans="1:6" x14ac:dyDescent="0.2">
      <c r="A3807" s="1">
        <v>106</v>
      </c>
      <c r="B3807" s="1">
        <v>106</v>
      </c>
      <c r="C3807" s="3">
        <v>26</v>
      </c>
      <c r="D3807" t="s">
        <v>4</v>
      </c>
      <c r="E3807">
        <v>1</v>
      </c>
      <c r="F3807" s="27" t="s">
        <v>596</v>
      </c>
    </row>
    <row r="3808" spans="1:6" x14ac:dyDescent="0.2">
      <c r="A3808" s="1">
        <v>106</v>
      </c>
      <c r="B3808" s="1">
        <v>106</v>
      </c>
      <c r="C3808" s="3">
        <v>27</v>
      </c>
      <c r="D3808" t="s">
        <v>4</v>
      </c>
      <c r="E3808">
        <v>2</v>
      </c>
      <c r="F3808" s="27" t="s">
        <v>596</v>
      </c>
    </row>
    <row r="3809" spans="1:6" x14ac:dyDescent="0.2">
      <c r="A3809" s="1">
        <v>106</v>
      </c>
      <c r="B3809" s="1">
        <v>106</v>
      </c>
      <c r="C3809" s="3">
        <v>28</v>
      </c>
      <c r="D3809" t="s">
        <v>4</v>
      </c>
      <c r="E3809">
        <v>2</v>
      </c>
      <c r="F3809" s="27" t="s">
        <v>596</v>
      </c>
    </row>
    <row r="3810" spans="1:6" x14ac:dyDescent="0.2">
      <c r="A3810" s="1">
        <v>106</v>
      </c>
      <c r="B3810" s="1">
        <v>106</v>
      </c>
      <c r="C3810" s="3">
        <v>29</v>
      </c>
      <c r="D3810" t="s">
        <v>4</v>
      </c>
      <c r="E3810">
        <v>2</v>
      </c>
      <c r="F3810" s="27" t="s">
        <v>596</v>
      </c>
    </row>
    <row r="3811" spans="1:6" x14ac:dyDescent="0.2">
      <c r="A3811" s="1">
        <v>106</v>
      </c>
      <c r="B3811" s="1">
        <v>106</v>
      </c>
      <c r="C3811" s="3">
        <v>30</v>
      </c>
      <c r="D3811" t="s">
        <v>4</v>
      </c>
      <c r="E3811">
        <v>1</v>
      </c>
      <c r="F3811" s="27" t="s">
        <v>596</v>
      </c>
    </row>
    <row r="3812" spans="1:6" x14ac:dyDescent="0.2">
      <c r="A3812" s="1">
        <v>106</v>
      </c>
      <c r="B3812" s="1">
        <v>106</v>
      </c>
      <c r="C3812" s="3">
        <v>31</v>
      </c>
      <c r="D3812" t="s">
        <v>4</v>
      </c>
      <c r="E3812">
        <v>1</v>
      </c>
      <c r="F3812" s="27" t="s">
        <v>596</v>
      </c>
    </row>
    <row r="3813" spans="1:6" x14ac:dyDescent="0.2">
      <c r="A3813" s="1">
        <v>106</v>
      </c>
      <c r="B3813" s="1">
        <v>106</v>
      </c>
      <c r="C3813" s="3">
        <v>32</v>
      </c>
      <c r="D3813" t="s">
        <v>4</v>
      </c>
      <c r="E3813">
        <v>1</v>
      </c>
      <c r="F3813" s="27" t="s">
        <v>596</v>
      </c>
    </row>
    <row r="3814" spans="1:6" x14ac:dyDescent="0.2">
      <c r="A3814" s="1">
        <v>106</v>
      </c>
      <c r="B3814" s="1">
        <v>106</v>
      </c>
      <c r="C3814" s="3">
        <v>33</v>
      </c>
      <c r="D3814" t="s">
        <v>4</v>
      </c>
      <c r="E3814">
        <v>1</v>
      </c>
      <c r="F3814" s="27" t="s">
        <v>596</v>
      </c>
    </row>
    <row r="3815" spans="1:6" x14ac:dyDescent="0.2">
      <c r="A3815" s="1">
        <v>106</v>
      </c>
      <c r="B3815" s="1">
        <v>106</v>
      </c>
      <c r="C3815" s="3">
        <v>34</v>
      </c>
      <c r="D3815" t="s">
        <v>4</v>
      </c>
      <c r="E3815">
        <v>1</v>
      </c>
      <c r="F3815" s="27" t="s">
        <v>596</v>
      </c>
    </row>
    <row r="3816" spans="1:6" x14ac:dyDescent="0.2">
      <c r="A3816" s="1">
        <v>106</v>
      </c>
      <c r="B3816" s="1">
        <v>106</v>
      </c>
      <c r="C3816" s="3">
        <v>35</v>
      </c>
      <c r="D3816" t="s">
        <v>4</v>
      </c>
      <c r="E3816">
        <v>2</v>
      </c>
      <c r="F3816" s="27" t="s">
        <v>596</v>
      </c>
    </row>
    <row r="3817" spans="1:6" x14ac:dyDescent="0.2">
      <c r="A3817" s="1">
        <v>106</v>
      </c>
      <c r="B3817" s="1">
        <v>106</v>
      </c>
      <c r="C3817" s="3">
        <v>36</v>
      </c>
      <c r="D3817" t="s">
        <v>4</v>
      </c>
      <c r="E3817">
        <v>1</v>
      </c>
      <c r="F3817" s="27" t="s">
        <v>596</v>
      </c>
    </row>
    <row r="3818" spans="1:6" x14ac:dyDescent="0.2">
      <c r="A3818" s="1">
        <v>107</v>
      </c>
      <c r="B3818" s="1">
        <v>107</v>
      </c>
      <c r="C3818" s="3">
        <v>1</v>
      </c>
      <c r="D3818" t="s">
        <v>20</v>
      </c>
      <c r="E3818">
        <v>2</v>
      </c>
      <c r="F3818" s="27" t="s">
        <v>596</v>
      </c>
    </row>
    <row r="3819" spans="1:6" x14ac:dyDescent="0.2">
      <c r="A3819" s="1">
        <v>107</v>
      </c>
      <c r="B3819" s="1">
        <v>107</v>
      </c>
      <c r="C3819" s="3">
        <v>2</v>
      </c>
      <c r="D3819" t="s">
        <v>20</v>
      </c>
      <c r="E3819">
        <v>2</v>
      </c>
      <c r="F3819" s="27" t="s">
        <v>596</v>
      </c>
    </row>
    <row r="3820" spans="1:6" x14ac:dyDescent="0.2">
      <c r="A3820" s="1">
        <v>107</v>
      </c>
      <c r="B3820" s="1">
        <v>107</v>
      </c>
      <c r="C3820" s="3">
        <v>3</v>
      </c>
      <c r="D3820" t="s">
        <v>20</v>
      </c>
      <c r="E3820">
        <v>1</v>
      </c>
      <c r="F3820" s="27" t="s">
        <v>596</v>
      </c>
    </row>
    <row r="3821" spans="1:6" x14ac:dyDescent="0.2">
      <c r="A3821" s="1">
        <v>107</v>
      </c>
      <c r="B3821" s="1">
        <v>107</v>
      </c>
      <c r="C3821" s="3">
        <v>4</v>
      </c>
      <c r="D3821" t="s">
        <v>20</v>
      </c>
      <c r="E3821">
        <v>1</v>
      </c>
      <c r="F3821" s="27" t="s">
        <v>596</v>
      </c>
    </row>
    <row r="3822" spans="1:6" x14ac:dyDescent="0.2">
      <c r="A3822" s="1">
        <v>107</v>
      </c>
      <c r="B3822" s="1">
        <v>107</v>
      </c>
      <c r="C3822" s="3">
        <v>5</v>
      </c>
      <c r="D3822" t="s">
        <v>20</v>
      </c>
      <c r="E3822">
        <v>2</v>
      </c>
      <c r="F3822" s="27" t="s">
        <v>596</v>
      </c>
    </row>
    <row r="3823" spans="1:6" x14ac:dyDescent="0.2">
      <c r="A3823" s="1">
        <v>107</v>
      </c>
      <c r="B3823" s="1">
        <v>107</v>
      </c>
      <c r="C3823" s="3">
        <v>6</v>
      </c>
      <c r="D3823" t="s">
        <v>20</v>
      </c>
      <c r="E3823">
        <v>1</v>
      </c>
      <c r="F3823" s="27" t="s">
        <v>596</v>
      </c>
    </row>
    <row r="3824" spans="1:6" x14ac:dyDescent="0.2">
      <c r="A3824" s="1">
        <v>107</v>
      </c>
      <c r="B3824" s="1">
        <v>107</v>
      </c>
      <c r="C3824" s="3">
        <v>7</v>
      </c>
      <c r="D3824" t="s">
        <v>20</v>
      </c>
      <c r="E3824">
        <v>1</v>
      </c>
      <c r="F3824" s="27" t="s">
        <v>596</v>
      </c>
    </row>
    <row r="3825" spans="1:6" x14ac:dyDescent="0.2">
      <c r="A3825" s="1">
        <v>107</v>
      </c>
      <c r="B3825" s="1">
        <v>107</v>
      </c>
      <c r="C3825" s="3">
        <v>8</v>
      </c>
      <c r="D3825" t="s">
        <v>20</v>
      </c>
      <c r="E3825">
        <v>2</v>
      </c>
      <c r="F3825" s="27" t="s">
        <v>596</v>
      </c>
    </row>
    <row r="3826" spans="1:6" x14ac:dyDescent="0.2">
      <c r="A3826" s="1">
        <v>107</v>
      </c>
      <c r="B3826" s="1">
        <v>107</v>
      </c>
      <c r="C3826" s="3">
        <v>9</v>
      </c>
      <c r="D3826" t="s">
        <v>20</v>
      </c>
      <c r="E3826">
        <v>1</v>
      </c>
      <c r="F3826" s="27" t="s">
        <v>596</v>
      </c>
    </row>
    <row r="3827" spans="1:6" x14ac:dyDescent="0.2">
      <c r="A3827" s="1">
        <v>107</v>
      </c>
      <c r="B3827" s="1">
        <v>107</v>
      </c>
      <c r="C3827" s="3">
        <v>10</v>
      </c>
      <c r="D3827" t="s">
        <v>20</v>
      </c>
      <c r="E3827">
        <v>2</v>
      </c>
      <c r="F3827" s="27" t="s">
        <v>596</v>
      </c>
    </row>
    <row r="3828" spans="1:6" x14ac:dyDescent="0.2">
      <c r="A3828" s="1">
        <v>107</v>
      </c>
      <c r="B3828" s="1">
        <v>107</v>
      </c>
      <c r="C3828" s="3">
        <v>11</v>
      </c>
      <c r="D3828" t="s">
        <v>20</v>
      </c>
      <c r="E3828">
        <v>1</v>
      </c>
      <c r="F3828" s="27" t="s">
        <v>596</v>
      </c>
    </row>
    <row r="3829" spans="1:6" x14ac:dyDescent="0.2">
      <c r="A3829" s="1">
        <v>107</v>
      </c>
      <c r="B3829" s="1">
        <v>107</v>
      </c>
      <c r="C3829" s="3">
        <v>12</v>
      </c>
      <c r="D3829" t="s">
        <v>20</v>
      </c>
      <c r="E3829">
        <v>1</v>
      </c>
      <c r="F3829" s="27" t="s">
        <v>596</v>
      </c>
    </row>
    <row r="3830" spans="1:6" x14ac:dyDescent="0.2">
      <c r="A3830" s="1">
        <v>107</v>
      </c>
      <c r="B3830" s="1">
        <v>107</v>
      </c>
      <c r="C3830" s="3">
        <v>13</v>
      </c>
      <c r="D3830" t="s">
        <v>20</v>
      </c>
      <c r="E3830">
        <v>2</v>
      </c>
      <c r="F3830" s="27" t="s">
        <v>596</v>
      </c>
    </row>
    <row r="3831" spans="1:6" x14ac:dyDescent="0.2">
      <c r="A3831" s="1">
        <v>107</v>
      </c>
      <c r="B3831" s="1">
        <v>107</v>
      </c>
      <c r="C3831" s="3">
        <v>14</v>
      </c>
      <c r="D3831" t="s">
        <v>20</v>
      </c>
      <c r="E3831">
        <v>2</v>
      </c>
      <c r="F3831" s="27" t="s">
        <v>596</v>
      </c>
    </row>
    <row r="3832" spans="1:6" x14ac:dyDescent="0.2">
      <c r="A3832" s="1">
        <v>107</v>
      </c>
      <c r="B3832" s="1">
        <v>107</v>
      </c>
      <c r="C3832" s="3">
        <v>15</v>
      </c>
      <c r="D3832" t="s">
        <v>20</v>
      </c>
      <c r="E3832">
        <v>2</v>
      </c>
      <c r="F3832" s="27" t="s">
        <v>596</v>
      </c>
    </row>
    <row r="3833" spans="1:6" x14ac:dyDescent="0.2">
      <c r="A3833" s="1">
        <v>107</v>
      </c>
      <c r="B3833" s="1">
        <v>107</v>
      </c>
      <c r="C3833" s="3">
        <v>16</v>
      </c>
      <c r="D3833" t="s">
        <v>20</v>
      </c>
      <c r="E3833">
        <v>2</v>
      </c>
      <c r="F3833" s="27" t="s">
        <v>596</v>
      </c>
    </row>
    <row r="3834" spans="1:6" x14ac:dyDescent="0.2">
      <c r="A3834" s="1">
        <v>107</v>
      </c>
      <c r="B3834" s="1">
        <v>107</v>
      </c>
      <c r="C3834" s="3">
        <v>17</v>
      </c>
      <c r="D3834" t="s">
        <v>20</v>
      </c>
      <c r="E3834">
        <v>1</v>
      </c>
      <c r="F3834" s="27" t="s">
        <v>596</v>
      </c>
    </row>
    <row r="3835" spans="1:6" x14ac:dyDescent="0.2">
      <c r="A3835" s="1">
        <v>107</v>
      </c>
      <c r="B3835" s="1">
        <v>107</v>
      </c>
      <c r="C3835" s="3">
        <v>18</v>
      </c>
      <c r="D3835" t="s">
        <v>20</v>
      </c>
      <c r="E3835">
        <v>2</v>
      </c>
      <c r="F3835" s="27" t="s">
        <v>596</v>
      </c>
    </row>
    <row r="3836" spans="1:6" x14ac:dyDescent="0.2">
      <c r="A3836" s="1">
        <v>107</v>
      </c>
      <c r="B3836" s="1">
        <v>107</v>
      </c>
      <c r="C3836" s="3">
        <v>19</v>
      </c>
      <c r="D3836" t="s">
        <v>20</v>
      </c>
      <c r="E3836">
        <v>3</v>
      </c>
      <c r="F3836" s="27" t="s">
        <v>596</v>
      </c>
    </row>
    <row r="3837" spans="1:6" x14ac:dyDescent="0.2">
      <c r="A3837" s="1">
        <v>107</v>
      </c>
      <c r="B3837" s="1">
        <v>107</v>
      </c>
      <c r="C3837" s="3">
        <v>20</v>
      </c>
      <c r="D3837" t="s">
        <v>20</v>
      </c>
      <c r="E3837">
        <v>2</v>
      </c>
      <c r="F3837" s="27" t="s">
        <v>596</v>
      </c>
    </row>
    <row r="3838" spans="1:6" x14ac:dyDescent="0.2">
      <c r="A3838" s="1">
        <v>107</v>
      </c>
      <c r="B3838" s="1">
        <v>107</v>
      </c>
      <c r="C3838" s="3">
        <v>21</v>
      </c>
      <c r="D3838" t="s">
        <v>20</v>
      </c>
      <c r="E3838">
        <v>3</v>
      </c>
      <c r="F3838" s="27" t="s">
        <v>596</v>
      </c>
    </row>
    <row r="3839" spans="1:6" x14ac:dyDescent="0.2">
      <c r="A3839" s="1">
        <v>107</v>
      </c>
      <c r="B3839" s="1">
        <v>107</v>
      </c>
      <c r="C3839" s="3">
        <v>22</v>
      </c>
      <c r="D3839" t="s">
        <v>20</v>
      </c>
      <c r="E3839">
        <v>2</v>
      </c>
      <c r="F3839" s="27" t="s">
        <v>596</v>
      </c>
    </row>
    <row r="3840" spans="1:6" x14ac:dyDescent="0.2">
      <c r="A3840" s="1">
        <v>107</v>
      </c>
      <c r="B3840" s="1">
        <v>107</v>
      </c>
      <c r="C3840" s="3">
        <v>23</v>
      </c>
      <c r="D3840" t="s">
        <v>20</v>
      </c>
      <c r="E3840">
        <v>2</v>
      </c>
      <c r="F3840" s="27" t="s">
        <v>596</v>
      </c>
    </row>
    <row r="3841" spans="1:6" x14ac:dyDescent="0.2">
      <c r="A3841" s="1">
        <v>107</v>
      </c>
      <c r="B3841" s="1">
        <v>107</v>
      </c>
      <c r="C3841" s="3">
        <v>24</v>
      </c>
      <c r="D3841" t="s">
        <v>20</v>
      </c>
      <c r="E3841">
        <v>2</v>
      </c>
      <c r="F3841" s="27" t="s">
        <v>596</v>
      </c>
    </row>
    <row r="3842" spans="1:6" x14ac:dyDescent="0.2">
      <c r="A3842" s="1">
        <v>107</v>
      </c>
      <c r="B3842" s="1">
        <v>107</v>
      </c>
      <c r="C3842" s="3">
        <v>25</v>
      </c>
      <c r="D3842" t="s">
        <v>20</v>
      </c>
      <c r="E3842">
        <v>2</v>
      </c>
      <c r="F3842" s="27" t="s">
        <v>596</v>
      </c>
    </row>
    <row r="3843" spans="1:6" x14ac:dyDescent="0.2">
      <c r="A3843" s="1">
        <v>107</v>
      </c>
      <c r="B3843" s="1">
        <v>107</v>
      </c>
      <c r="C3843" s="3">
        <v>26</v>
      </c>
      <c r="D3843" t="s">
        <v>20</v>
      </c>
      <c r="E3843">
        <v>1</v>
      </c>
      <c r="F3843" s="27" t="s">
        <v>596</v>
      </c>
    </row>
    <row r="3844" spans="1:6" x14ac:dyDescent="0.2">
      <c r="A3844" s="1">
        <v>107</v>
      </c>
      <c r="B3844" s="1">
        <v>107</v>
      </c>
      <c r="C3844" s="3">
        <v>27</v>
      </c>
      <c r="D3844" t="s">
        <v>20</v>
      </c>
      <c r="E3844">
        <v>2</v>
      </c>
      <c r="F3844" s="27" t="s">
        <v>596</v>
      </c>
    </row>
    <row r="3845" spans="1:6" x14ac:dyDescent="0.2">
      <c r="A3845" s="1">
        <v>107</v>
      </c>
      <c r="B3845" s="1">
        <v>107</v>
      </c>
      <c r="C3845" s="3">
        <v>28</v>
      </c>
      <c r="D3845" t="s">
        <v>20</v>
      </c>
      <c r="E3845">
        <v>1</v>
      </c>
      <c r="F3845" s="27" t="s">
        <v>596</v>
      </c>
    </row>
    <row r="3846" spans="1:6" x14ac:dyDescent="0.2">
      <c r="A3846" s="1">
        <v>107</v>
      </c>
      <c r="B3846" s="1">
        <v>107</v>
      </c>
      <c r="C3846" s="3">
        <v>29</v>
      </c>
      <c r="D3846" t="s">
        <v>20</v>
      </c>
      <c r="E3846">
        <v>1</v>
      </c>
      <c r="F3846" s="27" t="s">
        <v>596</v>
      </c>
    </row>
    <row r="3847" spans="1:6" x14ac:dyDescent="0.2">
      <c r="A3847" s="1">
        <v>107</v>
      </c>
      <c r="B3847" s="1">
        <v>107</v>
      </c>
      <c r="C3847" s="3">
        <v>30</v>
      </c>
      <c r="D3847" t="s">
        <v>20</v>
      </c>
      <c r="E3847">
        <v>2</v>
      </c>
      <c r="F3847" s="27" t="s">
        <v>596</v>
      </c>
    </row>
    <row r="3848" spans="1:6" x14ac:dyDescent="0.2">
      <c r="A3848" s="1">
        <v>107</v>
      </c>
      <c r="B3848" s="1">
        <v>107</v>
      </c>
      <c r="C3848" s="3">
        <v>31</v>
      </c>
      <c r="D3848" t="s">
        <v>20</v>
      </c>
      <c r="E3848">
        <v>3</v>
      </c>
      <c r="F3848" s="27" t="s">
        <v>596</v>
      </c>
    </row>
    <row r="3849" spans="1:6" x14ac:dyDescent="0.2">
      <c r="A3849" s="1">
        <v>107</v>
      </c>
      <c r="B3849" s="1">
        <v>107</v>
      </c>
      <c r="C3849" s="3">
        <v>32</v>
      </c>
      <c r="D3849" t="s">
        <v>20</v>
      </c>
      <c r="E3849">
        <v>2</v>
      </c>
      <c r="F3849" s="27" t="s">
        <v>596</v>
      </c>
    </row>
    <row r="3850" spans="1:6" x14ac:dyDescent="0.2">
      <c r="A3850" s="1">
        <v>107</v>
      </c>
      <c r="B3850" s="1">
        <v>107</v>
      </c>
      <c r="C3850" s="3">
        <v>33</v>
      </c>
      <c r="D3850" t="s">
        <v>20</v>
      </c>
      <c r="E3850">
        <v>1</v>
      </c>
      <c r="F3850" s="27" t="s">
        <v>596</v>
      </c>
    </row>
    <row r="3851" spans="1:6" x14ac:dyDescent="0.2">
      <c r="A3851" s="1">
        <v>107</v>
      </c>
      <c r="B3851" s="1">
        <v>107</v>
      </c>
      <c r="C3851" s="3">
        <v>34</v>
      </c>
      <c r="D3851" t="s">
        <v>20</v>
      </c>
      <c r="E3851">
        <v>1</v>
      </c>
      <c r="F3851" s="27" t="s">
        <v>596</v>
      </c>
    </row>
    <row r="3852" spans="1:6" x14ac:dyDescent="0.2">
      <c r="A3852" s="1">
        <v>107</v>
      </c>
      <c r="B3852" s="1">
        <v>107</v>
      </c>
      <c r="C3852" s="3">
        <v>35</v>
      </c>
      <c r="D3852" t="s">
        <v>20</v>
      </c>
      <c r="E3852">
        <v>2</v>
      </c>
      <c r="F3852" s="27" t="s">
        <v>596</v>
      </c>
    </row>
    <row r="3853" spans="1:6" x14ac:dyDescent="0.2">
      <c r="A3853" s="1">
        <v>107</v>
      </c>
      <c r="B3853" s="1">
        <v>107</v>
      </c>
      <c r="C3853" s="3">
        <v>36</v>
      </c>
      <c r="D3853" t="s">
        <v>20</v>
      </c>
      <c r="E3853">
        <v>2</v>
      </c>
      <c r="F3853" s="27" t="s">
        <v>596</v>
      </c>
    </row>
    <row r="3854" spans="1:6" x14ac:dyDescent="0.2">
      <c r="A3854" s="1">
        <v>108</v>
      </c>
      <c r="B3854" s="1">
        <v>108</v>
      </c>
      <c r="C3854" s="3">
        <v>1</v>
      </c>
      <c r="D3854" t="s">
        <v>12</v>
      </c>
      <c r="E3854">
        <v>2</v>
      </c>
      <c r="F3854" s="27" t="s">
        <v>596</v>
      </c>
    </row>
    <row r="3855" spans="1:6" x14ac:dyDescent="0.2">
      <c r="A3855" s="1">
        <v>108</v>
      </c>
      <c r="B3855" s="1">
        <v>108</v>
      </c>
      <c r="C3855" s="3">
        <v>2</v>
      </c>
      <c r="D3855" t="s">
        <v>12</v>
      </c>
      <c r="E3855">
        <v>3</v>
      </c>
      <c r="F3855" s="27" t="s">
        <v>596</v>
      </c>
    </row>
    <row r="3856" spans="1:6" x14ac:dyDescent="0.2">
      <c r="A3856" s="1">
        <v>108</v>
      </c>
      <c r="B3856" s="1">
        <v>108</v>
      </c>
      <c r="C3856" s="3">
        <v>3</v>
      </c>
      <c r="D3856" t="s">
        <v>12</v>
      </c>
      <c r="E3856">
        <v>2</v>
      </c>
      <c r="F3856" s="27" t="s">
        <v>596</v>
      </c>
    </row>
    <row r="3857" spans="1:6" x14ac:dyDescent="0.2">
      <c r="A3857" s="1">
        <v>108</v>
      </c>
      <c r="B3857" s="1">
        <v>108</v>
      </c>
      <c r="C3857" s="3">
        <v>4</v>
      </c>
      <c r="D3857" t="s">
        <v>12</v>
      </c>
      <c r="E3857">
        <v>3</v>
      </c>
      <c r="F3857" s="27" t="s">
        <v>596</v>
      </c>
    </row>
    <row r="3858" spans="1:6" x14ac:dyDescent="0.2">
      <c r="A3858" s="1">
        <v>108</v>
      </c>
      <c r="B3858" s="1">
        <v>108</v>
      </c>
      <c r="C3858" s="3">
        <v>5</v>
      </c>
      <c r="D3858" t="s">
        <v>12</v>
      </c>
      <c r="E3858">
        <v>2</v>
      </c>
      <c r="F3858" s="27" t="s">
        <v>596</v>
      </c>
    </row>
    <row r="3859" spans="1:6" x14ac:dyDescent="0.2">
      <c r="A3859" s="1">
        <v>108</v>
      </c>
      <c r="B3859" s="1">
        <v>108</v>
      </c>
      <c r="C3859" s="3">
        <v>6</v>
      </c>
      <c r="D3859" t="s">
        <v>12</v>
      </c>
      <c r="E3859">
        <v>1</v>
      </c>
      <c r="F3859" s="27" t="s">
        <v>596</v>
      </c>
    </row>
    <row r="3860" spans="1:6" x14ac:dyDescent="0.2">
      <c r="A3860" s="1">
        <v>108</v>
      </c>
      <c r="B3860" s="1">
        <v>108</v>
      </c>
      <c r="C3860" s="3">
        <v>7</v>
      </c>
      <c r="D3860" t="s">
        <v>12</v>
      </c>
      <c r="E3860">
        <v>1</v>
      </c>
      <c r="F3860" s="27" t="s">
        <v>596</v>
      </c>
    </row>
    <row r="3861" spans="1:6" x14ac:dyDescent="0.2">
      <c r="A3861" s="1">
        <v>108</v>
      </c>
      <c r="B3861" s="1">
        <v>108</v>
      </c>
      <c r="C3861" s="3">
        <v>8</v>
      </c>
      <c r="D3861" t="s">
        <v>12</v>
      </c>
      <c r="E3861">
        <v>2</v>
      </c>
      <c r="F3861" s="27" t="s">
        <v>596</v>
      </c>
    </row>
    <row r="3862" spans="1:6" x14ac:dyDescent="0.2">
      <c r="A3862" s="1">
        <v>108</v>
      </c>
      <c r="B3862" s="1">
        <v>108</v>
      </c>
      <c r="C3862" s="3">
        <v>9</v>
      </c>
      <c r="D3862" t="s">
        <v>12</v>
      </c>
      <c r="E3862">
        <v>2</v>
      </c>
      <c r="F3862" s="27" t="s">
        <v>596</v>
      </c>
    </row>
    <row r="3863" spans="1:6" x14ac:dyDescent="0.2">
      <c r="A3863" s="1">
        <v>108</v>
      </c>
      <c r="B3863" s="1">
        <v>108</v>
      </c>
      <c r="C3863" s="3">
        <v>10</v>
      </c>
      <c r="D3863" t="s">
        <v>12</v>
      </c>
      <c r="E3863">
        <v>1</v>
      </c>
      <c r="F3863" s="27" t="s">
        <v>596</v>
      </c>
    </row>
    <row r="3864" spans="1:6" x14ac:dyDescent="0.2">
      <c r="A3864" s="1">
        <v>108</v>
      </c>
      <c r="B3864" s="1">
        <v>108</v>
      </c>
      <c r="C3864" s="3">
        <v>11</v>
      </c>
      <c r="D3864" t="s">
        <v>12</v>
      </c>
      <c r="E3864">
        <v>1</v>
      </c>
      <c r="F3864" s="27" t="s">
        <v>596</v>
      </c>
    </row>
    <row r="3865" spans="1:6" x14ac:dyDescent="0.2">
      <c r="A3865" s="1">
        <v>108</v>
      </c>
      <c r="B3865" s="1">
        <v>108</v>
      </c>
      <c r="C3865" s="3">
        <v>12</v>
      </c>
      <c r="D3865" t="s">
        <v>12</v>
      </c>
      <c r="E3865">
        <v>1</v>
      </c>
      <c r="F3865" s="27" t="s">
        <v>596</v>
      </c>
    </row>
    <row r="3866" spans="1:6" x14ac:dyDescent="0.2">
      <c r="A3866" s="1">
        <v>108</v>
      </c>
      <c r="B3866" s="1">
        <v>108</v>
      </c>
      <c r="C3866" s="3">
        <v>13</v>
      </c>
      <c r="D3866" t="s">
        <v>12</v>
      </c>
      <c r="E3866">
        <v>2</v>
      </c>
      <c r="F3866" s="27" t="s">
        <v>596</v>
      </c>
    </row>
    <row r="3867" spans="1:6" x14ac:dyDescent="0.2">
      <c r="A3867" s="1">
        <v>108</v>
      </c>
      <c r="B3867" s="1">
        <v>108</v>
      </c>
      <c r="C3867" s="3">
        <v>14</v>
      </c>
      <c r="D3867" t="s">
        <v>12</v>
      </c>
      <c r="E3867">
        <v>3</v>
      </c>
      <c r="F3867" s="27" t="s">
        <v>596</v>
      </c>
    </row>
    <row r="3868" spans="1:6" x14ac:dyDescent="0.2">
      <c r="A3868" s="1">
        <v>108</v>
      </c>
      <c r="B3868" s="1">
        <v>108</v>
      </c>
      <c r="C3868" s="3">
        <v>15</v>
      </c>
      <c r="D3868" t="s">
        <v>12</v>
      </c>
      <c r="E3868">
        <v>2</v>
      </c>
      <c r="F3868" s="27" t="s">
        <v>596</v>
      </c>
    </row>
    <row r="3869" spans="1:6" x14ac:dyDescent="0.2">
      <c r="A3869" s="1">
        <v>108</v>
      </c>
      <c r="B3869" s="1">
        <v>108</v>
      </c>
      <c r="C3869" s="3">
        <v>16</v>
      </c>
      <c r="D3869" t="s">
        <v>12</v>
      </c>
      <c r="E3869">
        <v>3</v>
      </c>
      <c r="F3869" s="27" t="s">
        <v>596</v>
      </c>
    </row>
    <row r="3870" spans="1:6" x14ac:dyDescent="0.2">
      <c r="A3870" s="1">
        <v>108</v>
      </c>
      <c r="B3870" s="1">
        <v>108</v>
      </c>
      <c r="C3870" s="3">
        <v>17</v>
      </c>
      <c r="D3870" t="s">
        <v>12</v>
      </c>
      <c r="E3870">
        <v>3</v>
      </c>
      <c r="F3870" s="27" t="s">
        <v>596</v>
      </c>
    </row>
    <row r="3871" spans="1:6" x14ac:dyDescent="0.2">
      <c r="A3871" s="1">
        <v>108</v>
      </c>
      <c r="B3871" s="1">
        <v>108</v>
      </c>
      <c r="C3871" s="3">
        <v>18</v>
      </c>
      <c r="D3871" t="s">
        <v>12</v>
      </c>
      <c r="E3871">
        <v>3</v>
      </c>
      <c r="F3871" s="27" t="s">
        <v>596</v>
      </c>
    </row>
    <row r="3872" spans="1:6" x14ac:dyDescent="0.2">
      <c r="A3872" s="1">
        <v>108</v>
      </c>
      <c r="B3872" s="1">
        <v>108</v>
      </c>
      <c r="C3872" s="3">
        <v>19</v>
      </c>
      <c r="D3872" t="s">
        <v>12</v>
      </c>
      <c r="E3872">
        <v>2</v>
      </c>
      <c r="F3872" s="27" t="s">
        <v>596</v>
      </c>
    </row>
    <row r="3873" spans="1:6" x14ac:dyDescent="0.2">
      <c r="A3873" s="1">
        <v>108</v>
      </c>
      <c r="B3873" s="1">
        <v>108</v>
      </c>
      <c r="C3873" s="3">
        <v>20</v>
      </c>
      <c r="D3873" t="s">
        <v>12</v>
      </c>
      <c r="E3873">
        <v>2</v>
      </c>
      <c r="F3873" s="27" t="s">
        <v>596</v>
      </c>
    </row>
    <row r="3874" spans="1:6" x14ac:dyDescent="0.2">
      <c r="A3874" s="1">
        <v>108</v>
      </c>
      <c r="B3874" s="1">
        <v>108</v>
      </c>
      <c r="C3874" s="3">
        <v>21</v>
      </c>
      <c r="D3874" t="s">
        <v>12</v>
      </c>
      <c r="E3874">
        <v>3</v>
      </c>
      <c r="F3874" s="27" t="s">
        <v>596</v>
      </c>
    </row>
    <row r="3875" spans="1:6" x14ac:dyDescent="0.2">
      <c r="A3875" s="1">
        <v>108</v>
      </c>
      <c r="B3875" s="1">
        <v>108</v>
      </c>
      <c r="C3875" s="3">
        <v>22</v>
      </c>
      <c r="D3875" t="s">
        <v>12</v>
      </c>
      <c r="E3875">
        <v>3</v>
      </c>
      <c r="F3875" s="27" t="s">
        <v>596</v>
      </c>
    </row>
    <row r="3876" spans="1:6" x14ac:dyDescent="0.2">
      <c r="A3876" s="1">
        <v>108</v>
      </c>
      <c r="B3876" s="1">
        <v>108</v>
      </c>
      <c r="C3876" s="3">
        <v>23</v>
      </c>
      <c r="D3876" t="s">
        <v>12</v>
      </c>
      <c r="E3876">
        <v>3</v>
      </c>
      <c r="F3876" s="27" t="s">
        <v>596</v>
      </c>
    </row>
    <row r="3877" spans="1:6" x14ac:dyDescent="0.2">
      <c r="A3877" s="1">
        <v>108</v>
      </c>
      <c r="B3877" s="1">
        <v>108</v>
      </c>
      <c r="C3877" s="3">
        <v>24</v>
      </c>
      <c r="D3877" t="s">
        <v>12</v>
      </c>
      <c r="E3877">
        <v>2</v>
      </c>
      <c r="F3877" s="27" t="s">
        <v>596</v>
      </c>
    </row>
    <row r="3878" spans="1:6" x14ac:dyDescent="0.2">
      <c r="A3878" s="1">
        <v>108</v>
      </c>
      <c r="B3878" s="1">
        <v>108</v>
      </c>
      <c r="C3878" s="3">
        <v>25</v>
      </c>
      <c r="D3878" t="s">
        <v>12</v>
      </c>
      <c r="E3878">
        <v>2</v>
      </c>
      <c r="F3878" s="27" t="s">
        <v>596</v>
      </c>
    </row>
    <row r="3879" spans="1:6" x14ac:dyDescent="0.2">
      <c r="A3879" s="1">
        <v>108</v>
      </c>
      <c r="B3879" s="1">
        <v>108</v>
      </c>
      <c r="C3879" s="3">
        <v>26</v>
      </c>
      <c r="D3879" t="s">
        <v>12</v>
      </c>
      <c r="E3879">
        <v>2</v>
      </c>
      <c r="F3879" s="27" t="s">
        <v>596</v>
      </c>
    </row>
    <row r="3880" spans="1:6" x14ac:dyDescent="0.2">
      <c r="A3880" s="1">
        <v>108</v>
      </c>
      <c r="B3880" s="1">
        <v>108</v>
      </c>
      <c r="C3880" s="3">
        <v>27</v>
      </c>
      <c r="D3880" t="s">
        <v>12</v>
      </c>
      <c r="E3880">
        <v>2</v>
      </c>
      <c r="F3880" s="27" t="s">
        <v>596</v>
      </c>
    </row>
    <row r="3881" spans="1:6" x14ac:dyDescent="0.2">
      <c r="A3881" s="1">
        <v>108</v>
      </c>
      <c r="B3881" s="1">
        <v>108</v>
      </c>
      <c r="C3881" s="3">
        <v>28</v>
      </c>
      <c r="D3881" t="s">
        <v>12</v>
      </c>
      <c r="E3881">
        <v>3</v>
      </c>
      <c r="F3881" s="27" t="s">
        <v>596</v>
      </c>
    </row>
    <row r="3882" spans="1:6" x14ac:dyDescent="0.2">
      <c r="A3882" s="1">
        <v>108</v>
      </c>
      <c r="B3882" s="1">
        <v>108</v>
      </c>
      <c r="C3882" s="3">
        <v>29</v>
      </c>
      <c r="D3882" t="s">
        <v>12</v>
      </c>
      <c r="E3882">
        <v>2</v>
      </c>
      <c r="F3882" s="27" t="s">
        <v>596</v>
      </c>
    </row>
    <row r="3883" spans="1:6" x14ac:dyDescent="0.2">
      <c r="A3883" s="1">
        <v>108</v>
      </c>
      <c r="B3883" s="1">
        <v>108</v>
      </c>
      <c r="C3883" s="3">
        <v>30</v>
      </c>
      <c r="D3883" t="s">
        <v>12</v>
      </c>
      <c r="E3883">
        <v>2</v>
      </c>
      <c r="F3883" s="27" t="s">
        <v>596</v>
      </c>
    </row>
    <row r="3884" spans="1:6" x14ac:dyDescent="0.2">
      <c r="A3884" s="1">
        <v>108</v>
      </c>
      <c r="B3884" s="1">
        <v>108</v>
      </c>
      <c r="C3884" s="3">
        <v>31</v>
      </c>
      <c r="D3884" t="s">
        <v>12</v>
      </c>
      <c r="E3884">
        <v>2</v>
      </c>
      <c r="F3884" s="27" t="s">
        <v>596</v>
      </c>
    </row>
    <row r="3885" spans="1:6" x14ac:dyDescent="0.2">
      <c r="A3885" s="1">
        <v>108</v>
      </c>
      <c r="B3885" s="1">
        <v>108</v>
      </c>
      <c r="C3885" s="3">
        <v>32</v>
      </c>
      <c r="D3885" t="s">
        <v>12</v>
      </c>
      <c r="E3885">
        <v>2</v>
      </c>
      <c r="F3885" s="27" t="s">
        <v>596</v>
      </c>
    </row>
    <row r="3886" spans="1:6" x14ac:dyDescent="0.2">
      <c r="A3886" s="1">
        <v>108</v>
      </c>
      <c r="B3886" s="1">
        <v>108</v>
      </c>
      <c r="C3886" s="3">
        <v>33</v>
      </c>
      <c r="D3886" t="s">
        <v>12</v>
      </c>
      <c r="E3886">
        <v>2</v>
      </c>
      <c r="F3886" s="27" t="s">
        <v>596</v>
      </c>
    </row>
    <row r="3887" spans="1:6" x14ac:dyDescent="0.2">
      <c r="A3887" s="1">
        <v>108</v>
      </c>
      <c r="B3887" s="1">
        <v>108</v>
      </c>
      <c r="C3887" s="3">
        <v>34</v>
      </c>
      <c r="D3887" t="s">
        <v>12</v>
      </c>
      <c r="E3887">
        <v>1</v>
      </c>
      <c r="F3887" s="27" t="s">
        <v>596</v>
      </c>
    </row>
    <row r="3888" spans="1:6" x14ac:dyDescent="0.2">
      <c r="A3888" s="1">
        <v>108</v>
      </c>
      <c r="B3888" s="1">
        <v>108</v>
      </c>
      <c r="C3888" s="3">
        <v>35</v>
      </c>
      <c r="D3888" t="s">
        <v>12</v>
      </c>
      <c r="E3888">
        <v>2</v>
      </c>
      <c r="F3888" s="27" t="s">
        <v>596</v>
      </c>
    </row>
    <row r="3889" spans="1:6" x14ac:dyDescent="0.2">
      <c r="A3889" s="1">
        <v>108</v>
      </c>
      <c r="B3889" s="1">
        <v>108</v>
      </c>
      <c r="C3889" s="3">
        <v>36</v>
      </c>
      <c r="D3889" t="s">
        <v>12</v>
      </c>
      <c r="E3889">
        <v>2</v>
      </c>
      <c r="F3889" s="27" t="s">
        <v>596</v>
      </c>
    </row>
    <row r="3890" spans="1:6" x14ac:dyDescent="0.2">
      <c r="A3890" s="1">
        <v>109</v>
      </c>
      <c r="B3890" s="1">
        <v>109</v>
      </c>
      <c r="C3890" s="3">
        <v>1</v>
      </c>
      <c r="D3890" t="s">
        <v>63</v>
      </c>
      <c r="E3890">
        <v>2</v>
      </c>
      <c r="F3890" s="27" t="s">
        <v>596</v>
      </c>
    </row>
    <row r="3891" spans="1:6" x14ac:dyDescent="0.2">
      <c r="A3891" s="1">
        <v>109</v>
      </c>
      <c r="B3891" s="1">
        <v>109</v>
      </c>
      <c r="C3891" s="3">
        <v>2</v>
      </c>
      <c r="D3891" t="s">
        <v>63</v>
      </c>
      <c r="E3891">
        <v>2</v>
      </c>
      <c r="F3891" s="27" t="s">
        <v>596</v>
      </c>
    </row>
    <row r="3892" spans="1:6" x14ac:dyDescent="0.2">
      <c r="A3892" s="1">
        <v>109</v>
      </c>
      <c r="B3892" s="1">
        <v>109</v>
      </c>
      <c r="C3892" s="3">
        <v>3</v>
      </c>
      <c r="D3892" t="s">
        <v>63</v>
      </c>
      <c r="E3892">
        <v>1</v>
      </c>
      <c r="F3892" s="27" t="s">
        <v>596</v>
      </c>
    </row>
    <row r="3893" spans="1:6" x14ac:dyDescent="0.2">
      <c r="A3893" s="1">
        <v>109</v>
      </c>
      <c r="B3893" s="1">
        <v>109</v>
      </c>
      <c r="C3893" s="3">
        <v>4</v>
      </c>
      <c r="D3893" t="s">
        <v>63</v>
      </c>
      <c r="E3893">
        <v>1</v>
      </c>
      <c r="F3893" s="27" t="s">
        <v>596</v>
      </c>
    </row>
    <row r="3894" spans="1:6" x14ac:dyDescent="0.2">
      <c r="A3894" s="1">
        <v>109</v>
      </c>
      <c r="B3894" s="1">
        <v>109</v>
      </c>
      <c r="C3894" s="3">
        <v>5</v>
      </c>
      <c r="D3894" t="s">
        <v>63</v>
      </c>
      <c r="E3894">
        <v>1</v>
      </c>
      <c r="F3894" s="27" t="s">
        <v>596</v>
      </c>
    </row>
    <row r="3895" spans="1:6" x14ac:dyDescent="0.2">
      <c r="A3895" s="1">
        <v>109</v>
      </c>
      <c r="B3895" s="1">
        <v>109</v>
      </c>
      <c r="C3895" s="3">
        <v>6</v>
      </c>
      <c r="D3895" t="s">
        <v>63</v>
      </c>
      <c r="E3895">
        <v>1</v>
      </c>
      <c r="F3895" s="27" t="s">
        <v>596</v>
      </c>
    </row>
    <row r="3896" spans="1:6" x14ac:dyDescent="0.2">
      <c r="A3896" s="1">
        <v>109</v>
      </c>
      <c r="B3896" s="1">
        <v>109</v>
      </c>
      <c r="C3896" s="3">
        <v>7</v>
      </c>
      <c r="D3896" t="s">
        <v>63</v>
      </c>
      <c r="E3896">
        <v>1</v>
      </c>
      <c r="F3896" s="27" t="s">
        <v>596</v>
      </c>
    </row>
    <row r="3897" spans="1:6" x14ac:dyDescent="0.2">
      <c r="A3897" s="1">
        <v>109</v>
      </c>
      <c r="B3897" s="1">
        <v>109</v>
      </c>
      <c r="C3897" s="3">
        <v>8</v>
      </c>
      <c r="D3897" t="s">
        <v>63</v>
      </c>
      <c r="E3897">
        <v>1</v>
      </c>
      <c r="F3897" s="27" t="s">
        <v>596</v>
      </c>
    </row>
    <row r="3898" spans="1:6" x14ac:dyDescent="0.2">
      <c r="A3898" s="1">
        <v>109</v>
      </c>
      <c r="B3898" s="1">
        <v>109</v>
      </c>
      <c r="C3898" s="3">
        <v>9</v>
      </c>
      <c r="D3898" t="s">
        <v>63</v>
      </c>
      <c r="E3898">
        <v>1</v>
      </c>
      <c r="F3898" s="27" t="s">
        <v>596</v>
      </c>
    </row>
    <row r="3899" spans="1:6" x14ac:dyDescent="0.2">
      <c r="A3899" s="1">
        <v>109</v>
      </c>
      <c r="B3899" s="1">
        <v>109</v>
      </c>
      <c r="C3899" s="3">
        <v>10</v>
      </c>
      <c r="D3899" t="s">
        <v>63</v>
      </c>
      <c r="E3899">
        <v>1</v>
      </c>
      <c r="F3899" s="27" t="s">
        <v>596</v>
      </c>
    </row>
    <row r="3900" spans="1:6" x14ac:dyDescent="0.2">
      <c r="A3900" s="1">
        <v>109</v>
      </c>
      <c r="B3900" s="1">
        <v>109</v>
      </c>
      <c r="C3900" s="3">
        <v>11</v>
      </c>
      <c r="D3900" t="s">
        <v>63</v>
      </c>
      <c r="E3900">
        <v>1</v>
      </c>
      <c r="F3900" s="27" t="s">
        <v>596</v>
      </c>
    </row>
    <row r="3901" spans="1:6" x14ac:dyDescent="0.2">
      <c r="A3901" s="1">
        <v>109</v>
      </c>
      <c r="B3901" s="1">
        <v>109</v>
      </c>
      <c r="C3901" s="3">
        <v>12</v>
      </c>
      <c r="D3901" t="s">
        <v>63</v>
      </c>
      <c r="E3901">
        <v>1</v>
      </c>
      <c r="F3901" s="27" t="s">
        <v>596</v>
      </c>
    </row>
    <row r="3902" spans="1:6" x14ac:dyDescent="0.2">
      <c r="A3902" s="1">
        <v>109</v>
      </c>
      <c r="B3902" s="1">
        <v>109</v>
      </c>
      <c r="C3902" s="3">
        <v>13</v>
      </c>
      <c r="D3902" t="s">
        <v>63</v>
      </c>
      <c r="E3902">
        <v>2</v>
      </c>
      <c r="F3902" s="27" t="s">
        <v>596</v>
      </c>
    </row>
    <row r="3903" spans="1:6" x14ac:dyDescent="0.2">
      <c r="A3903" s="1">
        <v>109</v>
      </c>
      <c r="B3903" s="1">
        <v>109</v>
      </c>
      <c r="C3903" s="3">
        <v>14</v>
      </c>
      <c r="D3903" t="s">
        <v>63</v>
      </c>
      <c r="E3903">
        <v>2</v>
      </c>
      <c r="F3903" s="27" t="s">
        <v>596</v>
      </c>
    </row>
    <row r="3904" spans="1:6" x14ac:dyDescent="0.2">
      <c r="A3904" s="1">
        <v>109</v>
      </c>
      <c r="B3904" s="1">
        <v>109</v>
      </c>
      <c r="C3904" s="3">
        <v>15</v>
      </c>
      <c r="D3904" t="s">
        <v>63</v>
      </c>
      <c r="E3904">
        <v>2</v>
      </c>
      <c r="F3904" s="27" t="s">
        <v>596</v>
      </c>
    </row>
    <row r="3905" spans="1:6" x14ac:dyDescent="0.2">
      <c r="A3905" s="1">
        <v>109</v>
      </c>
      <c r="B3905" s="1">
        <v>109</v>
      </c>
      <c r="C3905" s="3">
        <v>16</v>
      </c>
      <c r="D3905" t="s">
        <v>63</v>
      </c>
      <c r="E3905">
        <v>1</v>
      </c>
      <c r="F3905" s="27" t="s">
        <v>596</v>
      </c>
    </row>
    <row r="3906" spans="1:6" x14ac:dyDescent="0.2">
      <c r="A3906" s="1">
        <v>109</v>
      </c>
      <c r="B3906" s="1">
        <v>109</v>
      </c>
      <c r="C3906" s="3">
        <v>17</v>
      </c>
      <c r="D3906" t="s">
        <v>63</v>
      </c>
      <c r="E3906">
        <v>2</v>
      </c>
      <c r="F3906" s="27" t="s">
        <v>596</v>
      </c>
    </row>
    <row r="3907" spans="1:6" x14ac:dyDescent="0.2">
      <c r="A3907" s="1">
        <v>109</v>
      </c>
      <c r="B3907" s="1">
        <v>109</v>
      </c>
      <c r="C3907" s="3">
        <v>18</v>
      </c>
      <c r="D3907" t="s">
        <v>63</v>
      </c>
      <c r="E3907">
        <v>2</v>
      </c>
      <c r="F3907" s="27" t="s">
        <v>596</v>
      </c>
    </row>
    <row r="3908" spans="1:6" x14ac:dyDescent="0.2">
      <c r="A3908" s="1">
        <v>109</v>
      </c>
      <c r="B3908" s="1">
        <v>109</v>
      </c>
      <c r="C3908" s="3">
        <v>19</v>
      </c>
      <c r="D3908" t="s">
        <v>63</v>
      </c>
      <c r="E3908">
        <v>2</v>
      </c>
      <c r="F3908" s="27" t="s">
        <v>596</v>
      </c>
    </row>
    <row r="3909" spans="1:6" x14ac:dyDescent="0.2">
      <c r="A3909" s="1">
        <v>109</v>
      </c>
      <c r="B3909" s="1">
        <v>109</v>
      </c>
      <c r="C3909" s="3">
        <v>20</v>
      </c>
      <c r="D3909" t="s">
        <v>63</v>
      </c>
      <c r="E3909">
        <v>2</v>
      </c>
      <c r="F3909" s="27" t="s">
        <v>596</v>
      </c>
    </row>
    <row r="3910" spans="1:6" x14ac:dyDescent="0.2">
      <c r="A3910" s="1">
        <v>109</v>
      </c>
      <c r="B3910" s="1">
        <v>109</v>
      </c>
      <c r="C3910" s="3">
        <v>21</v>
      </c>
      <c r="D3910" t="s">
        <v>63</v>
      </c>
      <c r="E3910">
        <v>2</v>
      </c>
      <c r="F3910" s="27" t="s">
        <v>596</v>
      </c>
    </row>
    <row r="3911" spans="1:6" x14ac:dyDescent="0.2">
      <c r="A3911" s="1">
        <v>109</v>
      </c>
      <c r="B3911" s="1">
        <v>109</v>
      </c>
      <c r="C3911" s="3">
        <v>22</v>
      </c>
      <c r="D3911" t="s">
        <v>63</v>
      </c>
      <c r="E3911">
        <v>2</v>
      </c>
      <c r="F3911" s="27" t="s">
        <v>596</v>
      </c>
    </row>
    <row r="3912" spans="1:6" x14ac:dyDescent="0.2">
      <c r="A3912" s="1">
        <v>109</v>
      </c>
      <c r="B3912" s="1">
        <v>109</v>
      </c>
      <c r="C3912" s="3">
        <v>23</v>
      </c>
      <c r="D3912" t="s">
        <v>63</v>
      </c>
      <c r="E3912">
        <v>2</v>
      </c>
      <c r="F3912" s="27" t="s">
        <v>596</v>
      </c>
    </row>
    <row r="3913" spans="1:6" x14ac:dyDescent="0.2">
      <c r="A3913" s="1">
        <v>109</v>
      </c>
      <c r="B3913" s="1">
        <v>109</v>
      </c>
      <c r="C3913" s="3">
        <v>24</v>
      </c>
      <c r="D3913" t="s">
        <v>63</v>
      </c>
      <c r="E3913">
        <v>2</v>
      </c>
      <c r="F3913" s="27" t="s">
        <v>596</v>
      </c>
    </row>
    <row r="3914" spans="1:6" x14ac:dyDescent="0.2">
      <c r="A3914" s="1">
        <v>109</v>
      </c>
      <c r="B3914" s="1">
        <v>109</v>
      </c>
      <c r="C3914" s="3">
        <v>25</v>
      </c>
      <c r="D3914" t="s">
        <v>63</v>
      </c>
      <c r="E3914">
        <v>2</v>
      </c>
      <c r="F3914" s="27" t="s">
        <v>596</v>
      </c>
    </row>
    <row r="3915" spans="1:6" x14ac:dyDescent="0.2">
      <c r="A3915" s="1">
        <v>109</v>
      </c>
      <c r="B3915" s="1">
        <v>109</v>
      </c>
      <c r="C3915" s="3">
        <v>26</v>
      </c>
      <c r="D3915" t="s">
        <v>63</v>
      </c>
      <c r="E3915">
        <v>1</v>
      </c>
      <c r="F3915" s="27" t="s">
        <v>596</v>
      </c>
    </row>
    <row r="3916" spans="1:6" x14ac:dyDescent="0.2">
      <c r="A3916" s="1">
        <v>109</v>
      </c>
      <c r="B3916" s="1">
        <v>109</v>
      </c>
      <c r="C3916" s="3">
        <v>27</v>
      </c>
      <c r="D3916" t="s">
        <v>63</v>
      </c>
      <c r="E3916">
        <v>1</v>
      </c>
      <c r="F3916" s="27" t="s">
        <v>596</v>
      </c>
    </row>
    <row r="3917" spans="1:6" x14ac:dyDescent="0.2">
      <c r="A3917" s="1">
        <v>109</v>
      </c>
      <c r="B3917" s="1">
        <v>109</v>
      </c>
      <c r="C3917" s="3">
        <v>28</v>
      </c>
      <c r="D3917" t="s">
        <v>63</v>
      </c>
      <c r="E3917">
        <v>1</v>
      </c>
      <c r="F3917" s="27" t="s">
        <v>596</v>
      </c>
    </row>
    <row r="3918" spans="1:6" x14ac:dyDescent="0.2">
      <c r="A3918" s="1">
        <v>109</v>
      </c>
      <c r="B3918" s="1">
        <v>109</v>
      </c>
      <c r="C3918" s="3">
        <v>29</v>
      </c>
      <c r="D3918" t="s">
        <v>63</v>
      </c>
      <c r="E3918">
        <v>2</v>
      </c>
      <c r="F3918" s="27" t="s">
        <v>596</v>
      </c>
    </row>
    <row r="3919" spans="1:6" x14ac:dyDescent="0.2">
      <c r="A3919" s="1">
        <v>109</v>
      </c>
      <c r="B3919" s="1">
        <v>109</v>
      </c>
      <c r="C3919" s="3">
        <v>30</v>
      </c>
      <c r="D3919" t="s">
        <v>63</v>
      </c>
      <c r="E3919">
        <v>2</v>
      </c>
      <c r="F3919" s="27" t="s">
        <v>596</v>
      </c>
    </row>
    <row r="3920" spans="1:6" x14ac:dyDescent="0.2">
      <c r="A3920" s="1">
        <v>109</v>
      </c>
      <c r="B3920" s="1">
        <v>109</v>
      </c>
      <c r="C3920" s="3">
        <v>31</v>
      </c>
      <c r="D3920" t="s">
        <v>63</v>
      </c>
      <c r="E3920">
        <v>1</v>
      </c>
      <c r="F3920" s="27" t="s">
        <v>596</v>
      </c>
    </row>
    <row r="3921" spans="1:6" x14ac:dyDescent="0.2">
      <c r="A3921" s="1">
        <v>109</v>
      </c>
      <c r="B3921" s="1">
        <v>109</v>
      </c>
      <c r="C3921" s="3">
        <v>32</v>
      </c>
      <c r="D3921" t="s">
        <v>63</v>
      </c>
      <c r="E3921">
        <v>1</v>
      </c>
      <c r="F3921" s="27" t="s">
        <v>596</v>
      </c>
    </row>
    <row r="3922" spans="1:6" x14ac:dyDescent="0.2">
      <c r="A3922" s="1">
        <v>109</v>
      </c>
      <c r="B3922" s="1">
        <v>109</v>
      </c>
      <c r="C3922" s="3">
        <v>33</v>
      </c>
      <c r="D3922" t="s">
        <v>63</v>
      </c>
      <c r="E3922">
        <v>1</v>
      </c>
      <c r="F3922" s="27" t="s">
        <v>596</v>
      </c>
    </row>
    <row r="3923" spans="1:6" x14ac:dyDescent="0.2">
      <c r="A3923" s="1">
        <v>109</v>
      </c>
      <c r="B3923" s="1">
        <v>109</v>
      </c>
      <c r="C3923" s="3">
        <v>34</v>
      </c>
      <c r="D3923" t="s">
        <v>63</v>
      </c>
      <c r="E3923">
        <v>1</v>
      </c>
      <c r="F3923" s="27" t="s">
        <v>596</v>
      </c>
    </row>
    <row r="3924" spans="1:6" x14ac:dyDescent="0.2">
      <c r="A3924" s="1">
        <v>109</v>
      </c>
      <c r="B3924" s="1">
        <v>109</v>
      </c>
      <c r="C3924" s="3">
        <v>35</v>
      </c>
      <c r="D3924" t="s">
        <v>63</v>
      </c>
      <c r="E3924">
        <v>2</v>
      </c>
      <c r="F3924" s="27" t="s">
        <v>596</v>
      </c>
    </row>
    <row r="3925" spans="1:6" x14ac:dyDescent="0.2">
      <c r="A3925" s="1">
        <v>109</v>
      </c>
      <c r="B3925" s="1">
        <v>109</v>
      </c>
      <c r="C3925" s="3">
        <v>36</v>
      </c>
      <c r="D3925" t="s">
        <v>63</v>
      </c>
      <c r="E3925">
        <v>1</v>
      </c>
      <c r="F3925" s="27" t="s">
        <v>596</v>
      </c>
    </row>
    <row r="3926" spans="1:6" x14ac:dyDescent="0.2">
      <c r="A3926" s="1">
        <v>110</v>
      </c>
      <c r="B3926" s="1">
        <v>110</v>
      </c>
      <c r="C3926" s="3">
        <v>1</v>
      </c>
      <c r="D3926" t="s">
        <v>45</v>
      </c>
      <c r="E3926">
        <v>3</v>
      </c>
      <c r="F3926" s="27" t="s">
        <v>596</v>
      </c>
    </row>
    <row r="3927" spans="1:6" x14ac:dyDescent="0.2">
      <c r="A3927" s="1">
        <v>110</v>
      </c>
      <c r="B3927" s="1">
        <v>110</v>
      </c>
      <c r="C3927" s="3">
        <v>2</v>
      </c>
      <c r="D3927" t="s">
        <v>45</v>
      </c>
      <c r="E3927">
        <v>4</v>
      </c>
      <c r="F3927" s="27" t="s">
        <v>596</v>
      </c>
    </row>
    <row r="3928" spans="1:6" x14ac:dyDescent="0.2">
      <c r="A3928" s="1">
        <v>110</v>
      </c>
      <c r="B3928" s="1">
        <v>110</v>
      </c>
      <c r="C3928" s="3">
        <v>3</v>
      </c>
      <c r="D3928" t="s">
        <v>45</v>
      </c>
      <c r="E3928">
        <v>4</v>
      </c>
      <c r="F3928" s="27" t="s">
        <v>596</v>
      </c>
    </row>
    <row r="3929" spans="1:6" x14ac:dyDescent="0.2">
      <c r="A3929" s="1">
        <v>110</v>
      </c>
      <c r="B3929" s="1">
        <v>110</v>
      </c>
      <c r="C3929" s="3">
        <v>4</v>
      </c>
      <c r="D3929" t="s">
        <v>45</v>
      </c>
      <c r="E3929">
        <v>4</v>
      </c>
      <c r="F3929" s="27" t="s">
        <v>596</v>
      </c>
    </row>
    <row r="3930" spans="1:6" x14ac:dyDescent="0.2">
      <c r="A3930" s="1">
        <v>110</v>
      </c>
      <c r="B3930" s="1">
        <v>110</v>
      </c>
      <c r="C3930" s="3">
        <v>5</v>
      </c>
      <c r="D3930" t="s">
        <v>45</v>
      </c>
      <c r="E3930">
        <v>4</v>
      </c>
      <c r="F3930" s="27" t="s">
        <v>596</v>
      </c>
    </row>
    <row r="3931" spans="1:6" x14ac:dyDescent="0.2">
      <c r="A3931" s="1">
        <v>110</v>
      </c>
      <c r="B3931" s="1">
        <v>110</v>
      </c>
      <c r="C3931" s="3">
        <v>6</v>
      </c>
      <c r="D3931" t="s">
        <v>45</v>
      </c>
      <c r="E3931">
        <v>4</v>
      </c>
      <c r="F3931" s="27" t="s">
        <v>596</v>
      </c>
    </row>
    <row r="3932" spans="1:6" x14ac:dyDescent="0.2">
      <c r="A3932" s="1">
        <v>110</v>
      </c>
      <c r="B3932" s="1">
        <v>110</v>
      </c>
      <c r="C3932" s="3">
        <v>7</v>
      </c>
      <c r="D3932" t="s">
        <v>45</v>
      </c>
      <c r="E3932">
        <v>3</v>
      </c>
      <c r="F3932" s="27" t="s">
        <v>596</v>
      </c>
    </row>
    <row r="3933" spans="1:6" x14ac:dyDescent="0.2">
      <c r="A3933" s="1">
        <v>110</v>
      </c>
      <c r="B3933" s="1">
        <v>110</v>
      </c>
      <c r="C3933" s="3">
        <v>8</v>
      </c>
      <c r="D3933" t="s">
        <v>45</v>
      </c>
      <c r="E3933">
        <v>4</v>
      </c>
      <c r="F3933" s="27" t="s">
        <v>596</v>
      </c>
    </row>
    <row r="3934" spans="1:6" x14ac:dyDescent="0.2">
      <c r="A3934" s="1">
        <v>110</v>
      </c>
      <c r="B3934" s="1">
        <v>110</v>
      </c>
      <c r="C3934" s="3">
        <v>9</v>
      </c>
      <c r="D3934" t="s">
        <v>45</v>
      </c>
      <c r="E3934">
        <v>4</v>
      </c>
      <c r="F3934" s="27" t="s">
        <v>596</v>
      </c>
    </row>
    <row r="3935" spans="1:6" x14ac:dyDescent="0.2">
      <c r="A3935" s="1">
        <v>110</v>
      </c>
      <c r="B3935" s="1">
        <v>110</v>
      </c>
      <c r="C3935" s="3">
        <v>10</v>
      </c>
      <c r="D3935" t="s">
        <v>45</v>
      </c>
      <c r="E3935">
        <v>4</v>
      </c>
      <c r="F3935" s="27" t="s">
        <v>596</v>
      </c>
    </row>
    <row r="3936" spans="1:6" x14ac:dyDescent="0.2">
      <c r="A3936" s="1">
        <v>110</v>
      </c>
      <c r="B3936" s="1">
        <v>110</v>
      </c>
      <c r="C3936" s="3">
        <v>11</v>
      </c>
      <c r="D3936" t="s">
        <v>45</v>
      </c>
      <c r="E3936">
        <v>4</v>
      </c>
      <c r="F3936" s="27" t="s">
        <v>596</v>
      </c>
    </row>
    <row r="3937" spans="1:6" x14ac:dyDescent="0.2">
      <c r="A3937" s="1">
        <v>110</v>
      </c>
      <c r="B3937" s="1">
        <v>110</v>
      </c>
      <c r="C3937" s="3">
        <v>12</v>
      </c>
      <c r="D3937" t="s">
        <v>45</v>
      </c>
      <c r="E3937">
        <v>4</v>
      </c>
      <c r="F3937" s="27" t="s">
        <v>596</v>
      </c>
    </row>
    <row r="3938" spans="1:6" x14ac:dyDescent="0.2">
      <c r="A3938" s="1">
        <v>110</v>
      </c>
      <c r="B3938" s="1">
        <v>110</v>
      </c>
      <c r="C3938" s="3">
        <v>13</v>
      </c>
      <c r="D3938" t="s">
        <v>45</v>
      </c>
      <c r="E3938">
        <v>4</v>
      </c>
      <c r="F3938" s="27" t="s">
        <v>596</v>
      </c>
    </row>
    <row r="3939" spans="1:6" x14ac:dyDescent="0.2">
      <c r="A3939" s="1">
        <v>110</v>
      </c>
      <c r="B3939" s="1">
        <v>110</v>
      </c>
      <c r="C3939" s="3">
        <v>14</v>
      </c>
      <c r="D3939" t="s">
        <v>45</v>
      </c>
      <c r="E3939">
        <v>4</v>
      </c>
      <c r="F3939" s="27" t="s">
        <v>596</v>
      </c>
    </row>
    <row r="3940" spans="1:6" x14ac:dyDescent="0.2">
      <c r="A3940" s="1">
        <v>110</v>
      </c>
      <c r="B3940" s="1">
        <v>110</v>
      </c>
      <c r="C3940" s="3">
        <v>15</v>
      </c>
      <c r="D3940" t="s">
        <v>45</v>
      </c>
      <c r="E3940">
        <v>4</v>
      </c>
      <c r="F3940" s="27" t="s">
        <v>596</v>
      </c>
    </row>
    <row r="3941" spans="1:6" x14ac:dyDescent="0.2">
      <c r="A3941" s="1">
        <v>110</v>
      </c>
      <c r="B3941" s="1">
        <v>110</v>
      </c>
      <c r="C3941" s="3">
        <v>16</v>
      </c>
      <c r="D3941" t="s">
        <v>45</v>
      </c>
      <c r="E3941">
        <v>3</v>
      </c>
      <c r="F3941" s="27" t="s">
        <v>596</v>
      </c>
    </row>
    <row r="3942" spans="1:6" x14ac:dyDescent="0.2">
      <c r="A3942" s="1">
        <v>110</v>
      </c>
      <c r="B3942" s="1">
        <v>110</v>
      </c>
      <c r="C3942" s="3">
        <v>17</v>
      </c>
      <c r="D3942" t="s">
        <v>45</v>
      </c>
      <c r="E3942">
        <v>4</v>
      </c>
      <c r="F3942" s="27" t="s">
        <v>596</v>
      </c>
    </row>
    <row r="3943" spans="1:6" x14ac:dyDescent="0.2">
      <c r="A3943" s="1">
        <v>110</v>
      </c>
      <c r="B3943" s="1">
        <v>110</v>
      </c>
      <c r="C3943" s="3">
        <v>18</v>
      </c>
      <c r="D3943" t="s">
        <v>45</v>
      </c>
      <c r="E3943">
        <v>4</v>
      </c>
      <c r="F3943" s="27" t="s">
        <v>596</v>
      </c>
    </row>
    <row r="3944" spans="1:6" x14ac:dyDescent="0.2">
      <c r="A3944" s="1">
        <v>110</v>
      </c>
      <c r="B3944" s="1">
        <v>110</v>
      </c>
      <c r="C3944" s="3">
        <v>19</v>
      </c>
      <c r="D3944" t="s">
        <v>45</v>
      </c>
      <c r="E3944">
        <v>4</v>
      </c>
      <c r="F3944" s="27" t="s">
        <v>596</v>
      </c>
    </row>
    <row r="3945" spans="1:6" x14ac:dyDescent="0.2">
      <c r="A3945" s="1">
        <v>110</v>
      </c>
      <c r="B3945" s="1">
        <v>110</v>
      </c>
      <c r="C3945" s="3">
        <v>20</v>
      </c>
      <c r="D3945" t="s">
        <v>45</v>
      </c>
      <c r="E3945">
        <v>3</v>
      </c>
      <c r="F3945" s="27" t="s">
        <v>596</v>
      </c>
    </row>
    <row r="3946" spans="1:6" x14ac:dyDescent="0.2">
      <c r="A3946" s="1">
        <v>110</v>
      </c>
      <c r="B3946" s="1">
        <v>110</v>
      </c>
      <c r="C3946" s="3">
        <v>21</v>
      </c>
      <c r="D3946" t="s">
        <v>45</v>
      </c>
      <c r="E3946">
        <v>4</v>
      </c>
      <c r="F3946" s="27" t="s">
        <v>596</v>
      </c>
    </row>
    <row r="3947" spans="1:6" x14ac:dyDescent="0.2">
      <c r="A3947" s="1">
        <v>110</v>
      </c>
      <c r="B3947" s="1">
        <v>110</v>
      </c>
      <c r="C3947" s="3">
        <v>22</v>
      </c>
      <c r="D3947" t="s">
        <v>45</v>
      </c>
      <c r="E3947">
        <v>4</v>
      </c>
      <c r="F3947" s="27" t="s">
        <v>596</v>
      </c>
    </row>
    <row r="3948" spans="1:6" x14ac:dyDescent="0.2">
      <c r="A3948" s="1">
        <v>110</v>
      </c>
      <c r="B3948" s="1">
        <v>110</v>
      </c>
      <c r="C3948" s="3">
        <v>23</v>
      </c>
      <c r="D3948" t="s">
        <v>45</v>
      </c>
      <c r="E3948">
        <v>4</v>
      </c>
      <c r="F3948" s="27" t="s">
        <v>596</v>
      </c>
    </row>
    <row r="3949" spans="1:6" x14ac:dyDescent="0.2">
      <c r="A3949" s="1">
        <v>110</v>
      </c>
      <c r="B3949" s="1">
        <v>110</v>
      </c>
      <c r="C3949" s="3">
        <v>24</v>
      </c>
      <c r="D3949" t="s">
        <v>45</v>
      </c>
      <c r="E3949">
        <v>4</v>
      </c>
      <c r="F3949" s="27" t="s">
        <v>596</v>
      </c>
    </row>
    <row r="3950" spans="1:6" x14ac:dyDescent="0.2">
      <c r="A3950" s="1">
        <v>110</v>
      </c>
      <c r="B3950" s="1">
        <v>110</v>
      </c>
      <c r="C3950" s="3">
        <v>25</v>
      </c>
      <c r="D3950" t="s">
        <v>45</v>
      </c>
      <c r="E3950">
        <v>3</v>
      </c>
      <c r="F3950" s="27" t="s">
        <v>596</v>
      </c>
    </row>
    <row r="3951" spans="1:6" x14ac:dyDescent="0.2">
      <c r="A3951" s="1">
        <v>110</v>
      </c>
      <c r="B3951" s="1">
        <v>110</v>
      </c>
      <c r="C3951" s="3">
        <v>26</v>
      </c>
      <c r="D3951" t="s">
        <v>45</v>
      </c>
      <c r="E3951">
        <v>4</v>
      </c>
      <c r="F3951" s="27" t="s">
        <v>596</v>
      </c>
    </row>
    <row r="3952" spans="1:6" x14ac:dyDescent="0.2">
      <c r="A3952" s="1">
        <v>110</v>
      </c>
      <c r="B3952" s="1">
        <v>110</v>
      </c>
      <c r="C3952" s="3">
        <v>27</v>
      </c>
      <c r="D3952" t="s">
        <v>45</v>
      </c>
      <c r="E3952">
        <v>4</v>
      </c>
      <c r="F3952" s="27" t="s">
        <v>596</v>
      </c>
    </row>
    <row r="3953" spans="1:6" x14ac:dyDescent="0.2">
      <c r="A3953" s="1">
        <v>110</v>
      </c>
      <c r="B3953" s="1">
        <v>110</v>
      </c>
      <c r="C3953" s="3">
        <v>28</v>
      </c>
      <c r="D3953" t="s">
        <v>45</v>
      </c>
      <c r="E3953">
        <v>4</v>
      </c>
      <c r="F3953" s="27" t="s">
        <v>596</v>
      </c>
    </row>
    <row r="3954" spans="1:6" x14ac:dyDescent="0.2">
      <c r="A3954" s="1">
        <v>110</v>
      </c>
      <c r="B3954" s="1">
        <v>110</v>
      </c>
      <c r="C3954" s="3">
        <v>29</v>
      </c>
      <c r="D3954" t="s">
        <v>45</v>
      </c>
      <c r="E3954">
        <v>4</v>
      </c>
      <c r="F3954" s="27" t="s">
        <v>596</v>
      </c>
    </row>
    <row r="3955" spans="1:6" x14ac:dyDescent="0.2">
      <c r="A3955" s="1">
        <v>110</v>
      </c>
      <c r="B3955" s="1">
        <v>110</v>
      </c>
      <c r="C3955" s="3">
        <v>30</v>
      </c>
      <c r="D3955" t="s">
        <v>45</v>
      </c>
      <c r="E3955">
        <v>4</v>
      </c>
      <c r="F3955" s="27" t="s">
        <v>596</v>
      </c>
    </row>
    <row r="3956" spans="1:6" x14ac:dyDescent="0.2">
      <c r="A3956" s="1">
        <v>110</v>
      </c>
      <c r="B3956" s="1">
        <v>110</v>
      </c>
      <c r="C3956" s="3">
        <v>31</v>
      </c>
      <c r="D3956" t="s">
        <v>45</v>
      </c>
      <c r="E3956">
        <v>3</v>
      </c>
      <c r="F3956" s="27" t="s">
        <v>596</v>
      </c>
    </row>
    <row r="3957" spans="1:6" x14ac:dyDescent="0.2">
      <c r="A3957" s="1">
        <v>110</v>
      </c>
      <c r="B3957" s="1">
        <v>110</v>
      </c>
      <c r="C3957" s="3">
        <v>32</v>
      </c>
      <c r="D3957" t="s">
        <v>45</v>
      </c>
      <c r="E3957">
        <v>4</v>
      </c>
      <c r="F3957" s="27" t="s">
        <v>596</v>
      </c>
    </row>
    <row r="3958" spans="1:6" x14ac:dyDescent="0.2">
      <c r="A3958" s="1">
        <v>110</v>
      </c>
      <c r="B3958" s="1">
        <v>110</v>
      </c>
      <c r="C3958" s="3">
        <v>33</v>
      </c>
      <c r="D3958" t="s">
        <v>45</v>
      </c>
      <c r="E3958">
        <v>4</v>
      </c>
      <c r="F3958" s="27" t="s">
        <v>596</v>
      </c>
    </row>
    <row r="3959" spans="1:6" x14ac:dyDescent="0.2">
      <c r="A3959" s="1">
        <v>110</v>
      </c>
      <c r="B3959" s="1">
        <v>110</v>
      </c>
      <c r="C3959" s="3">
        <v>34</v>
      </c>
      <c r="D3959" t="s">
        <v>45</v>
      </c>
      <c r="E3959">
        <v>3</v>
      </c>
      <c r="F3959" s="27" t="s">
        <v>596</v>
      </c>
    </row>
    <row r="3960" spans="1:6" x14ac:dyDescent="0.2">
      <c r="A3960" s="1">
        <v>110</v>
      </c>
      <c r="B3960" s="1">
        <v>110</v>
      </c>
      <c r="C3960" s="3">
        <v>35</v>
      </c>
      <c r="D3960" t="s">
        <v>45</v>
      </c>
      <c r="E3960">
        <v>3</v>
      </c>
      <c r="F3960" s="27" t="s">
        <v>596</v>
      </c>
    </row>
    <row r="3961" spans="1:6" x14ac:dyDescent="0.2">
      <c r="A3961" s="1">
        <v>110</v>
      </c>
      <c r="B3961" s="1">
        <v>110</v>
      </c>
      <c r="C3961" s="3">
        <v>36</v>
      </c>
      <c r="D3961" t="s">
        <v>45</v>
      </c>
      <c r="E3961">
        <v>3</v>
      </c>
      <c r="F3961" s="27" t="s">
        <v>596</v>
      </c>
    </row>
    <row r="3962" spans="1:6" x14ac:dyDescent="0.2">
      <c r="A3962" s="1">
        <v>111</v>
      </c>
      <c r="B3962" s="1">
        <v>111</v>
      </c>
      <c r="C3962" s="3">
        <v>1</v>
      </c>
      <c r="D3962" t="s">
        <v>140</v>
      </c>
      <c r="E3962">
        <v>1</v>
      </c>
      <c r="F3962" s="27" t="s">
        <v>596</v>
      </c>
    </row>
    <row r="3963" spans="1:6" x14ac:dyDescent="0.2">
      <c r="A3963" s="1">
        <v>111</v>
      </c>
      <c r="B3963" s="1">
        <v>111</v>
      </c>
      <c r="C3963" s="3">
        <v>2</v>
      </c>
      <c r="D3963" t="s">
        <v>140</v>
      </c>
      <c r="E3963">
        <v>2</v>
      </c>
      <c r="F3963" s="27" t="s">
        <v>596</v>
      </c>
    </row>
    <row r="3964" spans="1:6" x14ac:dyDescent="0.2">
      <c r="A3964" s="1">
        <v>111</v>
      </c>
      <c r="B3964" s="1">
        <v>111</v>
      </c>
      <c r="C3964" s="3">
        <v>3</v>
      </c>
      <c r="D3964" t="s">
        <v>140</v>
      </c>
      <c r="E3964">
        <v>2</v>
      </c>
      <c r="F3964" s="27" t="s">
        <v>596</v>
      </c>
    </row>
    <row r="3965" spans="1:6" x14ac:dyDescent="0.2">
      <c r="A3965" s="1">
        <v>111</v>
      </c>
      <c r="B3965" s="1">
        <v>111</v>
      </c>
      <c r="C3965" s="3">
        <v>4</v>
      </c>
      <c r="D3965" t="s">
        <v>140</v>
      </c>
      <c r="E3965">
        <v>2</v>
      </c>
      <c r="F3965" s="27" t="s">
        <v>596</v>
      </c>
    </row>
    <row r="3966" spans="1:6" x14ac:dyDescent="0.2">
      <c r="A3966" s="1">
        <v>111</v>
      </c>
      <c r="B3966" s="1">
        <v>111</v>
      </c>
      <c r="C3966" s="3">
        <v>5</v>
      </c>
      <c r="D3966" t="s">
        <v>140</v>
      </c>
      <c r="E3966">
        <v>2</v>
      </c>
      <c r="F3966" s="27" t="s">
        <v>596</v>
      </c>
    </row>
    <row r="3967" spans="1:6" x14ac:dyDescent="0.2">
      <c r="A3967" s="1">
        <v>111</v>
      </c>
      <c r="B3967" s="1">
        <v>111</v>
      </c>
      <c r="C3967" s="3">
        <v>6</v>
      </c>
      <c r="D3967" t="s">
        <v>140</v>
      </c>
      <c r="E3967">
        <v>2</v>
      </c>
      <c r="F3967" s="27" t="s">
        <v>596</v>
      </c>
    </row>
    <row r="3968" spans="1:6" x14ac:dyDescent="0.2">
      <c r="A3968" s="1">
        <v>111</v>
      </c>
      <c r="B3968" s="1">
        <v>111</v>
      </c>
      <c r="C3968" s="3">
        <v>7</v>
      </c>
      <c r="D3968" t="s">
        <v>140</v>
      </c>
      <c r="E3968">
        <v>2</v>
      </c>
      <c r="F3968" s="27" t="s">
        <v>596</v>
      </c>
    </row>
    <row r="3969" spans="1:6" x14ac:dyDescent="0.2">
      <c r="A3969" s="1">
        <v>111</v>
      </c>
      <c r="B3969" s="1">
        <v>111</v>
      </c>
      <c r="C3969" s="3">
        <v>8</v>
      </c>
      <c r="D3969" t="s">
        <v>140</v>
      </c>
      <c r="E3969">
        <v>2</v>
      </c>
      <c r="F3969" s="27" t="s">
        <v>596</v>
      </c>
    </row>
    <row r="3970" spans="1:6" x14ac:dyDescent="0.2">
      <c r="A3970" s="1">
        <v>111</v>
      </c>
      <c r="B3970" s="1">
        <v>111</v>
      </c>
      <c r="C3970" s="3">
        <v>9</v>
      </c>
      <c r="D3970" t="s">
        <v>140</v>
      </c>
      <c r="E3970">
        <v>2</v>
      </c>
      <c r="F3970" s="27" t="s">
        <v>596</v>
      </c>
    </row>
    <row r="3971" spans="1:6" x14ac:dyDescent="0.2">
      <c r="A3971" s="1">
        <v>111</v>
      </c>
      <c r="B3971" s="1">
        <v>111</v>
      </c>
      <c r="C3971" s="3">
        <v>10</v>
      </c>
      <c r="D3971" t="s">
        <v>140</v>
      </c>
      <c r="E3971">
        <v>1</v>
      </c>
      <c r="F3971" s="27" t="s">
        <v>596</v>
      </c>
    </row>
    <row r="3972" spans="1:6" x14ac:dyDescent="0.2">
      <c r="A3972" s="1">
        <v>111</v>
      </c>
      <c r="B3972" s="1">
        <v>111</v>
      </c>
      <c r="C3972" s="3">
        <v>11</v>
      </c>
      <c r="D3972" t="s">
        <v>140</v>
      </c>
      <c r="E3972">
        <v>1</v>
      </c>
      <c r="F3972" s="27" t="s">
        <v>596</v>
      </c>
    </row>
    <row r="3973" spans="1:6" x14ac:dyDescent="0.2">
      <c r="A3973" s="1">
        <v>111</v>
      </c>
      <c r="B3973" s="1">
        <v>111</v>
      </c>
      <c r="C3973" s="3">
        <v>12</v>
      </c>
      <c r="D3973" t="s">
        <v>140</v>
      </c>
      <c r="E3973">
        <v>1</v>
      </c>
      <c r="F3973" s="27" t="s">
        <v>596</v>
      </c>
    </row>
    <row r="3974" spans="1:6" x14ac:dyDescent="0.2">
      <c r="A3974" s="1">
        <v>111</v>
      </c>
      <c r="B3974" s="1">
        <v>111</v>
      </c>
      <c r="C3974" s="3">
        <v>13</v>
      </c>
      <c r="D3974" t="s">
        <v>140</v>
      </c>
      <c r="E3974">
        <v>2</v>
      </c>
      <c r="F3974" s="27" t="s">
        <v>596</v>
      </c>
    </row>
    <row r="3975" spans="1:6" x14ac:dyDescent="0.2">
      <c r="A3975" s="1">
        <v>111</v>
      </c>
      <c r="B3975" s="1">
        <v>111</v>
      </c>
      <c r="C3975" s="3">
        <v>14</v>
      </c>
      <c r="D3975" t="s">
        <v>140</v>
      </c>
      <c r="E3975">
        <v>2</v>
      </c>
      <c r="F3975" s="27" t="s">
        <v>596</v>
      </c>
    </row>
    <row r="3976" spans="1:6" x14ac:dyDescent="0.2">
      <c r="A3976" s="1">
        <v>111</v>
      </c>
      <c r="B3976" s="1">
        <v>111</v>
      </c>
      <c r="C3976" s="3">
        <v>15</v>
      </c>
      <c r="D3976" t="s">
        <v>140</v>
      </c>
      <c r="E3976">
        <v>3</v>
      </c>
      <c r="F3976" s="27" t="s">
        <v>596</v>
      </c>
    </row>
    <row r="3977" spans="1:6" x14ac:dyDescent="0.2">
      <c r="A3977" s="1">
        <v>111</v>
      </c>
      <c r="B3977" s="1">
        <v>111</v>
      </c>
      <c r="C3977" s="3">
        <v>16</v>
      </c>
      <c r="D3977" t="s">
        <v>140</v>
      </c>
      <c r="E3977">
        <v>2</v>
      </c>
      <c r="F3977" s="27" t="s">
        <v>596</v>
      </c>
    </row>
    <row r="3978" spans="1:6" x14ac:dyDescent="0.2">
      <c r="A3978" s="1">
        <v>111</v>
      </c>
      <c r="B3978" s="1">
        <v>111</v>
      </c>
      <c r="C3978" s="3">
        <v>17</v>
      </c>
      <c r="D3978" t="s">
        <v>140</v>
      </c>
      <c r="E3978">
        <v>3</v>
      </c>
      <c r="F3978" s="27" t="s">
        <v>596</v>
      </c>
    </row>
    <row r="3979" spans="1:6" x14ac:dyDescent="0.2">
      <c r="A3979" s="1">
        <v>111</v>
      </c>
      <c r="B3979" s="1">
        <v>111</v>
      </c>
      <c r="C3979" s="3">
        <v>18</v>
      </c>
      <c r="D3979" t="s">
        <v>140</v>
      </c>
      <c r="E3979">
        <v>2</v>
      </c>
      <c r="F3979" s="27" t="s">
        <v>596</v>
      </c>
    </row>
    <row r="3980" spans="1:6" x14ac:dyDescent="0.2">
      <c r="A3980" s="1">
        <v>111</v>
      </c>
      <c r="B3980" s="1">
        <v>111</v>
      </c>
      <c r="C3980" s="3">
        <v>19</v>
      </c>
      <c r="D3980" t="s">
        <v>140</v>
      </c>
      <c r="E3980">
        <v>3</v>
      </c>
      <c r="F3980" s="27" t="s">
        <v>596</v>
      </c>
    </row>
    <row r="3981" spans="1:6" x14ac:dyDescent="0.2">
      <c r="A3981" s="1">
        <v>111</v>
      </c>
      <c r="B3981" s="1">
        <v>111</v>
      </c>
      <c r="C3981" s="3">
        <v>20</v>
      </c>
      <c r="D3981" t="s">
        <v>140</v>
      </c>
      <c r="E3981">
        <v>3</v>
      </c>
      <c r="F3981" s="27" t="s">
        <v>596</v>
      </c>
    </row>
    <row r="3982" spans="1:6" x14ac:dyDescent="0.2">
      <c r="A3982" s="1">
        <v>111</v>
      </c>
      <c r="B3982" s="1">
        <v>111</v>
      </c>
      <c r="C3982" s="3">
        <v>21</v>
      </c>
      <c r="D3982" t="s">
        <v>140</v>
      </c>
      <c r="E3982">
        <v>2</v>
      </c>
      <c r="F3982" s="27" t="s">
        <v>596</v>
      </c>
    </row>
    <row r="3983" spans="1:6" x14ac:dyDescent="0.2">
      <c r="A3983" s="1">
        <v>111</v>
      </c>
      <c r="B3983" s="1">
        <v>111</v>
      </c>
      <c r="C3983" s="3">
        <v>22</v>
      </c>
      <c r="D3983" t="s">
        <v>140</v>
      </c>
      <c r="E3983">
        <v>2</v>
      </c>
      <c r="F3983" s="27" t="s">
        <v>596</v>
      </c>
    </row>
    <row r="3984" spans="1:6" x14ac:dyDescent="0.2">
      <c r="A3984" s="1">
        <v>111</v>
      </c>
      <c r="B3984" s="1">
        <v>111</v>
      </c>
      <c r="C3984" s="3">
        <v>23</v>
      </c>
      <c r="D3984" t="s">
        <v>140</v>
      </c>
      <c r="E3984">
        <v>2</v>
      </c>
      <c r="F3984" s="27" t="s">
        <v>596</v>
      </c>
    </row>
    <row r="3985" spans="1:6" x14ac:dyDescent="0.2">
      <c r="A3985" s="1">
        <v>111</v>
      </c>
      <c r="B3985" s="1">
        <v>111</v>
      </c>
      <c r="C3985" s="3">
        <v>24</v>
      </c>
      <c r="D3985" t="s">
        <v>140</v>
      </c>
      <c r="E3985">
        <v>2</v>
      </c>
      <c r="F3985" s="27" t="s">
        <v>596</v>
      </c>
    </row>
    <row r="3986" spans="1:6" x14ac:dyDescent="0.2">
      <c r="A3986" s="1">
        <v>111</v>
      </c>
      <c r="B3986" s="1">
        <v>111</v>
      </c>
      <c r="C3986" s="3">
        <v>25</v>
      </c>
      <c r="D3986" t="s">
        <v>140</v>
      </c>
      <c r="E3986">
        <v>2</v>
      </c>
      <c r="F3986" s="27" t="s">
        <v>596</v>
      </c>
    </row>
    <row r="3987" spans="1:6" x14ac:dyDescent="0.2">
      <c r="A3987" s="1">
        <v>111</v>
      </c>
      <c r="B3987" s="1">
        <v>111</v>
      </c>
      <c r="C3987" s="3">
        <v>26</v>
      </c>
      <c r="D3987" t="s">
        <v>140</v>
      </c>
      <c r="E3987">
        <v>2</v>
      </c>
      <c r="F3987" s="27" t="s">
        <v>596</v>
      </c>
    </row>
    <row r="3988" spans="1:6" x14ac:dyDescent="0.2">
      <c r="A3988" s="1">
        <v>111</v>
      </c>
      <c r="B3988" s="1">
        <v>111</v>
      </c>
      <c r="C3988" s="3">
        <v>27</v>
      </c>
      <c r="D3988" t="s">
        <v>140</v>
      </c>
      <c r="E3988">
        <v>2</v>
      </c>
      <c r="F3988" s="27" t="s">
        <v>596</v>
      </c>
    </row>
    <row r="3989" spans="1:6" x14ac:dyDescent="0.2">
      <c r="A3989" s="1">
        <v>111</v>
      </c>
      <c r="B3989" s="1">
        <v>111</v>
      </c>
      <c r="C3989" s="3">
        <v>28</v>
      </c>
      <c r="D3989" t="s">
        <v>140</v>
      </c>
      <c r="E3989">
        <v>3</v>
      </c>
      <c r="F3989" s="27" t="s">
        <v>596</v>
      </c>
    </row>
    <row r="3990" spans="1:6" x14ac:dyDescent="0.2">
      <c r="A3990" s="1">
        <v>111</v>
      </c>
      <c r="B3990" s="1">
        <v>111</v>
      </c>
      <c r="C3990" s="3">
        <v>29</v>
      </c>
      <c r="D3990" t="s">
        <v>140</v>
      </c>
      <c r="E3990">
        <v>2</v>
      </c>
      <c r="F3990" s="27" t="s">
        <v>596</v>
      </c>
    </row>
    <row r="3991" spans="1:6" x14ac:dyDescent="0.2">
      <c r="A3991" s="1">
        <v>111</v>
      </c>
      <c r="B3991" s="1">
        <v>111</v>
      </c>
      <c r="C3991" s="3">
        <v>30</v>
      </c>
      <c r="D3991" t="s">
        <v>140</v>
      </c>
      <c r="E3991">
        <v>2</v>
      </c>
      <c r="F3991" s="27" t="s">
        <v>596</v>
      </c>
    </row>
    <row r="3992" spans="1:6" x14ac:dyDescent="0.2">
      <c r="A3992" s="1">
        <v>111</v>
      </c>
      <c r="B3992" s="1">
        <v>111</v>
      </c>
      <c r="C3992" s="3">
        <v>31</v>
      </c>
      <c r="D3992" t="s">
        <v>140</v>
      </c>
      <c r="E3992">
        <v>1</v>
      </c>
      <c r="F3992" s="27" t="s">
        <v>596</v>
      </c>
    </row>
    <row r="3993" spans="1:6" x14ac:dyDescent="0.2">
      <c r="A3993" s="1">
        <v>111</v>
      </c>
      <c r="B3993" s="1">
        <v>111</v>
      </c>
      <c r="C3993" s="3">
        <v>32</v>
      </c>
      <c r="D3993" t="s">
        <v>140</v>
      </c>
      <c r="E3993">
        <v>2</v>
      </c>
      <c r="F3993" s="27" t="s">
        <v>596</v>
      </c>
    </row>
    <row r="3994" spans="1:6" x14ac:dyDescent="0.2">
      <c r="A3994" s="1">
        <v>111</v>
      </c>
      <c r="B3994" s="1">
        <v>111</v>
      </c>
      <c r="C3994" s="3">
        <v>33</v>
      </c>
      <c r="D3994" t="s">
        <v>140</v>
      </c>
      <c r="E3994">
        <v>2</v>
      </c>
      <c r="F3994" s="27" t="s">
        <v>596</v>
      </c>
    </row>
    <row r="3995" spans="1:6" x14ac:dyDescent="0.2">
      <c r="A3995" s="1">
        <v>111</v>
      </c>
      <c r="B3995" s="1">
        <v>111</v>
      </c>
      <c r="C3995" s="3">
        <v>34</v>
      </c>
      <c r="D3995" t="s">
        <v>140</v>
      </c>
      <c r="E3995">
        <v>2</v>
      </c>
      <c r="F3995" s="27" t="s">
        <v>596</v>
      </c>
    </row>
    <row r="3996" spans="1:6" x14ac:dyDescent="0.2">
      <c r="A3996" s="1">
        <v>111</v>
      </c>
      <c r="B3996" s="1">
        <v>111</v>
      </c>
      <c r="C3996" s="3">
        <v>35</v>
      </c>
      <c r="D3996" t="s">
        <v>140</v>
      </c>
      <c r="E3996">
        <v>2</v>
      </c>
      <c r="F3996" s="27" t="s">
        <v>596</v>
      </c>
    </row>
    <row r="3997" spans="1:6" x14ac:dyDescent="0.2">
      <c r="A3997" s="1">
        <v>111</v>
      </c>
      <c r="B3997" s="1">
        <v>111</v>
      </c>
      <c r="C3997" s="3">
        <v>36</v>
      </c>
      <c r="D3997" t="s">
        <v>140</v>
      </c>
      <c r="E3997">
        <v>1</v>
      </c>
      <c r="F3997" s="27" t="s">
        <v>596</v>
      </c>
    </row>
    <row r="3998" spans="1:6" x14ac:dyDescent="0.2">
      <c r="A3998" s="1">
        <v>112</v>
      </c>
      <c r="B3998" s="1">
        <v>112</v>
      </c>
      <c r="C3998" s="3">
        <v>1</v>
      </c>
      <c r="D3998" t="s">
        <v>55</v>
      </c>
      <c r="E3998">
        <v>2</v>
      </c>
      <c r="F3998" s="27" t="s">
        <v>596</v>
      </c>
    </row>
    <row r="3999" spans="1:6" x14ac:dyDescent="0.2">
      <c r="A3999" s="1">
        <v>112</v>
      </c>
      <c r="B3999" s="1">
        <v>112</v>
      </c>
      <c r="C3999" s="3">
        <v>2</v>
      </c>
      <c r="D3999" t="s">
        <v>55</v>
      </c>
      <c r="E3999">
        <v>4</v>
      </c>
      <c r="F3999" s="27" t="s">
        <v>596</v>
      </c>
    </row>
    <row r="4000" spans="1:6" x14ac:dyDescent="0.2">
      <c r="A4000" s="1">
        <v>112</v>
      </c>
      <c r="B4000" s="1">
        <v>112</v>
      </c>
      <c r="C4000" s="3">
        <v>3</v>
      </c>
      <c r="D4000" t="s">
        <v>55</v>
      </c>
      <c r="E4000">
        <v>4</v>
      </c>
      <c r="F4000" s="27" t="s">
        <v>596</v>
      </c>
    </row>
    <row r="4001" spans="1:6" x14ac:dyDescent="0.2">
      <c r="A4001" s="1">
        <v>112</v>
      </c>
      <c r="B4001" s="1">
        <v>112</v>
      </c>
      <c r="C4001" s="3">
        <v>4</v>
      </c>
      <c r="D4001" t="s">
        <v>55</v>
      </c>
      <c r="E4001">
        <v>4</v>
      </c>
      <c r="F4001" s="27" t="s">
        <v>596</v>
      </c>
    </row>
    <row r="4002" spans="1:6" x14ac:dyDescent="0.2">
      <c r="A4002" s="1">
        <v>112</v>
      </c>
      <c r="B4002" s="1">
        <v>112</v>
      </c>
      <c r="C4002" s="3">
        <v>5</v>
      </c>
      <c r="D4002" t="s">
        <v>55</v>
      </c>
      <c r="E4002">
        <v>3</v>
      </c>
      <c r="F4002" s="27" t="s">
        <v>596</v>
      </c>
    </row>
    <row r="4003" spans="1:6" x14ac:dyDescent="0.2">
      <c r="A4003" s="1">
        <v>112</v>
      </c>
      <c r="B4003" s="1">
        <v>112</v>
      </c>
      <c r="C4003" s="3">
        <v>6</v>
      </c>
      <c r="D4003" t="s">
        <v>55</v>
      </c>
      <c r="E4003">
        <v>4</v>
      </c>
      <c r="F4003" s="27" t="s">
        <v>596</v>
      </c>
    </row>
    <row r="4004" spans="1:6" x14ac:dyDescent="0.2">
      <c r="A4004" s="1">
        <v>112</v>
      </c>
      <c r="B4004" s="1">
        <v>112</v>
      </c>
      <c r="C4004" s="3">
        <v>7</v>
      </c>
      <c r="D4004" t="s">
        <v>55</v>
      </c>
      <c r="E4004">
        <v>2</v>
      </c>
      <c r="F4004" s="27" t="s">
        <v>596</v>
      </c>
    </row>
    <row r="4005" spans="1:6" x14ac:dyDescent="0.2">
      <c r="A4005" s="1">
        <v>112</v>
      </c>
      <c r="B4005" s="1">
        <v>112</v>
      </c>
      <c r="C4005" s="3">
        <v>8</v>
      </c>
      <c r="D4005" t="s">
        <v>55</v>
      </c>
      <c r="E4005">
        <v>2</v>
      </c>
      <c r="F4005" s="27" t="s">
        <v>596</v>
      </c>
    </row>
    <row r="4006" spans="1:6" x14ac:dyDescent="0.2">
      <c r="A4006" s="1">
        <v>112</v>
      </c>
      <c r="B4006" s="1">
        <v>112</v>
      </c>
      <c r="C4006" s="3">
        <v>9</v>
      </c>
      <c r="D4006" t="s">
        <v>55</v>
      </c>
      <c r="E4006">
        <v>2</v>
      </c>
      <c r="F4006" s="27" t="s">
        <v>596</v>
      </c>
    </row>
    <row r="4007" spans="1:6" x14ac:dyDescent="0.2">
      <c r="A4007" s="1">
        <v>112</v>
      </c>
      <c r="B4007" s="1">
        <v>112</v>
      </c>
      <c r="C4007" s="3">
        <v>10</v>
      </c>
      <c r="D4007" t="s">
        <v>55</v>
      </c>
      <c r="E4007">
        <v>2</v>
      </c>
      <c r="F4007" s="27" t="s">
        <v>596</v>
      </c>
    </row>
    <row r="4008" spans="1:6" x14ac:dyDescent="0.2">
      <c r="A4008" s="1">
        <v>112</v>
      </c>
      <c r="B4008" s="1">
        <v>112</v>
      </c>
      <c r="C4008" s="3">
        <v>11</v>
      </c>
      <c r="D4008" t="s">
        <v>55</v>
      </c>
      <c r="E4008">
        <v>2</v>
      </c>
      <c r="F4008" s="27" t="s">
        <v>596</v>
      </c>
    </row>
    <row r="4009" spans="1:6" x14ac:dyDescent="0.2">
      <c r="A4009" s="1">
        <v>112</v>
      </c>
      <c r="B4009" s="1">
        <v>112</v>
      </c>
      <c r="C4009" s="3">
        <v>12</v>
      </c>
      <c r="D4009" t="s">
        <v>55</v>
      </c>
      <c r="E4009">
        <v>1</v>
      </c>
      <c r="F4009" s="27" t="s">
        <v>596</v>
      </c>
    </row>
    <row r="4010" spans="1:6" x14ac:dyDescent="0.2">
      <c r="A4010" s="1">
        <v>112</v>
      </c>
      <c r="B4010" s="1">
        <v>112</v>
      </c>
      <c r="C4010" s="3">
        <v>13</v>
      </c>
      <c r="D4010" t="s">
        <v>55</v>
      </c>
      <c r="E4010">
        <v>3</v>
      </c>
      <c r="F4010" s="27" t="s">
        <v>596</v>
      </c>
    </row>
    <row r="4011" spans="1:6" x14ac:dyDescent="0.2">
      <c r="A4011" s="1">
        <v>112</v>
      </c>
      <c r="B4011" s="1">
        <v>112</v>
      </c>
      <c r="C4011" s="3">
        <v>14</v>
      </c>
      <c r="D4011" t="s">
        <v>55</v>
      </c>
      <c r="E4011">
        <v>4</v>
      </c>
      <c r="F4011" s="27" t="s">
        <v>596</v>
      </c>
    </row>
    <row r="4012" spans="1:6" x14ac:dyDescent="0.2">
      <c r="A4012" s="1">
        <v>112</v>
      </c>
      <c r="B4012" s="1">
        <v>112</v>
      </c>
      <c r="C4012" s="3">
        <v>15</v>
      </c>
      <c r="D4012" t="s">
        <v>55</v>
      </c>
      <c r="E4012">
        <v>3</v>
      </c>
      <c r="F4012" s="27" t="s">
        <v>596</v>
      </c>
    </row>
    <row r="4013" spans="1:6" x14ac:dyDescent="0.2">
      <c r="A4013" s="1">
        <v>112</v>
      </c>
      <c r="B4013" s="1">
        <v>112</v>
      </c>
      <c r="C4013" s="3">
        <v>16</v>
      </c>
      <c r="D4013" t="s">
        <v>55</v>
      </c>
      <c r="E4013">
        <v>3</v>
      </c>
      <c r="F4013" s="27" t="s">
        <v>596</v>
      </c>
    </row>
    <row r="4014" spans="1:6" x14ac:dyDescent="0.2">
      <c r="A4014" s="1">
        <v>112</v>
      </c>
      <c r="B4014" s="1">
        <v>112</v>
      </c>
      <c r="C4014" s="3">
        <v>17</v>
      </c>
      <c r="D4014" t="s">
        <v>55</v>
      </c>
      <c r="E4014">
        <v>4</v>
      </c>
      <c r="F4014" s="27" t="s">
        <v>596</v>
      </c>
    </row>
    <row r="4015" spans="1:6" x14ac:dyDescent="0.2">
      <c r="A4015" s="1">
        <v>112</v>
      </c>
      <c r="B4015" s="1">
        <v>112</v>
      </c>
      <c r="C4015" s="3">
        <v>18</v>
      </c>
      <c r="D4015" t="s">
        <v>55</v>
      </c>
      <c r="E4015">
        <v>3</v>
      </c>
      <c r="F4015" s="27" t="s">
        <v>596</v>
      </c>
    </row>
    <row r="4016" spans="1:6" x14ac:dyDescent="0.2">
      <c r="A4016" s="1">
        <v>112</v>
      </c>
      <c r="B4016" s="1">
        <v>112</v>
      </c>
      <c r="C4016" s="3">
        <v>19</v>
      </c>
      <c r="D4016" t="s">
        <v>55</v>
      </c>
      <c r="E4016">
        <v>3</v>
      </c>
      <c r="F4016" s="27" t="s">
        <v>596</v>
      </c>
    </row>
    <row r="4017" spans="1:6" x14ac:dyDescent="0.2">
      <c r="A4017" s="1">
        <v>112</v>
      </c>
      <c r="B4017" s="1">
        <v>112</v>
      </c>
      <c r="C4017" s="3">
        <v>20</v>
      </c>
      <c r="D4017" t="s">
        <v>55</v>
      </c>
      <c r="E4017">
        <v>3</v>
      </c>
      <c r="F4017" s="27" t="s">
        <v>596</v>
      </c>
    </row>
    <row r="4018" spans="1:6" x14ac:dyDescent="0.2">
      <c r="A4018" s="1">
        <v>112</v>
      </c>
      <c r="B4018" s="1">
        <v>112</v>
      </c>
      <c r="C4018" s="3">
        <v>21</v>
      </c>
      <c r="D4018" t="s">
        <v>55</v>
      </c>
      <c r="E4018">
        <v>3</v>
      </c>
      <c r="F4018" s="27" t="s">
        <v>596</v>
      </c>
    </row>
    <row r="4019" spans="1:6" x14ac:dyDescent="0.2">
      <c r="A4019" s="1">
        <v>112</v>
      </c>
      <c r="B4019" s="1">
        <v>112</v>
      </c>
      <c r="C4019" s="3">
        <v>22</v>
      </c>
      <c r="D4019" t="s">
        <v>55</v>
      </c>
      <c r="E4019">
        <v>4</v>
      </c>
      <c r="F4019" s="27" t="s">
        <v>596</v>
      </c>
    </row>
    <row r="4020" spans="1:6" x14ac:dyDescent="0.2">
      <c r="A4020" s="1">
        <v>112</v>
      </c>
      <c r="B4020" s="1">
        <v>112</v>
      </c>
      <c r="C4020" s="3">
        <v>23</v>
      </c>
      <c r="D4020" t="s">
        <v>55</v>
      </c>
      <c r="E4020">
        <v>3</v>
      </c>
      <c r="F4020" s="27" t="s">
        <v>596</v>
      </c>
    </row>
    <row r="4021" spans="1:6" x14ac:dyDescent="0.2">
      <c r="A4021" s="1">
        <v>112</v>
      </c>
      <c r="B4021" s="1">
        <v>112</v>
      </c>
      <c r="C4021" s="3">
        <v>24</v>
      </c>
      <c r="D4021" t="s">
        <v>55</v>
      </c>
      <c r="E4021">
        <v>3</v>
      </c>
      <c r="F4021" s="27" t="s">
        <v>596</v>
      </c>
    </row>
    <row r="4022" spans="1:6" x14ac:dyDescent="0.2">
      <c r="A4022" s="1">
        <v>112</v>
      </c>
      <c r="B4022" s="1">
        <v>112</v>
      </c>
      <c r="C4022" s="3">
        <v>25</v>
      </c>
      <c r="D4022" t="s">
        <v>55</v>
      </c>
      <c r="E4022">
        <v>3</v>
      </c>
      <c r="F4022" s="27" t="s">
        <v>596</v>
      </c>
    </row>
    <row r="4023" spans="1:6" x14ac:dyDescent="0.2">
      <c r="A4023" s="1">
        <v>112</v>
      </c>
      <c r="B4023" s="1">
        <v>112</v>
      </c>
      <c r="C4023" s="3">
        <v>26</v>
      </c>
      <c r="D4023" t="s">
        <v>55</v>
      </c>
      <c r="E4023">
        <v>2</v>
      </c>
      <c r="F4023" s="27" t="s">
        <v>596</v>
      </c>
    </row>
    <row r="4024" spans="1:6" x14ac:dyDescent="0.2">
      <c r="A4024" s="1">
        <v>112</v>
      </c>
      <c r="B4024" s="1">
        <v>112</v>
      </c>
      <c r="C4024" s="3">
        <v>27</v>
      </c>
      <c r="D4024" t="s">
        <v>55</v>
      </c>
      <c r="E4024">
        <v>2</v>
      </c>
      <c r="F4024" s="27" t="s">
        <v>596</v>
      </c>
    </row>
    <row r="4025" spans="1:6" x14ac:dyDescent="0.2">
      <c r="A4025" s="1">
        <v>112</v>
      </c>
      <c r="B4025" s="1">
        <v>112</v>
      </c>
      <c r="C4025" s="3">
        <v>28</v>
      </c>
      <c r="D4025" t="s">
        <v>55</v>
      </c>
      <c r="E4025">
        <v>3</v>
      </c>
      <c r="F4025" s="27" t="s">
        <v>596</v>
      </c>
    </row>
    <row r="4026" spans="1:6" x14ac:dyDescent="0.2">
      <c r="A4026" s="1">
        <v>112</v>
      </c>
      <c r="B4026" s="1">
        <v>112</v>
      </c>
      <c r="C4026" s="3">
        <v>29</v>
      </c>
      <c r="D4026" t="s">
        <v>55</v>
      </c>
      <c r="E4026">
        <v>3</v>
      </c>
      <c r="F4026" s="27" t="s">
        <v>596</v>
      </c>
    </row>
    <row r="4027" spans="1:6" x14ac:dyDescent="0.2">
      <c r="A4027" s="1">
        <v>112</v>
      </c>
      <c r="B4027" s="1">
        <v>112</v>
      </c>
      <c r="C4027" s="3">
        <v>30</v>
      </c>
      <c r="D4027" t="s">
        <v>55</v>
      </c>
      <c r="E4027">
        <v>3</v>
      </c>
      <c r="F4027" s="27" t="s">
        <v>596</v>
      </c>
    </row>
    <row r="4028" spans="1:6" x14ac:dyDescent="0.2">
      <c r="A4028" s="1">
        <v>112</v>
      </c>
      <c r="B4028" s="1">
        <v>112</v>
      </c>
      <c r="C4028" s="3">
        <v>31</v>
      </c>
      <c r="D4028" t="s">
        <v>55</v>
      </c>
      <c r="E4028">
        <v>1</v>
      </c>
      <c r="F4028" s="27" t="s">
        <v>596</v>
      </c>
    </row>
    <row r="4029" spans="1:6" x14ac:dyDescent="0.2">
      <c r="A4029" s="1">
        <v>112</v>
      </c>
      <c r="B4029" s="1">
        <v>112</v>
      </c>
      <c r="C4029" s="3">
        <v>32</v>
      </c>
      <c r="D4029" t="s">
        <v>55</v>
      </c>
      <c r="E4029">
        <v>2</v>
      </c>
      <c r="F4029" s="27" t="s">
        <v>596</v>
      </c>
    </row>
    <row r="4030" spans="1:6" x14ac:dyDescent="0.2">
      <c r="A4030" s="1">
        <v>112</v>
      </c>
      <c r="B4030" s="1">
        <v>112</v>
      </c>
      <c r="C4030" s="3">
        <v>33</v>
      </c>
      <c r="D4030" t="s">
        <v>55</v>
      </c>
      <c r="E4030">
        <v>2</v>
      </c>
      <c r="F4030" s="27" t="s">
        <v>596</v>
      </c>
    </row>
    <row r="4031" spans="1:6" x14ac:dyDescent="0.2">
      <c r="A4031" s="1">
        <v>112</v>
      </c>
      <c r="B4031" s="1">
        <v>112</v>
      </c>
      <c r="C4031" s="3">
        <v>34</v>
      </c>
      <c r="D4031" t="s">
        <v>55</v>
      </c>
      <c r="E4031">
        <v>2</v>
      </c>
      <c r="F4031" s="27" t="s">
        <v>596</v>
      </c>
    </row>
    <row r="4032" spans="1:6" x14ac:dyDescent="0.2">
      <c r="A4032" s="1">
        <v>112</v>
      </c>
      <c r="B4032" s="1">
        <v>112</v>
      </c>
      <c r="C4032" s="3">
        <v>35</v>
      </c>
      <c r="D4032" t="s">
        <v>55</v>
      </c>
      <c r="E4032">
        <v>2</v>
      </c>
      <c r="F4032" s="27" t="s">
        <v>596</v>
      </c>
    </row>
    <row r="4033" spans="1:6" x14ac:dyDescent="0.2">
      <c r="A4033" s="1">
        <v>112</v>
      </c>
      <c r="B4033" s="1">
        <v>112</v>
      </c>
      <c r="C4033" s="3">
        <v>36</v>
      </c>
      <c r="D4033" t="s">
        <v>55</v>
      </c>
      <c r="E4033">
        <v>1</v>
      </c>
      <c r="F4033" s="27" t="s">
        <v>596</v>
      </c>
    </row>
    <row r="4034" spans="1:6" x14ac:dyDescent="0.2">
      <c r="A4034" s="1">
        <v>113</v>
      </c>
      <c r="B4034" s="1">
        <v>113</v>
      </c>
      <c r="C4034" s="3">
        <v>1</v>
      </c>
      <c r="D4034" t="s">
        <v>268</v>
      </c>
      <c r="E4034">
        <v>2</v>
      </c>
      <c r="F4034" s="27" t="s">
        <v>596</v>
      </c>
    </row>
    <row r="4035" spans="1:6" x14ac:dyDescent="0.2">
      <c r="A4035" s="1">
        <v>113</v>
      </c>
      <c r="B4035" s="1">
        <v>113</v>
      </c>
      <c r="C4035" s="3">
        <v>2</v>
      </c>
      <c r="D4035" t="s">
        <v>268</v>
      </c>
      <c r="E4035">
        <v>3</v>
      </c>
      <c r="F4035" s="27" t="s">
        <v>596</v>
      </c>
    </row>
    <row r="4036" spans="1:6" x14ac:dyDescent="0.2">
      <c r="A4036" s="1">
        <v>113</v>
      </c>
      <c r="B4036" s="1">
        <v>113</v>
      </c>
      <c r="C4036" s="3">
        <v>3</v>
      </c>
      <c r="D4036" t="s">
        <v>268</v>
      </c>
      <c r="E4036">
        <v>2</v>
      </c>
      <c r="F4036" s="27" t="s">
        <v>596</v>
      </c>
    </row>
    <row r="4037" spans="1:6" x14ac:dyDescent="0.2">
      <c r="A4037" s="1">
        <v>113</v>
      </c>
      <c r="B4037" s="1">
        <v>113</v>
      </c>
      <c r="C4037" s="3">
        <v>4</v>
      </c>
      <c r="D4037" t="s">
        <v>268</v>
      </c>
      <c r="E4037">
        <v>3</v>
      </c>
      <c r="F4037" s="27" t="s">
        <v>596</v>
      </c>
    </row>
    <row r="4038" spans="1:6" x14ac:dyDescent="0.2">
      <c r="A4038" s="1">
        <v>113</v>
      </c>
      <c r="B4038" s="1">
        <v>113</v>
      </c>
      <c r="C4038" s="3">
        <v>5</v>
      </c>
      <c r="D4038" t="s">
        <v>268</v>
      </c>
      <c r="E4038">
        <v>2</v>
      </c>
      <c r="F4038" s="27" t="s">
        <v>596</v>
      </c>
    </row>
    <row r="4039" spans="1:6" x14ac:dyDescent="0.2">
      <c r="A4039" s="1">
        <v>113</v>
      </c>
      <c r="B4039" s="1">
        <v>113</v>
      </c>
      <c r="C4039" s="3">
        <v>6</v>
      </c>
      <c r="D4039" t="s">
        <v>268</v>
      </c>
      <c r="E4039">
        <v>2</v>
      </c>
      <c r="F4039" s="27" t="s">
        <v>596</v>
      </c>
    </row>
    <row r="4040" spans="1:6" x14ac:dyDescent="0.2">
      <c r="A4040" s="1">
        <v>113</v>
      </c>
      <c r="B4040" s="1">
        <v>113</v>
      </c>
      <c r="C4040" s="3">
        <v>7</v>
      </c>
      <c r="D4040" t="s">
        <v>268</v>
      </c>
      <c r="E4040">
        <v>4</v>
      </c>
      <c r="F4040" s="27" t="s">
        <v>596</v>
      </c>
    </row>
    <row r="4041" spans="1:6" x14ac:dyDescent="0.2">
      <c r="A4041" s="1">
        <v>113</v>
      </c>
      <c r="B4041" s="1">
        <v>113</v>
      </c>
      <c r="C4041" s="3">
        <v>8</v>
      </c>
      <c r="D4041" t="s">
        <v>268</v>
      </c>
      <c r="E4041">
        <v>2</v>
      </c>
      <c r="F4041" s="27" t="s">
        <v>596</v>
      </c>
    </row>
    <row r="4042" spans="1:6" x14ac:dyDescent="0.2">
      <c r="A4042" s="1">
        <v>113</v>
      </c>
      <c r="B4042" s="1">
        <v>113</v>
      </c>
      <c r="C4042" s="3">
        <v>9</v>
      </c>
      <c r="D4042" t="s">
        <v>268</v>
      </c>
      <c r="E4042">
        <v>3</v>
      </c>
      <c r="F4042" s="27" t="s">
        <v>596</v>
      </c>
    </row>
    <row r="4043" spans="1:6" x14ac:dyDescent="0.2">
      <c r="A4043" s="1">
        <v>113</v>
      </c>
      <c r="B4043" s="1">
        <v>113</v>
      </c>
      <c r="C4043" s="3">
        <v>10</v>
      </c>
      <c r="D4043" t="s">
        <v>268</v>
      </c>
      <c r="E4043">
        <v>1</v>
      </c>
      <c r="F4043" s="27" t="s">
        <v>596</v>
      </c>
    </row>
    <row r="4044" spans="1:6" x14ac:dyDescent="0.2">
      <c r="A4044" s="1">
        <v>113</v>
      </c>
      <c r="B4044" s="1">
        <v>113</v>
      </c>
      <c r="C4044" s="3">
        <v>11</v>
      </c>
      <c r="D4044" t="s">
        <v>268</v>
      </c>
      <c r="E4044">
        <v>1</v>
      </c>
      <c r="F4044" s="27" t="s">
        <v>596</v>
      </c>
    </row>
    <row r="4045" spans="1:6" x14ac:dyDescent="0.2">
      <c r="A4045" s="1">
        <v>113</v>
      </c>
      <c r="B4045" s="1">
        <v>113</v>
      </c>
      <c r="C4045" s="3">
        <v>12</v>
      </c>
      <c r="D4045" t="s">
        <v>268</v>
      </c>
      <c r="E4045">
        <v>1</v>
      </c>
      <c r="F4045" s="27" t="s">
        <v>596</v>
      </c>
    </row>
    <row r="4046" spans="1:6" x14ac:dyDescent="0.2">
      <c r="A4046" s="1">
        <v>113</v>
      </c>
      <c r="B4046" s="1">
        <v>113</v>
      </c>
      <c r="C4046" s="3">
        <v>13</v>
      </c>
      <c r="D4046" t="s">
        <v>268</v>
      </c>
      <c r="E4046">
        <v>2</v>
      </c>
      <c r="F4046" s="27" t="s">
        <v>596</v>
      </c>
    </row>
    <row r="4047" spans="1:6" x14ac:dyDescent="0.2">
      <c r="A4047" s="1">
        <v>113</v>
      </c>
      <c r="B4047" s="1">
        <v>113</v>
      </c>
      <c r="C4047" s="3">
        <v>14</v>
      </c>
      <c r="D4047" t="s">
        <v>268</v>
      </c>
      <c r="E4047">
        <v>3</v>
      </c>
      <c r="F4047" s="27" t="s">
        <v>596</v>
      </c>
    </row>
    <row r="4048" spans="1:6" x14ac:dyDescent="0.2">
      <c r="A4048" s="1">
        <v>113</v>
      </c>
      <c r="B4048" s="1">
        <v>113</v>
      </c>
      <c r="C4048" s="3">
        <v>15</v>
      </c>
      <c r="D4048" t="s">
        <v>268</v>
      </c>
      <c r="E4048">
        <v>2</v>
      </c>
      <c r="F4048" s="27" t="s">
        <v>596</v>
      </c>
    </row>
    <row r="4049" spans="1:6" x14ac:dyDescent="0.2">
      <c r="A4049" s="1">
        <v>113</v>
      </c>
      <c r="B4049" s="1">
        <v>113</v>
      </c>
      <c r="C4049" s="3">
        <v>16</v>
      </c>
      <c r="D4049" t="s">
        <v>268</v>
      </c>
      <c r="E4049">
        <v>2</v>
      </c>
      <c r="F4049" s="27" t="s">
        <v>596</v>
      </c>
    </row>
    <row r="4050" spans="1:6" x14ac:dyDescent="0.2">
      <c r="A4050" s="1">
        <v>113</v>
      </c>
      <c r="B4050" s="1">
        <v>113</v>
      </c>
      <c r="C4050" s="3">
        <v>17</v>
      </c>
      <c r="D4050" t="s">
        <v>268</v>
      </c>
      <c r="E4050">
        <v>1</v>
      </c>
      <c r="F4050" s="27" t="s">
        <v>596</v>
      </c>
    </row>
    <row r="4051" spans="1:6" x14ac:dyDescent="0.2">
      <c r="A4051" s="1">
        <v>113</v>
      </c>
      <c r="B4051" s="1">
        <v>113</v>
      </c>
      <c r="C4051" s="3">
        <v>18</v>
      </c>
      <c r="D4051" t="s">
        <v>268</v>
      </c>
      <c r="E4051">
        <v>3</v>
      </c>
      <c r="F4051" s="27" t="s">
        <v>596</v>
      </c>
    </row>
    <row r="4052" spans="1:6" x14ac:dyDescent="0.2">
      <c r="A4052" s="1">
        <v>113</v>
      </c>
      <c r="B4052" s="1">
        <v>113</v>
      </c>
      <c r="C4052" s="3">
        <v>19</v>
      </c>
      <c r="D4052" t="s">
        <v>268</v>
      </c>
      <c r="E4052">
        <v>2</v>
      </c>
      <c r="F4052" s="27" t="s">
        <v>596</v>
      </c>
    </row>
    <row r="4053" spans="1:6" x14ac:dyDescent="0.2">
      <c r="A4053" s="1">
        <v>113</v>
      </c>
      <c r="B4053" s="1">
        <v>113</v>
      </c>
      <c r="C4053" s="3">
        <v>20</v>
      </c>
      <c r="D4053" t="s">
        <v>268</v>
      </c>
      <c r="E4053">
        <v>2</v>
      </c>
      <c r="F4053" s="27" t="s">
        <v>596</v>
      </c>
    </row>
    <row r="4054" spans="1:6" x14ac:dyDescent="0.2">
      <c r="A4054" s="1">
        <v>113</v>
      </c>
      <c r="B4054" s="1">
        <v>113</v>
      </c>
      <c r="C4054" s="3">
        <v>21</v>
      </c>
      <c r="D4054" t="s">
        <v>268</v>
      </c>
      <c r="E4054">
        <v>4</v>
      </c>
      <c r="F4054" s="27" t="s">
        <v>596</v>
      </c>
    </row>
    <row r="4055" spans="1:6" x14ac:dyDescent="0.2">
      <c r="A4055" s="1">
        <v>113</v>
      </c>
      <c r="B4055" s="1">
        <v>113</v>
      </c>
      <c r="C4055" s="3">
        <v>22</v>
      </c>
      <c r="D4055" t="s">
        <v>268</v>
      </c>
      <c r="E4055">
        <v>3</v>
      </c>
      <c r="F4055" s="27" t="s">
        <v>596</v>
      </c>
    </row>
    <row r="4056" spans="1:6" x14ac:dyDescent="0.2">
      <c r="A4056" s="1">
        <v>113</v>
      </c>
      <c r="B4056" s="1">
        <v>113</v>
      </c>
      <c r="C4056" s="3">
        <v>23</v>
      </c>
      <c r="D4056" t="s">
        <v>268</v>
      </c>
      <c r="E4056">
        <v>3</v>
      </c>
      <c r="F4056" s="27" t="s">
        <v>596</v>
      </c>
    </row>
    <row r="4057" spans="1:6" x14ac:dyDescent="0.2">
      <c r="A4057" s="1">
        <v>113</v>
      </c>
      <c r="B4057" s="1">
        <v>113</v>
      </c>
      <c r="C4057" s="3">
        <v>24</v>
      </c>
      <c r="D4057" t="s">
        <v>268</v>
      </c>
      <c r="E4057">
        <v>2</v>
      </c>
      <c r="F4057" s="27" t="s">
        <v>596</v>
      </c>
    </row>
    <row r="4058" spans="1:6" x14ac:dyDescent="0.2">
      <c r="A4058" s="1">
        <v>113</v>
      </c>
      <c r="B4058" s="1">
        <v>113</v>
      </c>
      <c r="C4058" s="3">
        <v>25</v>
      </c>
      <c r="D4058" t="s">
        <v>268</v>
      </c>
      <c r="E4058">
        <v>3</v>
      </c>
      <c r="F4058" s="27" t="s">
        <v>596</v>
      </c>
    </row>
    <row r="4059" spans="1:6" x14ac:dyDescent="0.2">
      <c r="A4059" s="1">
        <v>113</v>
      </c>
      <c r="B4059" s="1">
        <v>113</v>
      </c>
      <c r="C4059" s="3">
        <v>26</v>
      </c>
      <c r="D4059" t="s">
        <v>268</v>
      </c>
      <c r="E4059">
        <v>3</v>
      </c>
      <c r="F4059" s="27" t="s">
        <v>596</v>
      </c>
    </row>
    <row r="4060" spans="1:6" x14ac:dyDescent="0.2">
      <c r="A4060" s="1">
        <v>113</v>
      </c>
      <c r="B4060" s="1">
        <v>113</v>
      </c>
      <c r="C4060" s="3">
        <v>27</v>
      </c>
      <c r="D4060" t="s">
        <v>268</v>
      </c>
      <c r="E4060">
        <v>1</v>
      </c>
      <c r="F4060" s="27" t="s">
        <v>596</v>
      </c>
    </row>
    <row r="4061" spans="1:6" x14ac:dyDescent="0.2">
      <c r="A4061" s="1">
        <v>113</v>
      </c>
      <c r="B4061" s="1">
        <v>113</v>
      </c>
      <c r="C4061" s="3">
        <v>28</v>
      </c>
      <c r="D4061" t="s">
        <v>268</v>
      </c>
      <c r="E4061">
        <v>3</v>
      </c>
      <c r="F4061" s="27" t="s">
        <v>596</v>
      </c>
    </row>
    <row r="4062" spans="1:6" x14ac:dyDescent="0.2">
      <c r="A4062" s="1">
        <v>113</v>
      </c>
      <c r="B4062" s="1">
        <v>113</v>
      </c>
      <c r="C4062" s="3">
        <v>29</v>
      </c>
      <c r="D4062" t="s">
        <v>268</v>
      </c>
      <c r="E4062">
        <v>3</v>
      </c>
      <c r="F4062" s="27" t="s">
        <v>596</v>
      </c>
    </row>
    <row r="4063" spans="1:6" x14ac:dyDescent="0.2">
      <c r="A4063" s="1">
        <v>113</v>
      </c>
      <c r="B4063" s="1">
        <v>113</v>
      </c>
      <c r="C4063" s="3">
        <v>30</v>
      </c>
      <c r="D4063" t="s">
        <v>268</v>
      </c>
      <c r="E4063">
        <v>1</v>
      </c>
      <c r="F4063" s="27" t="s">
        <v>596</v>
      </c>
    </row>
    <row r="4064" spans="1:6" x14ac:dyDescent="0.2">
      <c r="A4064" s="1">
        <v>113</v>
      </c>
      <c r="B4064" s="1">
        <v>113</v>
      </c>
      <c r="C4064" s="3">
        <v>31</v>
      </c>
      <c r="D4064" t="s">
        <v>268</v>
      </c>
      <c r="E4064">
        <v>2</v>
      </c>
      <c r="F4064" s="27" t="s">
        <v>596</v>
      </c>
    </row>
    <row r="4065" spans="1:6" x14ac:dyDescent="0.2">
      <c r="A4065" s="1">
        <v>113</v>
      </c>
      <c r="B4065" s="1">
        <v>113</v>
      </c>
      <c r="C4065" s="3">
        <v>32</v>
      </c>
      <c r="D4065" t="s">
        <v>268</v>
      </c>
      <c r="E4065">
        <v>2</v>
      </c>
      <c r="F4065" s="27" t="s">
        <v>596</v>
      </c>
    </row>
    <row r="4066" spans="1:6" x14ac:dyDescent="0.2">
      <c r="A4066" s="1">
        <v>113</v>
      </c>
      <c r="B4066" s="1">
        <v>113</v>
      </c>
      <c r="C4066" s="3">
        <v>33</v>
      </c>
      <c r="D4066" t="s">
        <v>268</v>
      </c>
      <c r="E4066">
        <v>1</v>
      </c>
      <c r="F4066" s="27" t="s">
        <v>596</v>
      </c>
    </row>
    <row r="4067" spans="1:6" x14ac:dyDescent="0.2">
      <c r="A4067" s="1">
        <v>113</v>
      </c>
      <c r="B4067" s="1">
        <v>113</v>
      </c>
      <c r="C4067" s="3">
        <v>34</v>
      </c>
      <c r="D4067" t="s">
        <v>268</v>
      </c>
      <c r="E4067">
        <v>2</v>
      </c>
      <c r="F4067" s="27" t="s">
        <v>596</v>
      </c>
    </row>
    <row r="4068" spans="1:6" x14ac:dyDescent="0.2">
      <c r="A4068" s="1">
        <v>113</v>
      </c>
      <c r="B4068" s="1">
        <v>113</v>
      </c>
      <c r="C4068" s="3">
        <v>35</v>
      </c>
      <c r="D4068" t="s">
        <v>268</v>
      </c>
      <c r="E4068">
        <v>1</v>
      </c>
      <c r="F4068" s="27" t="s">
        <v>596</v>
      </c>
    </row>
    <row r="4069" spans="1:6" x14ac:dyDescent="0.2">
      <c r="A4069" s="1">
        <v>113</v>
      </c>
      <c r="B4069" s="1">
        <v>113</v>
      </c>
      <c r="C4069" s="3">
        <v>36</v>
      </c>
      <c r="D4069" t="s">
        <v>268</v>
      </c>
      <c r="E4069">
        <v>2</v>
      </c>
      <c r="F4069" s="27" t="s">
        <v>596</v>
      </c>
    </row>
    <row r="4070" spans="1:6" x14ac:dyDescent="0.2">
      <c r="A4070" s="1">
        <v>114</v>
      </c>
      <c r="B4070" s="1">
        <v>114</v>
      </c>
      <c r="C4070" s="3">
        <v>1</v>
      </c>
      <c r="D4070" t="s">
        <v>55</v>
      </c>
      <c r="E4070">
        <v>2</v>
      </c>
      <c r="F4070" s="27" t="s">
        <v>596</v>
      </c>
    </row>
    <row r="4071" spans="1:6" x14ac:dyDescent="0.2">
      <c r="A4071" s="1">
        <v>114</v>
      </c>
      <c r="B4071" s="1">
        <v>114</v>
      </c>
      <c r="C4071" s="3">
        <v>2</v>
      </c>
      <c r="D4071" t="s">
        <v>55</v>
      </c>
      <c r="E4071">
        <v>2</v>
      </c>
      <c r="F4071" s="27" t="s">
        <v>596</v>
      </c>
    </row>
    <row r="4072" spans="1:6" x14ac:dyDescent="0.2">
      <c r="A4072" s="1">
        <v>114</v>
      </c>
      <c r="B4072" s="1">
        <v>114</v>
      </c>
      <c r="C4072" s="3">
        <v>3</v>
      </c>
      <c r="D4072" t="s">
        <v>55</v>
      </c>
      <c r="E4072">
        <v>3</v>
      </c>
      <c r="F4072" s="27" t="s">
        <v>596</v>
      </c>
    </row>
    <row r="4073" spans="1:6" x14ac:dyDescent="0.2">
      <c r="A4073" s="1">
        <v>114</v>
      </c>
      <c r="B4073" s="1">
        <v>114</v>
      </c>
      <c r="C4073" s="3">
        <v>4</v>
      </c>
      <c r="D4073" t="s">
        <v>55</v>
      </c>
      <c r="E4073">
        <v>2</v>
      </c>
      <c r="F4073" s="27" t="s">
        <v>596</v>
      </c>
    </row>
    <row r="4074" spans="1:6" x14ac:dyDescent="0.2">
      <c r="A4074" s="1">
        <v>114</v>
      </c>
      <c r="B4074" s="1">
        <v>114</v>
      </c>
      <c r="C4074" s="3">
        <v>5</v>
      </c>
      <c r="D4074" t="s">
        <v>55</v>
      </c>
      <c r="E4074">
        <v>2</v>
      </c>
      <c r="F4074" s="27" t="s">
        <v>596</v>
      </c>
    </row>
    <row r="4075" spans="1:6" x14ac:dyDescent="0.2">
      <c r="A4075" s="1">
        <v>114</v>
      </c>
      <c r="B4075" s="1">
        <v>114</v>
      </c>
      <c r="C4075" s="3">
        <v>6</v>
      </c>
      <c r="D4075" t="s">
        <v>55</v>
      </c>
      <c r="E4075">
        <v>4</v>
      </c>
      <c r="F4075" s="27" t="s">
        <v>596</v>
      </c>
    </row>
    <row r="4076" spans="1:6" x14ac:dyDescent="0.2">
      <c r="A4076" s="1">
        <v>114</v>
      </c>
      <c r="B4076" s="1">
        <v>114</v>
      </c>
      <c r="C4076" s="3">
        <v>7</v>
      </c>
      <c r="D4076" t="s">
        <v>55</v>
      </c>
      <c r="E4076">
        <v>3</v>
      </c>
      <c r="F4076" s="27" t="s">
        <v>596</v>
      </c>
    </row>
    <row r="4077" spans="1:6" x14ac:dyDescent="0.2">
      <c r="A4077" s="1">
        <v>114</v>
      </c>
      <c r="B4077" s="1">
        <v>114</v>
      </c>
      <c r="C4077" s="3">
        <v>8</v>
      </c>
      <c r="D4077" t="s">
        <v>55</v>
      </c>
      <c r="E4077">
        <v>3</v>
      </c>
      <c r="F4077" s="27" t="s">
        <v>596</v>
      </c>
    </row>
    <row r="4078" spans="1:6" x14ac:dyDescent="0.2">
      <c r="A4078" s="1">
        <v>114</v>
      </c>
      <c r="B4078" s="1">
        <v>114</v>
      </c>
      <c r="C4078" s="3">
        <v>9</v>
      </c>
      <c r="D4078" t="s">
        <v>55</v>
      </c>
      <c r="E4078">
        <v>2</v>
      </c>
      <c r="F4078" s="27" t="s">
        <v>596</v>
      </c>
    </row>
    <row r="4079" spans="1:6" x14ac:dyDescent="0.2">
      <c r="A4079" s="1">
        <v>114</v>
      </c>
      <c r="B4079" s="1">
        <v>114</v>
      </c>
      <c r="C4079" s="3">
        <v>10</v>
      </c>
      <c r="D4079" t="s">
        <v>55</v>
      </c>
      <c r="E4079">
        <v>3</v>
      </c>
      <c r="F4079" s="27" t="s">
        <v>596</v>
      </c>
    </row>
    <row r="4080" spans="1:6" x14ac:dyDescent="0.2">
      <c r="A4080" s="1">
        <v>114</v>
      </c>
      <c r="B4080" s="1">
        <v>114</v>
      </c>
      <c r="C4080" s="3">
        <v>11</v>
      </c>
      <c r="D4080" t="s">
        <v>55</v>
      </c>
      <c r="E4080">
        <v>2</v>
      </c>
      <c r="F4080" s="27" t="s">
        <v>596</v>
      </c>
    </row>
    <row r="4081" spans="1:6" x14ac:dyDescent="0.2">
      <c r="A4081" s="1">
        <v>114</v>
      </c>
      <c r="B4081" s="1">
        <v>114</v>
      </c>
      <c r="C4081" s="3">
        <v>12</v>
      </c>
      <c r="D4081" t="s">
        <v>55</v>
      </c>
      <c r="E4081">
        <v>2</v>
      </c>
      <c r="F4081" s="27" t="s">
        <v>596</v>
      </c>
    </row>
    <row r="4082" spans="1:6" x14ac:dyDescent="0.2">
      <c r="A4082" s="1">
        <v>114</v>
      </c>
      <c r="B4082" s="1">
        <v>114</v>
      </c>
      <c r="C4082" s="3">
        <v>13</v>
      </c>
      <c r="D4082" t="s">
        <v>55</v>
      </c>
      <c r="E4082">
        <v>3</v>
      </c>
      <c r="F4082" s="27" t="s">
        <v>596</v>
      </c>
    </row>
    <row r="4083" spans="1:6" x14ac:dyDescent="0.2">
      <c r="A4083" s="1">
        <v>114</v>
      </c>
      <c r="B4083" s="1">
        <v>114</v>
      </c>
      <c r="C4083" s="3">
        <v>14</v>
      </c>
      <c r="D4083" t="s">
        <v>55</v>
      </c>
      <c r="E4083">
        <v>4</v>
      </c>
      <c r="F4083" s="27" t="s">
        <v>596</v>
      </c>
    </row>
    <row r="4084" spans="1:6" x14ac:dyDescent="0.2">
      <c r="A4084" s="1">
        <v>114</v>
      </c>
      <c r="B4084" s="1">
        <v>114</v>
      </c>
      <c r="C4084" s="3">
        <v>15</v>
      </c>
      <c r="D4084" t="s">
        <v>55</v>
      </c>
      <c r="E4084">
        <v>2</v>
      </c>
      <c r="F4084" s="27" t="s">
        <v>596</v>
      </c>
    </row>
    <row r="4085" spans="1:6" x14ac:dyDescent="0.2">
      <c r="A4085" s="1">
        <v>114</v>
      </c>
      <c r="B4085" s="1">
        <v>114</v>
      </c>
      <c r="C4085" s="3">
        <v>16</v>
      </c>
      <c r="D4085" t="s">
        <v>55</v>
      </c>
      <c r="E4085">
        <v>3</v>
      </c>
      <c r="F4085" s="27" t="s">
        <v>596</v>
      </c>
    </row>
    <row r="4086" spans="1:6" x14ac:dyDescent="0.2">
      <c r="A4086" s="1">
        <v>114</v>
      </c>
      <c r="B4086" s="1">
        <v>114</v>
      </c>
      <c r="C4086" s="3">
        <v>17</v>
      </c>
      <c r="D4086" t="s">
        <v>55</v>
      </c>
      <c r="E4086">
        <v>3</v>
      </c>
      <c r="F4086" s="27" t="s">
        <v>596</v>
      </c>
    </row>
    <row r="4087" spans="1:6" x14ac:dyDescent="0.2">
      <c r="A4087" s="1">
        <v>114</v>
      </c>
      <c r="B4087" s="1">
        <v>114</v>
      </c>
      <c r="C4087" s="3">
        <v>18</v>
      </c>
      <c r="D4087" t="s">
        <v>55</v>
      </c>
      <c r="E4087">
        <v>2</v>
      </c>
      <c r="F4087" s="27" t="s">
        <v>596</v>
      </c>
    </row>
    <row r="4088" spans="1:6" x14ac:dyDescent="0.2">
      <c r="A4088" s="1">
        <v>114</v>
      </c>
      <c r="B4088" s="1">
        <v>114</v>
      </c>
      <c r="C4088" s="3">
        <v>19</v>
      </c>
      <c r="D4088" t="s">
        <v>55</v>
      </c>
      <c r="E4088">
        <v>3</v>
      </c>
      <c r="F4088" s="27" t="s">
        <v>596</v>
      </c>
    </row>
    <row r="4089" spans="1:6" x14ac:dyDescent="0.2">
      <c r="A4089" s="1">
        <v>114</v>
      </c>
      <c r="B4089" s="1">
        <v>114</v>
      </c>
      <c r="C4089" s="3">
        <v>20</v>
      </c>
      <c r="D4089" t="s">
        <v>55</v>
      </c>
      <c r="E4089">
        <v>2</v>
      </c>
      <c r="F4089" s="27" t="s">
        <v>596</v>
      </c>
    </row>
    <row r="4090" spans="1:6" x14ac:dyDescent="0.2">
      <c r="A4090" s="1">
        <v>114</v>
      </c>
      <c r="B4090" s="1">
        <v>114</v>
      </c>
      <c r="C4090" s="3">
        <v>21</v>
      </c>
      <c r="D4090" t="s">
        <v>55</v>
      </c>
      <c r="E4090">
        <v>3</v>
      </c>
      <c r="F4090" s="27" t="s">
        <v>596</v>
      </c>
    </row>
    <row r="4091" spans="1:6" x14ac:dyDescent="0.2">
      <c r="A4091" s="1">
        <v>114</v>
      </c>
      <c r="B4091" s="1">
        <v>114</v>
      </c>
      <c r="C4091" s="3">
        <v>22</v>
      </c>
      <c r="D4091" t="s">
        <v>55</v>
      </c>
      <c r="E4091">
        <v>3</v>
      </c>
      <c r="F4091" s="27" t="s">
        <v>596</v>
      </c>
    </row>
    <row r="4092" spans="1:6" x14ac:dyDescent="0.2">
      <c r="A4092" s="1">
        <v>114</v>
      </c>
      <c r="B4092" s="1">
        <v>114</v>
      </c>
      <c r="C4092" s="3">
        <v>23</v>
      </c>
      <c r="D4092" t="s">
        <v>55</v>
      </c>
      <c r="E4092">
        <v>2</v>
      </c>
      <c r="F4092" s="27" t="s">
        <v>596</v>
      </c>
    </row>
    <row r="4093" spans="1:6" x14ac:dyDescent="0.2">
      <c r="A4093" s="1">
        <v>114</v>
      </c>
      <c r="B4093" s="1">
        <v>114</v>
      </c>
      <c r="C4093" s="3">
        <v>24</v>
      </c>
      <c r="D4093" t="s">
        <v>55</v>
      </c>
      <c r="E4093">
        <v>3</v>
      </c>
      <c r="F4093" s="27" t="s">
        <v>596</v>
      </c>
    </row>
    <row r="4094" spans="1:6" x14ac:dyDescent="0.2">
      <c r="A4094" s="1">
        <v>114</v>
      </c>
      <c r="B4094" s="1">
        <v>114</v>
      </c>
      <c r="C4094" s="3">
        <v>25</v>
      </c>
      <c r="D4094" t="s">
        <v>55</v>
      </c>
      <c r="E4094">
        <v>2</v>
      </c>
      <c r="F4094" s="27" t="s">
        <v>596</v>
      </c>
    </row>
    <row r="4095" spans="1:6" x14ac:dyDescent="0.2">
      <c r="A4095" s="1">
        <v>114</v>
      </c>
      <c r="B4095" s="1">
        <v>114</v>
      </c>
      <c r="C4095" s="3">
        <v>26</v>
      </c>
      <c r="D4095" t="s">
        <v>55</v>
      </c>
      <c r="E4095">
        <v>2</v>
      </c>
      <c r="F4095" s="27" t="s">
        <v>596</v>
      </c>
    </row>
    <row r="4096" spans="1:6" x14ac:dyDescent="0.2">
      <c r="A4096" s="1">
        <v>114</v>
      </c>
      <c r="B4096" s="1">
        <v>114</v>
      </c>
      <c r="C4096" s="3">
        <v>27</v>
      </c>
      <c r="D4096" t="s">
        <v>55</v>
      </c>
      <c r="E4096">
        <v>2</v>
      </c>
      <c r="F4096" s="27" t="s">
        <v>596</v>
      </c>
    </row>
    <row r="4097" spans="1:6" x14ac:dyDescent="0.2">
      <c r="A4097" s="1">
        <v>114</v>
      </c>
      <c r="B4097" s="1">
        <v>114</v>
      </c>
      <c r="C4097" s="3">
        <v>28</v>
      </c>
      <c r="D4097" t="s">
        <v>55</v>
      </c>
      <c r="E4097">
        <v>3</v>
      </c>
      <c r="F4097" s="27" t="s">
        <v>596</v>
      </c>
    </row>
    <row r="4098" spans="1:6" x14ac:dyDescent="0.2">
      <c r="A4098" s="1">
        <v>114</v>
      </c>
      <c r="B4098" s="1">
        <v>114</v>
      </c>
      <c r="C4098" s="3">
        <v>29</v>
      </c>
      <c r="D4098" t="s">
        <v>55</v>
      </c>
      <c r="E4098">
        <v>2</v>
      </c>
      <c r="F4098" s="27" t="s">
        <v>596</v>
      </c>
    </row>
    <row r="4099" spans="1:6" x14ac:dyDescent="0.2">
      <c r="A4099" s="1">
        <v>114</v>
      </c>
      <c r="B4099" s="1">
        <v>114</v>
      </c>
      <c r="C4099" s="3">
        <v>30</v>
      </c>
      <c r="D4099" t="s">
        <v>55</v>
      </c>
      <c r="E4099">
        <v>3</v>
      </c>
      <c r="F4099" s="27" t="s">
        <v>596</v>
      </c>
    </row>
    <row r="4100" spans="1:6" x14ac:dyDescent="0.2">
      <c r="A4100" s="1">
        <v>114</v>
      </c>
      <c r="B4100" s="1">
        <v>114</v>
      </c>
      <c r="C4100" s="3">
        <v>31</v>
      </c>
      <c r="D4100" t="s">
        <v>55</v>
      </c>
      <c r="E4100">
        <v>2</v>
      </c>
      <c r="F4100" s="27" t="s">
        <v>596</v>
      </c>
    </row>
    <row r="4101" spans="1:6" x14ac:dyDescent="0.2">
      <c r="A4101" s="1">
        <v>114</v>
      </c>
      <c r="B4101" s="1">
        <v>114</v>
      </c>
      <c r="C4101" s="3">
        <v>32</v>
      </c>
      <c r="D4101" t="s">
        <v>55</v>
      </c>
      <c r="E4101">
        <v>2</v>
      </c>
      <c r="F4101" s="27" t="s">
        <v>596</v>
      </c>
    </row>
    <row r="4102" spans="1:6" x14ac:dyDescent="0.2">
      <c r="A4102" s="1">
        <v>114</v>
      </c>
      <c r="B4102" s="1">
        <v>114</v>
      </c>
      <c r="C4102" s="3">
        <v>33</v>
      </c>
      <c r="D4102" t="s">
        <v>55</v>
      </c>
      <c r="E4102">
        <v>1</v>
      </c>
      <c r="F4102" s="27" t="s">
        <v>596</v>
      </c>
    </row>
    <row r="4103" spans="1:6" x14ac:dyDescent="0.2">
      <c r="A4103" s="1">
        <v>114</v>
      </c>
      <c r="B4103" s="1">
        <v>114</v>
      </c>
      <c r="C4103" s="3">
        <v>34</v>
      </c>
      <c r="D4103" t="s">
        <v>55</v>
      </c>
      <c r="E4103">
        <v>2</v>
      </c>
      <c r="F4103" s="27" t="s">
        <v>596</v>
      </c>
    </row>
    <row r="4104" spans="1:6" x14ac:dyDescent="0.2">
      <c r="A4104" s="1">
        <v>114</v>
      </c>
      <c r="B4104" s="1">
        <v>114</v>
      </c>
      <c r="C4104" s="3">
        <v>35</v>
      </c>
      <c r="D4104" t="s">
        <v>55</v>
      </c>
      <c r="E4104">
        <v>2</v>
      </c>
      <c r="F4104" s="27" t="s">
        <v>596</v>
      </c>
    </row>
    <row r="4105" spans="1:6" x14ac:dyDescent="0.2">
      <c r="A4105" s="1">
        <v>114</v>
      </c>
      <c r="B4105" s="1">
        <v>114</v>
      </c>
      <c r="C4105" s="3">
        <v>36</v>
      </c>
      <c r="D4105" t="s">
        <v>55</v>
      </c>
      <c r="E4105">
        <v>3</v>
      </c>
      <c r="F4105" s="27" t="s">
        <v>596</v>
      </c>
    </row>
    <row r="4106" spans="1:6" x14ac:dyDescent="0.2">
      <c r="A4106" s="1">
        <v>115</v>
      </c>
      <c r="B4106" s="1">
        <v>115</v>
      </c>
      <c r="C4106" s="3">
        <v>1</v>
      </c>
      <c r="D4106" t="s">
        <v>12</v>
      </c>
      <c r="E4106">
        <v>2</v>
      </c>
      <c r="F4106" s="27" t="s">
        <v>596</v>
      </c>
    </row>
    <row r="4107" spans="1:6" x14ac:dyDescent="0.2">
      <c r="A4107" s="1">
        <v>115</v>
      </c>
      <c r="B4107" s="1">
        <v>115</v>
      </c>
      <c r="C4107" s="3">
        <v>2</v>
      </c>
      <c r="D4107" t="s">
        <v>12</v>
      </c>
      <c r="E4107">
        <v>3</v>
      </c>
      <c r="F4107" s="27" t="s">
        <v>596</v>
      </c>
    </row>
    <row r="4108" spans="1:6" x14ac:dyDescent="0.2">
      <c r="A4108" s="1">
        <v>115</v>
      </c>
      <c r="B4108" s="1">
        <v>115</v>
      </c>
      <c r="C4108" s="3">
        <v>3</v>
      </c>
      <c r="D4108" t="s">
        <v>12</v>
      </c>
      <c r="E4108">
        <v>2</v>
      </c>
      <c r="F4108" s="27" t="s">
        <v>596</v>
      </c>
    </row>
    <row r="4109" spans="1:6" x14ac:dyDescent="0.2">
      <c r="A4109" s="1">
        <v>115</v>
      </c>
      <c r="B4109" s="1">
        <v>115</v>
      </c>
      <c r="C4109" s="3">
        <v>4</v>
      </c>
      <c r="D4109" t="s">
        <v>12</v>
      </c>
      <c r="E4109">
        <v>3</v>
      </c>
      <c r="F4109" s="27" t="s">
        <v>596</v>
      </c>
    </row>
    <row r="4110" spans="1:6" x14ac:dyDescent="0.2">
      <c r="A4110" s="1">
        <v>115</v>
      </c>
      <c r="B4110" s="1">
        <v>115</v>
      </c>
      <c r="C4110" s="3">
        <v>5</v>
      </c>
      <c r="D4110" t="s">
        <v>12</v>
      </c>
      <c r="E4110">
        <v>2</v>
      </c>
      <c r="F4110" s="27" t="s">
        <v>596</v>
      </c>
    </row>
    <row r="4111" spans="1:6" x14ac:dyDescent="0.2">
      <c r="A4111" s="1">
        <v>115</v>
      </c>
      <c r="B4111" s="1">
        <v>115</v>
      </c>
      <c r="C4111" s="3">
        <v>6</v>
      </c>
      <c r="D4111" t="s">
        <v>12</v>
      </c>
      <c r="E4111">
        <v>4</v>
      </c>
      <c r="F4111" s="27" t="s">
        <v>596</v>
      </c>
    </row>
    <row r="4112" spans="1:6" x14ac:dyDescent="0.2">
      <c r="A4112" s="1">
        <v>115</v>
      </c>
      <c r="B4112" s="1">
        <v>115</v>
      </c>
      <c r="C4112" s="3">
        <v>7</v>
      </c>
      <c r="D4112" t="s">
        <v>12</v>
      </c>
      <c r="E4112">
        <v>2</v>
      </c>
      <c r="F4112" s="27" t="s">
        <v>596</v>
      </c>
    </row>
    <row r="4113" spans="1:6" x14ac:dyDescent="0.2">
      <c r="A4113" s="1">
        <v>115</v>
      </c>
      <c r="B4113" s="1">
        <v>115</v>
      </c>
      <c r="C4113" s="3">
        <v>8</v>
      </c>
      <c r="D4113" t="s">
        <v>12</v>
      </c>
      <c r="E4113">
        <v>1</v>
      </c>
      <c r="F4113" s="27" t="s">
        <v>596</v>
      </c>
    </row>
    <row r="4114" spans="1:6" x14ac:dyDescent="0.2">
      <c r="A4114" s="1">
        <v>115</v>
      </c>
      <c r="B4114" s="1">
        <v>115</v>
      </c>
      <c r="C4114" s="3">
        <v>9</v>
      </c>
      <c r="D4114" t="s">
        <v>12</v>
      </c>
      <c r="E4114">
        <v>2</v>
      </c>
      <c r="F4114" s="27" t="s">
        <v>596</v>
      </c>
    </row>
    <row r="4115" spans="1:6" x14ac:dyDescent="0.2">
      <c r="A4115" s="1">
        <v>115</v>
      </c>
      <c r="B4115" s="1">
        <v>115</v>
      </c>
      <c r="C4115" s="3">
        <v>10</v>
      </c>
      <c r="D4115" t="s">
        <v>12</v>
      </c>
      <c r="E4115">
        <v>3</v>
      </c>
      <c r="F4115" s="27" t="s">
        <v>596</v>
      </c>
    </row>
    <row r="4116" spans="1:6" x14ac:dyDescent="0.2">
      <c r="A4116" s="1">
        <v>115</v>
      </c>
      <c r="B4116" s="1">
        <v>115</v>
      </c>
      <c r="C4116" s="3">
        <v>11</v>
      </c>
      <c r="D4116" t="s">
        <v>12</v>
      </c>
      <c r="E4116">
        <v>1</v>
      </c>
      <c r="F4116" s="27" t="s">
        <v>596</v>
      </c>
    </row>
    <row r="4117" spans="1:6" x14ac:dyDescent="0.2">
      <c r="A4117" s="1">
        <v>115</v>
      </c>
      <c r="B4117" s="1">
        <v>115</v>
      </c>
      <c r="C4117" s="3">
        <v>12</v>
      </c>
      <c r="D4117" t="s">
        <v>12</v>
      </c>
      <c r="E4117">
        <v>1</v>
      </c>
      <c r="F4117" s="27" t="s">
        <v>596</v>
      </c>
    </row>
    <row r="4118" spans="1:6" x14ac:dyDescent="0.2">
      <c r="A4118" s="1">
        <v>115</v>
      </c>
      <c r="B4118" s="1">
        <v>115</v>
      </c>
      <c r="C4118" s="3">
        <v>13</v>
      </c>
      <c r="D4118" t="s">
        <v>12</v>
      </c>
      <c r="E4118">
        <v>2</v>
      </c>
      <c r="F4118" s="27" t="s">
        <v>596</v>
      </c>
    </row>
    <row r="4119" spans="1:6" x14ac:dyDescent="0.2">
      <c r="A4119" s="1">
        <v>115</v>
      </c>
      <c r="B4119" s="1">
        <v>115</v>
      </c>
      <c r="C4119" s="3">
        <v>14</v>
      </c>
      <c r="D4119" t="s">
        <v>12</v>
      </c>
      <c r="E4119">
        <v>4</v>
      </c>
      <c r="F4119" s="27" t="s">
        <v>596</v>
      </c>
    </row>
    <row r="4120" spans="1:6" x14ac:dyDescent="0.2">
      <c r="A4120" s="1">
        <v>115</v>
      </c>
      <c r="B4120" s="1">
        <v>115</v>
      </c>
      <c r="C4120" s="3">
        <v>15</v>
      </c>
      <c r="D4120" t="s">
        <v>12</v>
      </c>
      <c r="E4120">
        <v>2</v>
      </c>
      <c r="F4120" s="27" t="s">
        <v>596</v>
      </c>
    </row>
    <row r="4121" spans="1:6" x14ac:dyDescent="0.2">
      <c r="A4121" s="1">
        <v>115</v>
      </c>
      <c r="B4121" s="1">
        <v>115</v>
      </c>
      <c r="C4121" s="3">
        <v>16</v>
      </c>
      <c r="D4121" t="s">
        <v>12</v>
      </c>
      <c r="E4121">
        <v>2</v>
      </c>
      <c r="F4121" s="27" t="s">
        <v>596</v>
      </c>
    </row>
    <row r="4122" spans="1:6" x14ac:dyDescent="0.2">
      <c r="A4122" s="1">
        <v>115</v>
      </c>
      <c r="B4122" s="1">
        <v>115</v>
      </c>
      <c r="C4122" s="3">
        <v>17</v>
      </c>
      <c r="D4122" t="s">
        <v>12</v>
      </c>
      <c r="E4122">
        <v>2</v>
      </c>
      <c r="F4122" s="27" t="s">
        <v>596</v>
      </c>
    </row>
    <row r="4123" spans="1:6" x14ac:dyDescent="0.2">
      <c r="A4123" s="1">
        <v>115</v>
      </c>
      <c r="B4123" s="1">
        <v>115</v>
      </c>
      <c r="C4123" s="3">
        <v>18</v>
      </c>
      <c r="D4123" t="s">
        <v>12</v>
      </c>
      <c r="E4123">
        <v>3</v>
      </c>
      <c r="F4123" s="27" t="s">
        <v>596</v>
      </c>
    </row>
    <row r="4124" spans="1:6" x14ac:dyDescent="0.2">
      <c r="A4124" s="1">
        <v>115</v>
      </c>
      <c r="B4124" s="1">
        <v>115</v>
      </c>
      <c r="C4124" s="3">
        <v>19</v>
      </c>
      <c r="D4124" t="s">
        <v>12</v>
      </c>
      <c r="E4124">
        <v>2</v>
      </c>
      <c r="F4124" s="27" t="s">
        <v>596</v>
      </c>
    </row>
    <row r="4125" spans="1:6" x14ac:dyDescent="0.2">
      <c r="A4125" s="1">
        <v>115</v>
      </c>
      <c r="B4125" s="1">
        <v>115</v>
      </c>
      <c r="C4125" s="3">
        <v>20</v>
      </c>
      <c r="D4125" t="s">
        <v>12</v>
      </c>
      <c r="E4125">
        <v>3</v>
      </c>
      <c r="F4125" s="27" t="s">
        <v>596</v>
      </c>
    </row>
    <row r="4126" spans="1:6" x14ac:dyDescent="0.2">
      <c r="A4126" s="1">
        <v>115</v>
      </c>
      <c r="B4126" s="1">
        <v>115</v>
      </c>
      <c r="C4126" s="3">
        <v>21</v>
      </c>
      <c r="D4126" t="s">
        <v>12</v>
      </c>
      <c r="E4126">
        <v>3</v>
      </c>
      <c r="F4126" s="27" t="s">
        <v>596</v>
      </c>
    </row>
    <row r="4127" spans="1:6" x14ac:dyDescent="0.2">
      <c r="A4127" s="1">
        <v>115</v>
      </c>
      <c r="B4127" s="1">
        <v>115</v>
      </c>
      <c r="C4127" s="3">
        <v>22</v>
      </c>
      <c r="D4127" t="s">
        <v>12</v>
      </c>
      <c r="E4127">
        <v>3</v>
      </c>
      <c r="F4127" s="27" t="s">
        <v>596</v>
      </c>
    </row>
    <row r="4128" spans="1:6" x14ac:dyDescent="0.2">
      <c r="A4128" s="1">
        <v>115</v>
      </c>
      <c r="B4128" s="1">
        <v>115</v>
      </c>
      <c r="C4128" s="3">
        <v>23</v>
      </c>
      <c r="D4128" t="s">
        <v>12</v>
      </c>
      <c r="E4128">
        <v>2</v>
      </c>
      <c r="F4128" s="27" t="s">
        <v>596</v>
      </c>
    </row>
    <row r="4129" spans="1:6" x14ac:dyDescent="0.2">
      <c r="A4129" s="1">
        <v>115</v>
      </c>
      <c r="B4129" s="1">
        <v>115</v>
      </c>
      <c r="C4129" s="3">
        <v>24</v>
      </c>
      <c r="D4129" t="s">
        <v>12</v>
      </c>
      <c r="E4129">
        <v>2</v>
      </c>
      <c r="F4129" s="27" t="s">
        <v>596</v>
      </c>
    </row>
    <row r="4130" spans="1:6" x14ac:dyDescent="0.2">
      <c r="A4130" s="1">
        <v>115</v>
      </c>
      <c r="B4130" s="1">
        <v>115</v>
      </c>
      <c r="C4130" s="3">
        <v>25</v>
      </c>
      <c r="D4130" t="s">
        <v>12</v>
      </c>
      <c r="E4130">
        <v>3</v>
      </c>
      <c r="F4130" s="27" t="s">
        <v>596</v>
      </c>
    </row>
    <row r="4131" spans="1:6" x14ac:dyDescent="0.2">
      <c r="A4131" s="1">
        <v>115</v>
      </c>
      <c r="B4131" s="1">
        <v>115</v>
      </c>
      <c r="C4131" s="3">
        <v>26</v>
      </c>
      <c r="D4131" t="s">
        <v>12</v>
      </c>
      <c r="E4131">
        <v>2</v>
      </c>
      <c r="F4131" s="27" t="s">
        <v>596</v>
      </c>
    </row>
    <row r="4132" spans="1:6" x14ac:dyDescent="0.2">
      <c r="A4132" s="1">
        <v>115</v>
      </c>
      <c r="B4132" s="1">
        <v>115</v>
      </c>
      <c r="C4132" s="3">
        <v>27</v>
      </c>
      <c r="D4132" t="s">
        <v>12</v>
      </c>
      <c r="E4132">
        <v>2</v>
      </c>
      <c r="F4132" s="27" t="s">
        <v>596</v>
      </c>
    </row>
    <row r="4133" spans="1:6" x14ac:dyDescent="0.2">
      <c r="A4133" s="1">
        <v>115</v>
      </c>
      <c r="B4133" s="1">
        <v>115</v>
      </c>
      <c r="C4133" s="3">
        <v>28</v>
      </c>
      <c r="D4133" t="s">
        <v>12</v>
      </c>
      <c r="E4133">
        <v>4</v>
      </c>
      <c r="F4133" s="27" t="s">
        <v>596</v>
      </c>
    </row>
    <row r="4134" spans="1:6" x14ac:dyDescent="0.2">
      <c r="A4134" s="1">
        <v>115</v>
      </c>
      <c r="B4134" s="1">
        <v>115</v>
      </c>
      <c r="C4134" s="3">
        <v>29</v>
      </c>
      <c r="D4134" t="s">
        <v>12</v>
      </c>
      <c r="E4134">
        <v>2</v>
      </c>
      <c r="F4134" s="27" t="s">
        <v>596</v>
      </c>
    </row>
    <row r="4135" spans="1:6" x14ac:dyDescent="0.2">
      <c r="A4135" s="1">
        <v>115</v>
      </c>
      <c r="B4135" s="1">
        <v>115</v>
      </c>
      <c r="C4135" s="3">
        <v>30</v>
      </c>
      <c r="D4135" t="s">
        <v>12</v>
      </c>
      <c r="E4135">
        <v>3</v>
      </c>
      <c r="F4135" s="27" t="s">
        <v>596</v>
      </c>
    </row>
    <row r="4136" spans="1:6" x14ac:dyDescent="0.2">
      <c r="A4136" s="1">
        <v>115</v>
      </c>
      <c r="B4136" s="1">
        <v>115</v>
      </c>
      <c r="C4136" s="3">
        <v>31</v>
      </c>
      <c r="D4136" t="s">
        <v>12</v>
      </c>
      <c r="E4136">
        <v>2</v>
      </c>
      <c r="F4136" s="27" t="s">
        <v>596</v>
      </c>
    </row>
    <row r="4137" spans="1:6" x14ac:dyDescent="0.2">
      <c r="A4137" s="1">
        <v>115</v>
      </c>
      <c r="B4137" s="1">
        <v>115</v>
      </c>
      <c r="C4137" s="3">
        <v>32</v>
      </c>
      <c r="D4137" t="s">
        <v>12</v>
      </c>
      <c r="E4137">
        <v>2</v>
      </c>
      <c r="F4137" s="27" t="s">
        <v>596</v>
      </c>
    </row>
    <row r="4138" spans="1:6" x14ac:dyDescent="0.2">
      <c r="A4138" s="1">
        <v>115</v>
      </c>
      <c r="B4138" s="1">
        <v>115</v>
      </c>
      <c r="C4138" s="3">
        <v>33</v>
      </c>
      <c r="D4138" t="s">
        <v>12</v>
      </c>
      <c r="E4138">
        <v>2</v>
      </c>
      <c r="F4138" s="27" t="s">
        <v>596</v>
      </c>
    </row>
    <row r="4139" spans="1:6" x14ac:dyDescent="0.2">
      <c r="A4139" s="1">
        <v>115</v>
      </c>
      <c r="B4139" s="1">
        <v>115</v>
      </c>
      <c r="C4139" s="3">
        <v>34</v>
      </c>
      <c r="D4139" t="s">
        <v>12</v>
      </c>
      <c r="E4139">
        <v>2</v>
      </c>
      <c r="F4139" s="27" t="s">
        <v>596</v>
      </c>
    </row>
    <row r="4140" spans="1:6" x14ac:dyDescent="0.2">
      <c r="A4140" s="1">
        <v>115</v>
      </c>
      <c r="B4140" s="1">
        <v>115</v>
      </c>
      <c r="C4140" s="3">
        <v>35</v>
      </c>
      <c r="D4140" t="s">
        <v>12</v>
      </c>
      <c r="E4140">
        <v>2</v>
      </c>
      <c r="F4140" s="27" t="s">
        <v>596</v>
      </c>
    </row>
    <row r="4141" spans="1:6" x14ac:dyDescent="0.2">
      <c r="A4141" s="1">
        <v>115</v>
      </c>
      <c r="B4141" s="1">
        <v>115</v>
      </c>
      <c r="C4141" s="3">
        <v>36</v>
      </c>
      <c r="D4141" t="s">
        <v>12</v>
      </c>
      <c r="E4141">
        <v>2</v>
      </c>
      <c r="F4141" s="27" t="s">
        <v>596</v>
      </c>
    </row>
    <row r="4142" spans="1:6" x14ac:dyDescent="0.2">
      <c r="A4142" s="1">
        <v>116</v>
      </c>
      <c r="B4142" s="1">
        <v>116</v>
      </c>
      <c r="C4142" s="3">
        <v>1</v>
      </c>
      <c r="D4142" t="s">
        <v>15</v>
      </c>
      <c r="E4142">
        <v>2</v>
      </c>
      <c r="F4142" s="27" t="s">
        <v>596</v>
      </c>
    </row>
    <row r="4143" spans="1:6" x14ac:dyDescent="0.2">
      <c r="A4143" s="1">
        <v>116</v>
      </c>
      <c r="B4143" s="1">
        <v>116</v>
      </c>
      <c r="C4143" s="3">
        <v>2</v>
      </c>
      <c r="D4143" t="s">
        <v>15</v>
      </c>
      <c r="E4143">
        <v>2</v>
      </c>
      <c r="F4143" s="27" t="s">
        <v>596</v>
      </c>
    </row>
    <row r="4144" spans="1:6" x14ac:dyDescent="0.2">
      <c r="A4144" s="1">
        <v>116</v>
      </c>
      <c r="B4144" s="1">
        <v>116</v>
      </c>
      <c r="C4144" s="3">
        <v>3</v>
      </c>
      <c r="D4144" t="s">
        <v>15</v>
      </c>
      <c r="E4144">
        <v>2</v>
      </c>
      <c r="F4144" s="27" t="s">
        <v>596</v>
      </c>
    </row>
    <row r="4145" spans="1:6" x14ac:dyDescent="0.2">
      <c r="A4145" s="1">
        <v>116</v>
      </c>
      <c r="B4145" s="1">
        <v>116</v>
      </c>
      <c r="C4145" s="3">
        <v>4</v>
      </c>
      <c r="D4145" t="s">
        <v>15</v>
      </c>
      <c r="E4145">
        <v>2</v>
      </c>
      <c r="F4145" s="27" t="s">
        <v>596</v>
      </c>
    </row>
    <row r="4146" spans="1:6" x14ac:dyDescent="0.2">
      <c r="A4146" s="1">
        <v>116</v>
      </c>
      <c r="B4146" s="1">
        <v>116</v>
      </c>
      <c r="C4146" s="3">
        <v>5</v>
      </c>
      <c r="D4146" t="s">
        <v>15</v>
      </c>
      <c r="E4146">
        <v>3</v>
      </c>
      <c r="F4146" s="27" t="s">
        <v>596</v>
      </c>
    </row>
    <row r="4147" spans="1:6" x14ac:dyDescent="0.2">
      <c r="A4147" s="1">
        <v>116</v>
      </c>
      <c r="B4147" s="1">
        <v>116</v>
      </c>
      <c r="C4147" s="3">
        <v>6</v>
      </c>
      <c r="D4147" t="s">
        <v>15</v>
      </c>
      <c r="E4147">
        <v>3</v>
      </c>
      <c r="F4147" s="27" t="s">
        <v>596</v>
      </c>
    </row>
    <row r="4148" spans="1:6" x14ac:dyDescent="0.2">
      <c r="A4148" s="1">
        <v>116</v>
      </c>
      <c r="B4148" s="1">
        <v>116</v>
      </c>
      <c r="C4148" s="3">
        <v>7</v>
      </c>
      <c r="D4148" t="s">
        <v>15</v>
      </c>
      <c r="E4148">
        <v>2</v>
      </c>
      <c r="F4148" s="27" t="s">
        <v>596</v>
      </c>
    </row>
    <row r="4149" spans="1:6" x14ac:dyDescent="0.2">
      <c r="A4149" s="1">
        <v>116</v>
      </c>
      <c r="B4149" s="1">
        <v>116</v>
      </c>
      <c r="C4149" s="3">
        <v>8</v>
      </c>
      <c r="D4149" t="s">
        <v>15</v>
      </c>
      <c r="E4149">
        <v>2</v>
      </c>
      <c r="F4149" s="27" t="s">
        <v>596</v>
      </c>
    </row>
    <row r="4150" spans="1:6" x14ac:dyDescent="0.2">
      <c r="A4150" s="1">
        <v>116</v>
      </c>
      <c r="B4150" s="1">
        <v>116</v>
      </c>
      <c r="C4150" s="3">
        <v>9</v>
      </c>
      <c r="D4150" t="s">
        <v>15</v>
      </c>
      <c r="E4150">
        <v>2</v>
      </c>
      <c r="F4150" s="27" t="s">
        <v>596</v>
      </c>
    </row>
    <row r="4151" spans="1:6" x14ac:dyDescent="0.2">
      <c r="A4151" s="1">
        <v>116</v>
      </c>
      <c r="B4151" s="1">
        <v>116</v>
      </c>
      <c r="C4151" s="3">
        <v>10</v>
      </c>
      <c r="D4151" t="s">
        <v>15</v>
      </c>
      <c r="E4151">
        <v>2</v>
      </c>
      <c r="F4151" s="27" t="s">
        <v>596</v>
      </c>
    </row>
    <row r="4152" spans="1:6" x14ac:dyDescent="0.2">
      <c r="A4152" s="1">
        <v>116</v>
      </c>
      <c r="B4152" s="1">
        <v>116</v>
      </c>
      <c r="C4152" s="3">
        <v>11</v>
      </c>
      <c r="D4152" t="s">
        <v>15</v>
      </c>
      <c r="E4152">
        <v>1</v>
      </c>
      <c r="F4152" s="27" t="s">
        <v>596</v>
      </c>
    </row>
    <row r="4153" spans="1:6" x14ac:dyDescent="0.2">
      <c r="A4153" s="1">
        <v>116</v>
      </c>
      <c r="B4153" s="1">
        <v>116</v>
      </c>
      <c r="C4153" s="3">
        <v>12</v>
      </c>
      <c r="D4153" t="s">
        <v>15</v>
      </c>
      <c r="E4153">
        <v>1</v>
      </c>
      <c r="F4153" s="27" t="s">
        <v>596</v>
      </c>
    </row>
    <row r="4154" spans="1:6" x14ac:dyDescent="0.2">
      <c r="A4154" s="1">
        <v>116</v>
      </c>
      <c r="B4154" s="1">
        <v>116</v>
      </c>
      <c r="C4154" s="3">
        <v>13</v>
      </c>
      <c r="D4154" t="s">
        <v>15</v>
      </c>
      <c r="E4154">
        <v>2</v>
      </c>
      <c r="F4154" s="27" t="s">
        <v>596</v>
      </c>
    </row>
    <row r="4155" spans="1:6" x14ac:dyDescent="0.2">
      <c r="A4155" s="1">
        <v>116</v>
      </c>
      <c r="B4155" s="1">
        <v>116</v>
      </c>
      <c r="C4155" s="3">
        <v>14</v>
      </c>
      <c r="D4155" t="s">
        <v>15</v>
      </c>
      <c r="E4155">
        <v>2</v>
      </c>
      <c r="F4155" s="27" t="s">
        <v>596</v>
      </c>
    </row>
    <row r="4156" spans="1:6" x14ac:dyDescent="0.2">
      <c r="A4156" s="1">
        <v>116</v>
      </c>
      <c r="B4156" s="1">
        <v>116</v>
      </c>
      <c r="C4156" s="3">
        <v>15</v>
      </c>
      <c r="D4156" t="s">
        <v>15</v>
      </c>
      <c r="E4156">
        <v>2</v>
      </c>
      <c r="F4156" s="27" t="s">
        <v>596</v>
      </c>
    </row>
    <row r="4157" spans="1:6" x14ac:dyDescent="0.2">
      <c r="A4157" s="1">
        <v>116</v>
      </c>
      <c r="B4157" s="1">
        <v>116</v>
      </c>
      <c r="C4157" s="3">
        <v>16</v>
      </c>
      <c r="D4157" t="s">
        <v>15</v>
      </c>
      <c r="E4157">
        <v>3</v>
      </c>
      <c r="F4157" s="27" t="s">
        <v>596</v>
      </c>
    </row>
    <row r="4158" spans="1:6" x14ac:dyDescent="0.2">
      <c r="A4158" s="1">
        <v>116</v>
      </c>
      <c r="B4158" s="1">
        <v>116</v>
      </c>
      <c r="C4158" s="3">
        <v>17</v>
      </c>
      <c r="D4158" t="s">
        <v>15</v>
      </c>
      <c r="E4158">
        <v>3</v>
      </c>
      <c r="F4158" s="27" t="s">
        <v>596</v>
      </c>
    </row>
    <row r="4159" spans="1:6" x14ac:dyDescent="0.2">
      <c r="A4159" s="1">
        <v>116</v>
      </c>
      <c r="B4159" s="1">
        <v>116</v>
      </c>
      <c r="C4159" s="3">
        <v>18</v>
      </c>
      <c r="D4159" t="s">
        <v>15</v>
      </c>
      <c r="E4159">
        <v>2</v>
      </c>
      <c r="F4159" s="27" t="s">
        <v>596</v>
      </c>
    </row>
    <row r="4160" spans="1:6" x14ac:dyDescent="0.2">
      <c r="A4160" s="1">
        <v>116</v>
      </c>
      <c r="B4160" s="1">
        <v>116</v>
      </c>
      <c r="C4160" s="3">
        <v>19</v>
      </c>
      <c r="D4160" t="s">
        <v>15</v>
      </c>
      <c r="E4160">
        <v>3</v>
      </c>
      <c r="F4160" s="27" t="s">
        <v>596</v>
      </c>
    </row>
    <row r="4161" spans="1:6" x14ac:dyDescent="0.2">
      <c r="A4161" s="1">
        <v>116</v>
      </c>
      <c r="B4161" s="1">
        <v>116</v>
      </c>
      <c r="C4161" s="3">
        <v>20</v>
      </c>
      <c r="D4161" t="s">
        <v>15</v>
      </c>
      <c r="E4161">
        <v>3</v>
      </c>
      <c r="F4161" s="27" t="s">
        <v>596</v>
      </c>
    </row>
    <row r="4162" spans="1:6" x14ac:dyDescent="0.2">
      <c r="A4162" s="1">
        <v>116</v>
      </c>
      <c r="B4162" s="1">
        <v>116</v>
      </c>
      <c r="C4162" s="3">
        <v>21</v>
      </c>
      <c r="D4162" t="s">
        <v>15</v>
      </c>
      <c r="E4162">
        <v>4</v>
      </c>
      <c r="F4162" s="27" t="s">
        <v>596</v>
      </c>
    </row>
    <row r="4163" spans="1:6" x14ac:dyDescent="0.2">
      <c r="A4163" s="1">
        <v>116</v>
      </c>
      <c r="B4163" s="1">
        <v>116</v>
      </c>
      <c r="C4163" s="3">
        <v>22</v>
      </c>
      <c r="D4163" t="s">
        <v>15</v>
      </c>
      <c r="E4163">
        <v>4</v>
      </c>
      <c r="F4163" s="27" t="s">
        <v>596</v>
      </c>
    </row>
    <row r="4164" spans="1:6" x14ac:dyDescent="0.2">
      <c r="A4164" s="1">
        <v>116</v>
      </c>
      <c r="B4164" s="1">
        <v>116</v>
      </c>
      <c r="C4164" s="3">
        <v>23</v>
      </c>
      <c r="D4164" t="s">
        <v>15</v>
      </c>
      <c r="E4164">
        <v>2</v>
      </c>
      <c r="F4164" s="27" t="s">
        <v>596</v>
      </c>
    </row>
    <row r="4165" spans="1:6" x14ac:dyDescent="0.2">
      <c r="A4165" s="1">
        <v>116</v>
      </c>
      <c r="B4165" s="1">
        <v>116</v>
      </c>
      <c r="C4165" s="3">
        <v>24</v>
      </c>
      <c r="D4165" t="s">
        <v>15</v>
      </c>
      <c r="E4165">
        <v>2</v>
      </c>
      <c r="F4165" s="27" t="s">
        <v>596</v>
      </c>
    </row>
    <row r="4166" spans="1:6" x14ac:dyDescent="0.2">
      <c r="A4166" s="1">
        <v>116</v>
      </c>
      <c r="B4166" s="1">
        <v>116</v>
      </c>
      <c r="C4166" s="3">
        <v>25</v>
      </c>
      <c r="D4166" t="s">
        <v>15</v>
      </c>
      <c r="E4166">
        <v>2</v>
      </c>
      <c r="F4166" s="27" t="s">
        <v>596</v>
      </c>
    </row>
    <row r="4167" spans="1:6" x14ac:dyDescent="0.2">
      <c r="A4167" s="1">
        <v>116</v>
      </c>
      <c r="B4167" s="1">
        <v>116</v>
      </c>
      <c r="C4167" s="3">
        <v>26</v>
      </c>
      <c r="D4167" t="s">
        <v>15</v>
      </c>
      <c r="E4167">
        <v>2</v>
      </c>
      <c r="F4167" s="27" t="s">
        <v>596</v>
      </c>
    </row>
    <row r="4168" spans="1:6" x14ac:dyDescent="0.2">
      <c r="A4168" s="1">
        <v>116</v>
      </c>
      <c r="B4168" s="1">
        <v>116</v>
      </c>
      <c r="C4168" s="3">
        <v>27</v>
      </c>
      <c r="D4168" t="s">
        <v>15</v>
      </c>
      <c r="E4168">
        <v>2</v>
      </c>
      <c r="F4168" s="27" t="s">
        <v>596</v>
      </c>
    </row>
    <row r="4169" spans="1:6" x14ac:dyDescent="0.2">
      <c r="A4169" s="1">
        <v>116</v>
      </c>
      <c r="B4169" s="1">
        <v>116</v>
      </c>
      <c r="C4169" s="3">
        <v>28</v>
      </c>
      <c r="D4169" t="s">
        <v>15</v>
      </c>
      <c r="E4169">
        <v>4</v>
      </c>
      <c r="F4169" s="27" t="s">
        <v>596</v>
      </c>
    </row>
    <row r="4170" spans="1:6" x14ac:dyDescent="0.2">
      <c r="A4170" s="1">
        <v>116</v>
      </c>
      <c r="B4170" s="1">
        <v>116</v>
      </c>
      <c r="C4170" s="3">
        <v>29</v>
      </c>
      <c r="D4170" t="s">
        <v>15</v>
      </c>
      <c r="E4170">
        <v>2</v>
      </c>
      <c r="F4170" s="27" t="s">
        <v>596</v>
      </c>
    </row>
    <row r="4171" spans="1:6" x14ac:dyDescent="0.2">
      <c r="A4171" s="1">
        <v>116</v>
      </c>
      <c r="B4171" s="1">
        <v>116</v>
      </c>
      <c r="C4171" s="3">
        <v>30</v>
      </c>
      <c r="D4171" t="s">
        <v>15</v>
      </c>
      <c r="E4171">
        <v>3</v>
      </c>
      <c r="F4171" s="27" t="s">
        <v>596</v>
      </c>
    </row>
    <row r="4172" spans="1:6" x14ac:dyDescent="0.2">
      <c r="A4172" s="1">
        <v>116</v>
      </c>
      <c r="B4172" s="1">
        <v>116</v>
      </c>
      <c r="C4172" s="3">
        <v>31</v>
      </c>
      <c r="D4172" t="s">
        <v>15</v>
      </c>
      <c r="E4172">
        <v>3</v>
      </c>
      <c r="F4172" s="27" t="s">
        <v>596</v>
      </c>
    </row>
    <row r="4173" spans="1:6" x14ac:dyDescent="0.2">
      <c r="A4173" s="1">
        <v>116</v>
      </c>
      <c r="B4173" s="1">
        <v>116</v>
      </c>
      <c r="C4173" s="3">
        <v>32</v>
      </c>
      <c r="D4173" t="s">
        <v>15</v>
      </c>
      <c r="E4173">
        <v>3</v>
      </c>
      <c r="F4173" s="27" t="s">
        <v>596</v>
      </c>
    </row>
    <row r="4174" spans="1:6" x14ac:dyDescent="0.2">
      <c r="A4174" s="1">
        <v>116</v>
      </c>
      <c r="B4174" s="1">
        <v>116</v>
      </c>
      <c r="C4174" s="3">
        <v>33</v>
      </c>
      <c r="D4174" t="s">
        <v>15</v>
      </c>
      <c r="E4174">
        <v>2</v>
      </c>
      <c r="F4174" s="27" t="s">
        <v>596</v>
      </c>
    </row>
    <row r="4175" spans="1:6" x14ac:dyDescent="0.2">
      <c r="A4175" s="1">
        <v>116</v>
      </c>
      <c r="B4175" s="1">
        <v>116</v>
      </c>
      <c r="C4175" s="3">
        <v>34</v>
      </c>
      <c r="D4175" t="s">
        <v>15</v>
      </c>
      <c r="E4175">
        <v>3</v>
      </c>
      <c r="F4175" s="27" t="s">
        <v>596</v>
      </c>
    </row>
    <row r="4176" spans="1:6" x14ac:dyDescent="0.2">
      <c r="A4176" s="1">
        <v>116</v>
      </c>
      <c r="B4176" s="1">
        <v>116</v>
      </c>
      <c r="C4176" s="3">
        <v>35</v>
      </c>
      <c r="D4176" t="s">
        <v>15</v>
      </c>
      <c r="E4176">
        <v>3</v>
      </c>
      <c r="F4176" s="27" t="s">
        <v>596</v>
      </c>
    </row>
    <row r="4177" spans="1:6" x14ac:dyDescent="0.2">
      <c r="A4177" s="1">
        <v>116</v>
      </c>
      <c r="B4177" s="1">
        <v>116</v>
      </c>
      <c r="C4177" s="3">
        <v>36</v>
      </c>
      <c r="D4177" t="s">
        <v>15</v>
      </c>
      <c r="E4177">
        <v>2</v>
      </c>
      <c r="F4177" s="27" t="s">
        <v>596</v>
      </c>
    </row>
    <row r="4178" spans="1:6" x14ac:dyDescent="0.2">
      <c r="A4178" s="1">
        <v>117</v>
      </c>
      <c r="B4178" s="1">
        <v>117</v>
      </c>
      <c r="C4178" s="3">
        <v>1</v>
      </c>
      <c r="D4178" t="s">
        <v>55</v>
      </c>
      <c r="E4178">
        <v>3</v>
      </c>
      <c r="F4178" s="27" t="s">
        <v>596</v>
      </c>
    </row>
    <row r="4179" spans="1:6" x14ac:dyDescent="0.2">
      <c r="A4179" s="1">
        <v>117</v>
      </c>
      <c r="B4179" s="1">
        <v>117</v>
      </c>
      <c r="C4179" s="3">
        <v>2</v>
      </c>
      <c r="D4179" t="s">
        <v>55</v>
      </c>
      <c r="E4179">
        <v>3</v>
      </c>
      <c r="F4179" s="27" t="s">
        <v>596</v>
      </c>
    </row>
    <row r="4180" spans="1:6" x14ac:dyDescent="0.2">
      <c r="A4180" s="1">
        <v>117</v>
      </c>
      <c r="B4180" s="1">
        <v>117</v>
      </c>
      <c r="C4180" s="3">
        <v>3</v>
      </c>
      <c r="D4180" t="s">
        <v>55</v>
      </c>
      <c r="E4180">
        <v>1</v>
      </c>
      <c r="F4180" s="27" t="s">
        <v>596</v>
      </c>
    </row>
    <row r="4181" spans="1:6" x14ac:dyDescent="0.2">
      <c r="A4181" s="1">
        <v>117</v>
      </c>
      <c r="B4181" s="1">
        <v>117</v>
      </c>
      <c r="C4181" s="3">
        <v>4</v>
      </c>
      <c r="D4181" t="s">
        <v>55</v>
      </c>
      <c r="E4181">
        <v>2</v>
      </c>
      <c r="F4181" s="27" t="s">
        <v>596</v>
      </c>
    </row>
    <row r="4182" spans="1:6" x14ac:dyDescent="0.2">
      <c r="A4182" s="1">
        <v>117</v>
      </c>
      <c r="B4182" s="1">
        <v>117</v>
      </c>
      <c r="C4182" s="3">
        <v>5</v>
      </c>
      <c r="D4182" t="s">
        <v>55</v>
      </c>
      <c r="E4182">
        <v>2</v>
      </c>
      <c r="F4182" s="27" t="s">
        <v>596</v>
      </c>
    </row>
    <row r="4183" spans="1:6" x14ac:dyDescent="0.2">
      <c r="A4183" s="1">
        <v>117</v>
      </c>
      <c r="B4183" s="1">
        <v>117</v>
      </c>
      <c r="C4183" s="3">
        <v>6</v>
      </c>
      <c r="D4183" t="s">
        <v>55</v>
      </c>
      <c r="E4183">
        <v>4</v>
      </c>
      <c r="F4183" s="27" t="s">
        <v>596</v>
      </c>
    </row>
    <row r="4184" spans="1:6" x14ac:dyDescent="0.2">
      <c r="A4184" s="1">
        <v>117</v>
      </c>
      <c r="B4184" s="1">
        <v>117</v>
      </c>
      <c r="C4184" s="3">
        <v>7</v>
      </c>
      <c r="D4184" t="s">
        <v>55</v>
      </c>
      <c r="E4184">
        <v>3</v>
      </c>
      <c r="F4184" s="27" t="s">
        <v>596</v>
      </c>
    </row>
    <row r="4185" spans="1:6" x14ac:dyDescent="0.2">
      <c r="A4185" s="1">
        <v>117</v>
      </c>
      <c r="B4185" s="1">
        <v>117</v>
      </c>
      <c r="C4185" s="3">
        <v>8</v>
      </c>
      <c r="D4185" t="s">
        <v>55</v>
      </c>
      <c r="E4185">
        <v>3</v>
      </c>
      <c r="F4185" s="27" t="s">
        <v>596</v>
      </c>
    </row>
    <row r="4186" spans="1:6" x14ac:dyDescent="0.2">
      <c r="A4186" s="1">
        <v>117</v>
      </c>
      <c r="B4186" s="1">
        <v>117</v>
      </c>
      <c r="C4186" s="3">
        <v>9</v>
      </c>
      <c r="D4186" t="s">
        <v>55</v>
      </c>
      <c r="E4186">
        <v>2</v>
      </c>
      <c r="F4186" s="27" t="s">
        <v>596</v>
      </c>
    </row>
    <row r="4187" spans="1:6" x14ac:dyDescent="0.2">
      <c r="A4187" s="1">
        <v>117</v>
      </c>
      <c r="B4187" s="1">
        <v>117</v>
      </c>
      <c r="C4187" s="3">
        <v>10</v>
      </c>
      <c r="D4187" t="s">
        <v>55</v>
      </c>
      <c r="E4187">
        <v>2</v>
      </c>
      <c r="F4187" s="27" t="s">
        <v>596</v>
      </c>
    </row>
    <row r="4188" spans="1:6" x14ac:dyDescent="0.2">
      <c r="A4188" s="1">
        <v>117</v>
      </c>
      <c r="B4188" s="1">
        <v>117</v>
      </c>
      <c r="C4188" s="3">
        <v>11</v>
      </c>
      <c r="D4188" t="s">
        <v>55</v>
      </c>
      <c r="E4188">
        <v>3</v>
      </c>
      <c r="F4188" s="27" t="s">
        <v>596</v>
      </c>
    </row>
    <row r="4189" spans="1:6" x14ac:dyDescent="0.2">
      <c r="A4189" s="1">
        <v>117</v>
      </c>
      <c r="B4189" s="1">
        <v>117</v>
      </c>
      <c r="C4189" s="3">
        <v>12</v>
      </c>
      <c r="D4189" t="s">
        <v>55</v>
      </c>
      <c r="E4189">
        <v>1</v>
      </c>
      <c r="F4189" s="27" t="s">
        <v>596</v>
      </c>
    </row>
    <row r="4190" spans="1:6" x14ac:dyDescent="0.2">
      <c r="A4190" s="1">
        <v>117</v>
      </c>
      <c r="B4190" s="1">
        <v>117</v>
      </c>
      <c r="C4190" s="3">
        <v>13</v>
      </c>
      <c r="D4190" t="s">
        <v>55</v>
      </c>
      <c r="E4190">
        <v>3</v>
      </c>
      <c r="F4190" s="27" t="s">
        <v>596</v>
      </c>
    </row>
    <row r="4191" spans="1:6" x14ac:dyDescent="0.2">
      <c r="A4191" s="1">
        <v>117</v>
      </c>
      <c r="B4191" s="1">
        <v>117</v>
      </c>
      <c r="C4191" s="3">
        <v>14</v>
      </c>
      <c r="D4191" t="s">
        <v>55</v>
      </c>
      <c r="E4191">
        <v>3</v>
      </c>
      <c r="F4191" s="27" t="s">
        <v>596</v>
      </c>
    </row>
    <row r="4192" spans="1:6" x14ac:dyDescent="0.2">
      <c r="A4192" s="1">
        <v>117</v>
      </c>
      <c r="B4192" s="1">
        <v>117</v>
      </c>
      <c r="C4192" s="3">
        <v>15</v>
      </c>
      <c r="D4192" t="s">
        <v>55</v>
      </c>
      <c r="E4192">
        <v>2</v>
      </c>
      <c r="F4192" s="27" t="s">
        <v>596</v>
      </c>
    </row>
    <row r="4193" spans="1:6" x14ac:dyDescent="0.2">
      <c r="A4193" s="1">
        <v>117</v>
      </c>
      <c r="B4193" s="1">
        <v>117</v>
      </c>
      <c r="C4193" s="3">
        <v>16</v>
      </c>
      <c r="D4193" t="s">
        <v>55</v>
      </c>
      <c r="E4193">
        <v>2</v>
      </c>
      <c r="F4193" s="27" t="s">
        <v>596</v>
      </c>
    </row>
    <row r="4194" spans="1:6" x14ac:dyDescent="0.2">
      <c r="A4194" s="1">
        <v>117</v>
      </c>
      <c r="B4194" s="1">
        <v>117</v>
      </c>
      <c r="C4194" s="3">
        <v>17</v>
      </c>
      <c r="D4194" t="s">
        <v>55</v>
      </c>
      <c r="E4194">
        <v>2</v>
      </c>
      <c r="F4194" s="27" t="s">
        <v>596</v>
      </c>
    </row>
    <row r="4195" spans="1:6" x14ac:dyDescent="0.2">
      <c r="A4195" s="1">
        <v>117</v>
      </c>
      <c r="B4195" s="1">
        <v>117</v>
      </c>
      <c r="C4195" s="3">
        <v>18</v>
      </c>
      <c r="D4195" t="s">
        <v>55</v>
      </c>
      <c r="E4195">
        <v>3</v>
      </c>
      <c r="F4195" s="27" t="s">
        <v>596</v>
      </c>
    </row>
    <row r="4196" spans="1:6" x14ac:dyDescent="0.2">
      <c r="A4196" s="1">
        <v>117</v>
      </c>
      <c r="B4196" s="1">
        <v>117</v>
      </c>
      <c r="C4196" s="3">
        <v>19</v>
      </c>
      <c r="D4196" t="s">
        <v>55</v>
      </c>
      <c r="E4196">
        <v>3</v>
      </c>
      <c r="F4196" s="27" t="s">
        <v>596</v>
      </c>
    </row>
    <row r="4197" spans="1:6" x14ac:dyDescent="0.2">
      <c r="A4197" s="1">
        <v>117</v>
      </c>
      <c r="B4197" s="1">
        <v>117</v>
      </c>
      <c r="C4197" s="3">
        <v>20</v>
      </c>
      <c r="D4197" t="s">
        <v>55</v>
      </c>
      <c r="E4197">
        <v>3</v>
      </c>
      <c r="F4197" s="27" t="s">
        <v>596</v>
      </c>
    </row>
    <row r="4198" spans="1:6" x14ac:dyDescent="0.2">
      <c r="A4198" s="1">
        <v>117</v>
      </c>
      <c r="B4198" s="1">
        <v>117</v>
      </c>
      <c r="C4198" s="3">
        <v>21</v>
      </c>
      <c r="D4198" t="s">
        <v>55</v>
      </c>
      <c r="E4198">
        <v>3</v>
      </c>
      <c r="F4198" s="27" t="s">
        <v>596</v>
      </c>
    </row>
    <row r="4199" spans="1:6" x14ac:dyDescent="0.2">
      <c r="A4199" s="1">
        <v>117</v>
      </c>
      <c r="B4199" s="1">
        <v>117</v>
      </c>
      <c r="C4199" s="3">
        <v>22</v>
      </c>
      <c r="D4199" t="s">
        <v>55</v>
      </c>
      <c r="E4199">
        <v>3</v>
      </c>
      <c r="F4199" s="27" t="s">
        <v>596</v>
      </c>
    </row>
    <row r="4200" spans="1:6" x14ac:dyDescent="0.2">
      <c r="A4200" s="1">
        <v>117</v>
      </c>
      <c r="B4200" s="1">
        <v>117</v>
      </c>
      <c r="C4200" s="3">
        <v>23</v>
      </c>
      <c r="D4200" t="s">
        <v>55</v>
      </c>
      <c r="E4200">
        <v>2</v>
      </c>
      <c r="F4200" s="27" t="s">
        <v>596</v>
      </c>
    </row>
    <row r="4201" spans="1:6" x14ac:dyDescent="0.2">
      <c r="A4201" s="1">
        <v>117</v>
      </c>
      <c r="B4201" s="1">
        <v>117</v>
      </c>
      <c r="C4201" s="3">
        <v>24</v>
      </c>
      <c r="D4201" t="s">
        <v>55</v>
      </c>
      <c r="E4201">
        <v>2</v>
      </c>
      <c r="F4201" s="27" t="s">
        <v>596</v>
      </c>
    </row>
    <row r="4202" spans="1:6" x14ac:dyDescent="0.2">
      <c r="A4202" s="1">
        <v>117</v>
      </c>
      <c r="B4202" s="1">
        <v>117</v>
      </c>
      <c r="C4202" s="3">
        <v>25</v>
      </c>
      <c r="D4202" t="s">
        <v>55</v>
      </c>
      <c r="E4202">
        <v>2</v>
      </c>
      <c r="F4202" s="27" t="s">
        <v>596</v>
      </c>
    </row>
    <row r="4203" spans="1:6" x14ac:dyDescent="0.2">
      <c r="A4203" s="1">
        <v>117</v>
      </c>
      <c r="B4203" s="1">
        <v>117</v>
      </c>
      <c r="C4203" s="3">
        <v>26</v>
      </c>
      <c r="D4203" t="s">
        <v>55</v>
      </c>
      <c r="E4203">
        <v>1</v>
      </c>
      <c r="F4203" s="27" t="s">
        <v>596</v>
      </c>
    </row>
    <row r="4204" spans="1:6" x14ac:dyDescent="0.2">
      <c r="A4204" s="1">
        <v>117</v>
      </c>
      <c r="B4204" s="1">
        <v>117</v>
      </c>
      <c r="C4204" s="3">
        <v>27</v>
      </c>
      <c r="D4204" t="s">
        <v>55</v>
      </c>
      <c r="E4204">
        <v>3</v>
      </c>
      <c r="F4204" s="27" t="s">
        <v>596</v>
      </c>
    </row>
    <row r="4205" spans="1:6" x14ac:dyDescent="0.2">
      <c r="A4205" s="1">
        <v>117</v>
      </c>
      <c r="B4205" s="1">
        <v>117</v>
      </c>
      <c r="C4205" s="3">
        <v>28</v>
      </c>
      <c r="D4205" t="s">
        <v>55</v>
      </c>
      <c r="E4205">
        <v>3</v>
      </c>
      <c r="F4205" s="27" t="s">
        <v>596</v>
      </c>
    </row>
    <row r="4206" spans="1:6" x14ac:dyDescent="0.2">
      <c r="A4206" s="1">
        <v>117</v>
      </c>
      <c r="B4206" s="1">
        <v>117</v>
      </c>
      <c r="C4206" s="3">
        <v>29</v>
      </c>
      <c r="D4206" t="s">
        <v>55</v>
      </c>
      <c r="E4206">
        <v>3</v>
      </c>
      <c r="F4206" s="27" t="s">
        <v>596</v>
      </c>
    </row>
    <row r="4207" spans="1:6" x14ac:dyDescent="0.2">
      <c r="A4207" s="1">
        <v>117</v>
      </c>
      <c r="B4207" s="1">
        <v>117</v>
      </c>
      <c r="C4207" s="3">
        <v>30</v>
      </c>
      <c r="D4207" t="s">
        <v>55</v>
      </c>
      <c r="E4207">
        <v>2</v>
      </c>
      <c r="F4207" s="27" t="s">
        <v>596</v>
      </c>
    </row>
    <row r="4208" spans="1:6" x14ac:dyDescent="0.2">
      <c r="A4208" s="1">
        <v>117</v>
      </c>
      <c r="B4208" s="1">
        <v>117</v>
      </c>
      <c r="C4208" s="3">
        <v>31</v>
      </c>
      <c r="D4208" t="s">
        <v>55</v>
      </c>
      <c r="E4208">
        <v>1</v>
      </c>
      <c r="F4208" s="27" t="s">
        <v>596</v>
      </c>
    </row>
    <row r="4209" spans="1:6" x14ac:dyDescent="0.2">
      <c r="A4209" s="1">
        <v>117</v>
      </c>
      <c r="B4209" s="1">
        <v>117</v>
      </c>
      <c r="C4209" s="3">
        <v>32</v>
      </c>
      <c r="D4209" t="s">
        <v>55</v>
      </c>
      <c r="E4209">
        <v>3</v>
      </c>
      <c r="F4209" s="27" t="s">
        <v>596</v>
      </c>
    </row>
    <row r="4210" spans="1:6" x14ac:dyDescent="0.2">
      <c r="A4210" s="1">
        <v>117</v>
      </c>
      <c r="B4210" s="1">
        <v>117</v>
      </c>
      <c r="C4210" s="3">
        <v>33</v>
      </c>
      <c r="D4210" t="s">
        <v>55</v>
      </c>
      <c r="E4210">
        <v>2</v>
      </c>
      <c r="F4210" s="27" t="s">
        <v>596</v>
      </c>
    </row>
    <row r="4211" spans="1:6" x14ac:dyDescent="0.2">
      <c r="A4211" s="1">
        <v>117</v>
      </c>
      <c r="B4211" s="1">
        <v>117</v>
      </c>
      <c r="C4211" s="3">
        <v>34</v>
      </c>
      <c r="D4211" t="s">
        <v>55</v>
      </c>
      <c r="E4211">
        <v>1</v>
      </c>
      <c r="F4211" s="27" t="s">
        <v>596</v>
      </c>
    </row>
    <row r="4212" spans="1:6" x14ac:dyDescent="0.2">
      <c r="A4212" s="1">
        <v>117</v>
      </c>
      <c r="B4212" s="1">
        <v>117</v>
      </c>
      <c r="C4212" s="3">
        <v>35</v>
      </c>
      <c r="D4212" t="s">
        <v>55</v>
      </c>
      <c r="E4212">
        <v>2</v>
      </c>
      <c r="F4212" s="27" t="s">
        <v>596</v>
      </c>
    </row>
    <row r="4213" spans="1:6" x14ac:dyDescent="0.2">
      <c r="A4213" s="1">
        <v>117</v>
      </c>
      <c r="B4213" s="1">
        <v>117</v>
      </c>
      <c r="C4213" s="3">
        <v>36</v>
      </c>
      <c r="D4213" t="s">
        <v>55</v>
      </c>
      <c r="E4213">
        <v>2</v>
      </c>
      <c r="F4213" s="27" t="s">
        <v>596</v>
      </c>
    </row>
    <row r="4214" spans="1:6" x14ac:dyDescent="0.2">
      <c r="A4214" s="1">
        <v>118</v>
      </c>
      <c r="B4214" s="1">
        <v>118</v>
      </c>
      <c r="C4214" s="3">
        <v>1</v>
      </c>
      <c r="D4214" t="s">
        <v>23</v>
      </c>
      <c r="E4214">
        <v>1</v>
      </c>
      <c r="F4214" s="27" t="s">
        <v>596</v>
      </c>
    </row>
    <row r="4215" spans="1:6" x14ac:dyDescent="0.2">
      <c r="A4215" s="1">
        <v>118</v>
      </c>
      <c r="B4215" s="1">
        <v>118</v>
      </c>
      <c r="C4215" s="3">
        <v>2</v>
      </c>
      <c r="D4215" t="s">
        <v>23</v>
      </c>
      <c r="E4215">
        <v>2</v>
      </c>
      <c r="F4215" s="27" t="s">
        <v>596</v>
      </c>
    </row>
    <row r="4216" spans="1:6" x14ac:dyDescent="0.2">
      <c r="A4216" s="1">
        <v>118</v>
      </c>
      <c r="B4216" s="1">
        <v>118</v>
      </c>
      <c r="C4216" s="3">
        <v>3</v>
      </c>
      <c r="D4216" t="s">
        <v>23</v>
      </c>
      <c r="E4216">
        <v>1</v>
      </c>
      <c r="F4216" s="27" t="s">
        <v>596</v>
      </c>
    </row>
    <row r="4217" spans="1:6" x14ac:dyDescent="0.2">
      <c r="A4217" s="1">
        <v>118</v>
      </c>
      <c r="B4217" s="1">
        <v>118</v>
      </c>
      <c r="C4217" s="3">
        <v>4</v>
      </c>
      <c r="D4217" t="s">
        <v>23</v>
      </c>
      <c r="E4217">
        <v>2</v>
      </c>
      <c r="F4217" s="27" t="s">
        <v>596</v>
      </c>
    </row>
    <row r="4218" spans="1:6" x14ac:dyDescent="0.2">
      <c r="A4218" s="1">
        <v>118</v>
      </c>
      <c r="B4218" s="1">
        <v>118</v>
      </c>
      <c r="C4218" s="3">
        <v>5</v>
      </c>
      <c r="D4218" t="s">
        <v>23</v>
      </c>
      <c r="E4218">
        <v>1</v>
      </c>
      <c r="F4218" s="27" t="s">
        <v>596</v>
      </c>
    </row>
    <row r="4219" spans="1:6" x14ac:dyDescent="0.2">
      <c r="A4219" s="1">
        <v>118</v>
      </c>
      <c r="B4219" s="1">
        <v>118</v>
      </c>
      <c r="C4219" s="3">
        <v>6</v>
      </c>
      <c r="D4219" t="s">
        <v>23</v>
      </c>
      <c r="E4219">
        <v>1</v>
      </c>
      <c r="F4219" s="27" t="s">
        <v>596</v>
      </c>
    </row>
    <row r="4220" spans="1:6" x14ac:dyDescent="0.2">
      <c r="A4220" s="1">
        <v>118</v>
      </c>
      <c r="B4220" s="1">
        <v>118</v>
      </c>
      <c r="C4220" s="3">
        <v>7</v>
      </c>
      <c r="D4220" t="s">
        <v>23</v>
      </c>
      <c r="E4220">
        <v>3</v>
      </c>
      <c r="F4220" s="27" t="s">
        <v>596</v>
      </c>
    </row>
    <row r="4221" spans="1:6" x14ac:dyDescent="0.2">
      <c r="A4221" s="1">
        <v>118</v>
      </c>
      <c r="B4221" s="1">
        <v>118</v>
      </c>
      <c r="C4221" s="3">
        <v>8</v>
      </c>
      <c r="D4221" t="s">
        <v>23</v>
      </c>
      <c r="E4221">
        <v>2</v>
      </c>
      <c r="F4221" s="27" t="s">
        <v>596</v>
      </c>
    </row>
    <row r="4222" spans="1:6" x14ac:dyDescent="0.2">
      <c r="A4222" s="1">
        <v>118</v>
      </c>
      <c r="B4222" s="1">
        <v>118</v>
      </c>
      <c r="C4222" s="3">
        <v>9</v>
      </c>
      <c r="D4222" t="s">
        <v>23</v>
      </c>
      <c r="E4222">
        <v>1</v>
      </c>
      <c r="F4222" s="27" t="s">
        <v>596</v>
      </c>
    </row>
    <row r="4223" spans="1:6" x14ac:dyDescent="0.2">
      <c r="A4223" s="1">
        <v>118</v>
      </c>
      <c r="B4223" s="1">
        <v>118</v>
      </c>
      <c r="C4223" s="3">
        <v>10</v>
      </c>
      <c r="D4223" t="s">
        <v>23</v>
      </c>
      <c r="E4223">
        <v>2</v>
      </c>
      <c r="F4223" s="27" t="s">
        <v>596</v>
      </c>
    </row>
    <row r="4224" spans="1:6" x14ac:dyDescent="0.2">
      <c r="A4224" s="1">
        <v>118</v>
      </c>
      <c r="B4224" s="1">
        <v>118</v>
      </c>
      <c r="C4224" s="3">
        <v>11</v>
      </c>
      <c r="D4224" t="s">
        <v>23</v>
      </c>
      <c r="E4224">
        <v>1</v>
      </c>
      <c r="F4224" s="27" t="s">
        <v>596</v>
      </c>
    </row>
    <row r="4225" spans="1:6" x14ac:dyDescent="0.2">
      <c r="A4225" s="1">
        <v>118</v>
      </c>
      <c r="B4225" s="1">
        <v>118</v>
      </c>
      <c r="C4225" s="3">
        <v>12</v>
      </c>
      <c r="D4225" t="s">
        <v>23</v>
      </c>
      <c r="E4225">
        <v>1</v>
      </c>
      <c r="F4225" s="27" t="s">
        <v>596</v>
      </c>
    </row>
    <row r="4226" spans="1:6" x14ac:dyDescent="0.2">
      <c r="A4226" s="1">
        <v>118</v>
      </c>
      <c r="B4226" s="1">
        <v>118</v>
      </c>
      <c r="C4226" s="3">
        <v>13</v>
      </c>
      <c r="D4226" t="s">
        <v>23</v>
      </c>
      <c r="E4226">
        <v>3</v>
      </c>
      <c r="F4226" s="27" t="s">
        <v>596</v>
      </c>
    </row>
    <row r="4227" spans="1:6" x14ac:dyDescent="0.2">
      <c r="A4227" s="1">
        <v>118</v>
      </c>
      <c r="B4227" s="1">
        <v>118</v>
      </c>
      <c r="C4227" s="3">
        <v>14</v>
      </c>
      <c r="D4227" t="s">
        <v>23</v>
      </c>
      <c r="E4227">
        <v>3</v>
      </c>
      <c r="F4227" s="27" t="s">
        <v>596</v>
      </c>
    </row>
    <row r="4228" spans="1:6" x14ac:dyDescent="0.2">
      <c r="A4228" s="1">
        <v>118</v>
      </c>
      <c r="B4228" s="1">
        <v>118</v>
      </c>
      <c r="C4228" s="3">
        <v>15</v>
      </c>
      <c r="D4228" t="s">
        <v>23</v>
      </c>
      <c r="E4228">
        <v>2</v>
      </c>
      <c r="F4228" s="27" t="s">
        <v>596</v>
      </c>
    </row>
    <row r="4229" spans="1:6" x14ac:dyDescent="0.2">
      <c r="A4229" s="1">
        <v>118</v>
      </c>
      <c r="B4229" s="1">
        <v>118</v>
      </c>
      <c r="C4229" s="3">
        <v>16</v>
      </c>
      <c r="D4229" t="s">
        <v>23</v>
      </c>
      <c r="E4229">
        <v>3</v>
      </c>
      <c r="F4229" s="27" t="s">
        <v>596</v>
      </c>
    </row>
    <row r="4230" spans="1:6" x14ac:dyDescent="0.2">
      <c r="A4230" s="1">
        <v>118</v>
      </c>
      <c r="B4230" s="1">
        <v>118</v>
      </c>
      <c r="C4230" s="3">
        <v>17</v>
      </c>
      <c r="D4230" t="s">
        <v>23</v>
      </c>
      <c r="E4230">
        <v>3</v>
      </c>
      <c r="F4230" s="27" t="s">
        <v>596</v>
      </c>
    </row>
    <row r="4231" spans="1:6" x14ac:dyDescent="0.2">
      <c r="A4231" s="1">
        <v>118</v>
      </c>
      <c r="B4231" s="1">
        <v>118</v>
      </c>
      <c r="C4231" s="3">
        <v>18</v>
      </c>
      <c r="D4231" t="s">
        <v>23</v>
      </c>
      <c r="E4231">
        <v>2</v>
      </c>
      <c r="F4231" s="27" t="s">
        <v>596</v>
      </c>
    </row>
    <row r="4232" spans="1:6" x14ac:dyDescent="0.2">
      <c r="A4232" s="1">
        <v>118</v>
      </c>
      <c r="B4232" s="1">
        <v>118</v>
      </c>
      <c r="C4232" s="3">
        <v>19</v>
      </c>
      <c r="D4232" t="s">
        <v>23</v>
      </c>
      <c r="E4232">
        <v>3</v>
      </c>
      <c r="F4232" s="27" t="s">
        <v>596</v>
      </c>
    </row>
    <row r="4233" spans="1:6" x14ac:dyDescent="0.2">
      <c r="A4233" s="1">
        <v>118</v>
      </c>
      <c r="B4233" s="1">
        <v>118</v>
      </c>
      <c r="C4233" s="3">
        <v>20</v>
      </c>
      <c r="D4233" t="s">
        <v>23</v>
      </c>
      <c r="E4233">
        <v>3</v>
      </c>
      <c r="F4233" s="27" t="s">
        <v>596</v>
      </c>
    </row>
    <row r="4234" spans="1:6" x14ac:dyDescent="0.2">
      <c r="A4234" s="1">
        <v>118</v>
      </c>
      <c r="B4234" s="1">
        <v>118</v>
      </c>
      <c r="C4234" s="3">
        <v>21</v>
      </c>
      <c r="D4234" t="s">
        <v>23</v>
      </c>
      <c r="E4234">
        <v>4</v>
      </c>
      <c r="F4234" s="27" t="s">
        <v>596</v>
      </c>
    </row>
    <row r="4235" spans="1:6" x14ac:dyDescent="0.2">
      <c r="A4235" s="1">
        <v>118</v>
      </c>
      <c r="B4235" s="1">
        <v>118</v>
      </c>
      <c r="C4235" s="3">
        <v>22</v>
      </c>
      <c r="D4235" t="s">
        <v>23</v>
      </c>
      <c r="E4235">
        <v>3</v>
      </c>
      <c r="F4235" s="27" t="s">
        <v>596</v>
      </c>
    </row>
    <row r="4236" spans="1:6" x14ac:dyDescent="0.2">
      <c r="A4236" s="1">
        <v>118</v>
      </c>
      <c r="B4236" s="1">
        <v>118</v>
      </c>
      <c r="C4236" s="3">
        <v>23</v>
      </c>
      <c r="D4236" t="s">
        <v>23</v>
      </c>
      <c r="E4236">
        <v>1</v>
      </c>
      <c r="F4236" s="27" t="s">
        <v>596</v>
      </c>
    </row>
    <row r="4237" spans="1:6" x14ac:dyDescent="0.2">
      <c r="A4237" s="1">
        <v>118</v>
      </c>
      <c r="B4237" s="1">
        <v>118</v>
      </c>
      <c r="C4237" s="3">
        <v>24</v>
      </c>
      <c r="D4237" t="s">
        <v>23</v>
      </c>
      <c r="E4237">
        <v>1</v>
      </c>
      <c r="F4237" s="27" t="s">
        <v>596</v>
      </c>
    </row>
    <row r="4238" spans="1:6" x14ac:dyDescent="0.2">
      <c r="A4238" s="1">
        <v>118</v>
      </c>
      <c r="B4238" s="1">
        <v>118</v>
      </c>
      <c r="C4238" s="3">
        <v>25</v>
      </c>
      <c r="D4238" t="s">
        <v>23</v>
      </c>
      <c r="E4238">
        <v>3</v>
      </c>
      <c r="F4238" s="27" t="s">
        <v>596</v>
      </c>
    </row>
    <row r="4239" spans="1:6" x14ac:dyDescent="0.2">
      <c r="A4239" s="1">
        <v>118</v>
      </c>
      <c r="B4239" s="1">
        <v>118</v>
      </c>
      <c r="C4239" s="3">
        <v>26</v>
      </c>
      <c r="D4239" t="s">
        <v>23</v>
      </c>
      <c r="E4239">
        <v>1</v>
      </c>
      <c r="F4239" s="27" t="s">
        <v>596</v>
      </c>
    </row>
    <row r="4240" spans="1:6" x14ac:dyDescent="0.2">
      <c r="A4240" s="1">
        <v>118</v>
      </c>
      <c r="B4240" s="1">
        <v>118</v>
      </c>
      <c r="C4240" s="3">
        <v>27</v>
      </c>
      <c r="D4240" t="s">
        <v>23</v>
      </c>
      <c r="E4240">
        <v>1</v>
      </c>
      <c r="F4240" s="27" t="s">
        <v>596</v>
      </c>
    </row>
    <row r="4241" spans="1:6" x14ac:dyDescent="0.2">
      <c r="A4241" s="1">
        <v>118</v>
      </c>
      <c r="B4241" s="1">
        <v>118</v>
      </c>
      <c r="C4241" s="3">
        <v>28</v>
      </c>
      <c r="D4241" t="s">
        <v>23</v>
      </c>
      <c r="E4241">
        <v>1</v>
      </c>
      <c r="F4241" s="27" t="s">
        <v>596</v>
      </c>
    </row>
    <row r="4242" spans="1:6" x14ac:dyDescent="0.2">
      <c r="A4242" s="1">
        <v>118</v>
      </c>
      <c r="B4242" s="1">
        <v>118</v>
      </c>
      <c r="C4242" s="3">
        <v>29</v>
      </c>
      <c r="D4242" t="s">
        <v>23</v>
      </c>
      <c r="E4242">
        <v>2</v>
      </c>
      <c r="F4242" s="27" t="s">
        <v>596</v>
      </c>
    </row>
    <row r="4243" spans="1:6" x14ac:dyDescent="0.2">
      <c r="A4243" s="1">
        <v>118</v>
      </c>
      <c r="B4243" s="1">
        <v>118</v>
      </c>
      <c r="C4243" s="3">
        <v>30</v>
      </c>
      <c r="D4243" t="s">
        <v>23</v>
      </c>
      <c r="E4243">
        <v>1</v>
      </c>
      <c r="F4243" s="27" t="s">
        <v>596</v>
      </c>
    </row>
    <row r="4244" spans="1:6" x14ac:dyDescent="0.2">
      <c r="A4244" s="1">
        <v>118</v>
      </c>
      <c r="B4244" s="1">
        <v>118</v>
      </c>
      <c r="C4244" s="3">
        <v>31</v>
      </c>
      <c r="D4244" t="s">
        <v>23</v>
      </c>
      <c r="E4244">
        <v>1</v>
      </c>
      <c r="F4244" s="27" t="s">
        <v>596</v>
      </c>
    </row>
    <row r="4245" spans="1:6" x14ac:dyDescent="0.2">
      <c r="A4245" s="1">
        <v>118</v>
      </c>
      <c r="B4245" s="1">
        <v>118</v>
      </c>
      <c r="C4245" s="3">
        <v>32</v>
      </c>
      <c r="D4245" t="s">
        <v>23</v>
      </c>
      <c r="E4245">
        <v>3</v>
      </c>
      <c r="F4245" s="27" t="s">
        <v>596</v>
      </c>
    </row>
    <row r="4246" spans="1:6" x14ac:dyDescent="0.2">
      <c r="A4246" s="1">
        <v>118</v>
      </c>
      <c r="B4246" s="1">
        <v>118</v>
      </c>
      <c r="C4246" s="3">
        <v>33</v>
      </c>
      <c r="D4246" t="s">
        <v>23</v>
      </c>
      <c r="E4246">
        <v>1</v>
      </c>
      <c r="F4246" s="27" t="s">
        <v>596</v>
      </c>
    </row>
    <row r="4247" spans="1:6" x14ac:dyDescent="0.2">
      <c r="A4247" s="1">
        <v>118</v>
      </c>
      <c r="B4247" s="1">
        <v>118</v>
      </c>
      <c r="C4247" s="3">
        <v>34</v>
      </c>
      <c r="D4247" t="s">
        <v>23</v>
      </c>
      <c r="E4247">
        <v>2</v>
      </c>
      <c r="F4247" s="27" t="s">
        <v>596</v>
      </c>
    </row>
    <row r="4248" spans="1:6" x14ac:dyDescent="0.2">
      <c r="A4248" s="1">
        <v>118</v>
      </c>
      <c r="B4248" s="1">
        <v>118</v>
      </c>
      <c r="C4248" s="3">
        <v>35</v>
      </c>
      <c r="D4248" t="s">
        <v>23</v>
      </c>
      <c r="E4248">
        <v>1</v>
      </c>
      <c r="F4248" s="27" t="s">
        <v>596</v>
      </c>
    </row>
    <row r="4249" spans="1:6" x14ac:dyDescent="0.2">
      <c r="A4249" s="1">
        <v>118</v>
      </c>
      <c r="B4249" s="1">
        <v>118</v>
      </c>
      <c r="C4249" s="3">
        <v>36</v>
      </c>
      <c r="D4249" t="s">
        <v>23</v>
      </c>
      <c r="E4249">
        <v>1</v>
      </c>
      <c r="F4249" s="27" t="s">
        <v>596</v>
      </c>
    </row>
    <row r="4250" spans="1:6" x14ac:dyDescent="0.2">
      <c r="A4250" s="1">
        <v>119</v>
      </c>
      <c r="B4250" s="1">
        <v>119</v>
      </c>
      <c r="C4250" s="3">
        <v>1</v>
      </c>
      <c r="D4250" t="s">
        <v>4</v>
      </c>
      <c r="E4250">
        <v>2</v>
      </c>
      <c r="F4250" s="27" t="s">
        <v>596</v>
      </c>
    </row>
    <row r="4251" spans="1:6" x14ac:dyDescent="0.2">
      <c r="A4251" s="1">
        <v>119</v>
      </c>
      <c r="B4251" s="1">
        <v>119</v>
      </c>
      <c r="C4251" s="3">
        <v>2</v>
      </c>
      <c r="D4251" t="s">
        <v>4</v>
      </c>
      <c r="E4251">
        <v>2</v>
      </c>
      <c r="F4251" s="27" t="s">
        <v>596</v>
      </c>
    </row>
    <row r="4252" spans="1:6" x14ac:dyDescent="0.2">
      <c r="A4252" s="1">
        <v>119</v>
      </c>
      <c r="B4252" s="1">
        <v>119</v>
      </c>
      <c r="C4252" s="3">
        <v>3</v>
      </c>
      <c r="D4252" t="s">
        <v>4</v>
      </c>
      <c r="E4252">
        <v>2</v>
      </c>
      <c r="F4252" s="27" t="s">
        <v>596</v>
      </c>
    </row>
    <row r="4253" spans="1:6" x14ac:dyDescent="0.2">
      <c r="A4253" s="1">
        <v>119</v>
      </c>
      <c r="B4253" s="1">
        <v>119</v>
      </c>
      <c r="C4253" s="3">
        <v>4</v>
      </c>
      <c r="D4253" t="s">
        <v>4</v>
      </c>
      <c r="E4253">
        <v>2</v>
      </c>
      <c r="F4253" s="27" t="s">
        <v>596</v>
      </c>
    </row>
    <row r="4254" spans="1:6" x14ac:dyDescent="0.2">
      <c r="A4254" s="1">
        <v>119</v>
      </c>
      <c r="B4254" s="1">
        <v>119</v>
      </c>
      <c r="C4254" s="3">
        <v>5</v>
      </c>
      <c r="D4254" t="s">
        <v>4</v>
      </c>
      <c r="E4254">
        <v>2</v>
      </c>
      <c r="F4254" s="27" t="s">
        <v>596</v>
      </c>
    </row>
    <row r="4255" spans="1:6" x14ac:dyDescent="0.2">
      <c r="A4255" s="1">
        <v>119</v>
      </c>
      <c r="B4255" s="1">
        <v>119</v>
      </c>
      <c r="C4255" s="3">
        <v>6</v>
      </c>
      <c r="D4255" t="s">
        <v>4</v>
      </c>
      <c r="E4255">
        <v>1</v>
      </c>
      <c r="F4255" s="27" t="s">
        <v>596</v>
      </c>
    </row>
    <row r="4256" spans="1:6" x14ac:dyDescent="0.2">
      <c r="A4256" s="1">
        <v>119</v>
      </c>
      <c r="B4256" s="1">
        <v>119</v>
      </c>
      <c r="C4256" s="3">
        <v>7</v>
      </c>
      <c r="D4256" t="s">
        <v>4</v>
      </c>
      <c r="E4256">
        <v>2</v>
      </c>
      <c r="F4256" s="27" t="s">
        <v>596</v>
      </c>
    </row>
    <row r="4257" spans="1:6" x14ac:dyDescent="0.2">
      <c r="A4257" s="1">
        <v>119</v>
      </c>
      <c r="B4257" s="1">
        <v>119</v>
      </c>
      <c r="C4257" s="3">
        <v>8</v>
      </c>
      <c r="D4257" t="s">
        <v>4</v>
      </c>
      <c r="E4257">
        <v>1</v>
      </c>
      <c r="F4257" s="27" t="s">
        <v>596</v>
      </c>
    </row>
    <row r="4258" spans="1:6" x14ac:dyDescent="0.2">
      <c r="A4258" s="1">
        <v>119</v>
      </c>
      <c r="B4258" s="1">
        <v>119</v>
      </c>
      <c r="C4258" s="3">
        <v>9</v>
      </c>
      <c r="D4258" t="s">
        <v>4</v>
      </c>
      <c r="E4258">
        <v>2</v>
      </c>
      <c r="F4258" s="27" t="s">
        <v>596</v>
      </c>
    </row>
    <row r="4259" spans="1:6" x14ac:dyDescent="0.2">
      <c r="A4259" s="1">
        <v>119</v>
      </c>
      <c r="B4259" s="1">
        <v>119</v>
      </c>
      <c r="C4259" s="3">
        <v>10</v>
      </c>
      <c r="D4259" t="s">
        <v>4</v>
      </c>
      <c r="E4259">
        <v>2</v>
      </c>
      <c r="F4259" s="27" t="s">
        <v>596</v>
      </c>
    </row>
    <row r="4260" spans="1:6" x14ac:dyDescent="0.2">
      <c r="A4260" s="1">
        <v>119</v>
      </c>
      <c r="B4260" s="1">
        <v>119</v>
      </c>
      <c r="C4260" s="3">
        <v>11</v>
      </c>
      <c r="D4260" t="s">
        <v>4</v>
      </c>
      <c r="E4260">
        <v>1</v>
      </c>
      <c r="F4260" s="27" t="s">
        <v>596</v>
      </c>
    </row>
    <row r="4261" spans="1:6" x14ac:dyDescent="0.2">
      <c r="A4261" s="1">
        <v>119</v>
      </c>
      <c r="B4261" s="1">
        <v>119</v>
      </c>
      <c r="C4261" s="3">
        <v>12</v>
      </c>
      <c r="D4261" t="s">
        <v>4</v>
      </c>
      <c r="E4261">
        <v>1</v>
      </c>
      <c r="F4261" s="27" t="s">
        <v>596</v>
      </c>
    </row>
    <row r="4262" spans="1:6" x14ac:dyDescent="0.2">
      <c r="A4262" s="1">
        <v>119</v>
      </c>
      <c r="B4262" s="1">
        <v>119</v>
      </c>
      <c r="C4262" s="3">
        <v>13</v>
      </c>
      <c r="D4262" t="s">
        <v>4</v>
      </c>
      <c r="E4262">
        <v>2</v>
      </c>
      <c r="F4262" s="27" t="s">
        <v>596</v>
      </c>
    </row>
    <row r="4263" spans="1:6" x14ac:dyDescent="0.2">
      <c r="A4263" s="1">
        <v>119</v>
      </c>
      <c r="B4263" s="1">
        <v>119</v>
      </c>
      <c r="C4263" s="3">
        <v>14</v>
      </c>
      <c r="D4263" t="s">
        <v>4</v>
      </c>
      <c r="E4263">
        <v>4</v>
      </c>
      <c r="F4263" s="27" t="s">
        <v>596</v>
      </c>
    </row>
    <row r="4264" spans="1:6" x14ac:dyDescent="0.2">
      <c r="A4264" s="1">
        <v>119</v>
      </c>
      <c r="B4264" s="1">
        <v>119</v>
      </c>
      <c r="C4264" s="3">
        <v>15</v>
      </c>
      <c r="D4264" t="s">
        <v>4</v>
      </c>
      <c r="E4264">
        <v>2</v>
      </c>
      <c r="F4264" s="27" t="s">
        <v>596</v>
      </c>
    </row>
    <row r="4265" spans="1:6" x14ac:dyDescent="0.2">
      <c r="A4265" s="1">
        <v>119</v>
      </c>
      <c r="B4265" s="1">
        <v>119</v>
      </c>
      <c r="C4265" s="3">
        <v>16</v>
      </c>
      <c r="D4265" t="s">
        <v>4</v>
      </c>
      <c r="E4265">
        <v>2</v>
      </c>
      <c r="F4265" s="27" t="s">
        <v>596</v>
      </c>
    </row>
    <row r="4266" spans="1:6" x14ac:dyDescent="0.2">
      <c r="A4266" s="1">
        <v>119</v>
      </c>
      <c r="B4266" s="1">
        <v>119</v>
      </c>
      <c r="C4266" s="3">
        <v>17</v>
      </c>
      <c r="D4266" t="s">
        <v>4</v>
      </c>
      <c r="E4266">
        <v>1</v>
      </c>
      <c r="F4266" s="27" t="s">
        <v>596</v>
      </c>
    </row>
    <row r="4267" spans="1:6" x14ac:dyDescent="0.2">
      <c r="A4267" s="1">
        <v>119</v>
      </c>
      <c r="B4267" s="1">
        <v>119</v>
      </c>
      <c r="C4267" s="3">
        <v>18</v>
      </c>
      <c r="D4267" t="s">
        <v>4</v>
      </c>
      <c r="E4267">
        <v>1</v>
      </c>
      <c r="F4267" s="27" t="s">
        <v>596</v>
      </c>
    </row>
    <row r="4268" spans="1:6" x14ac:dyDescent="0.2">
      <c r="A4268" s="1">
        <v>119</v>
      </c>
      <c r="B4268" s="1">
        <v>119</v>
      </c>
      <c r="C4268" s="3">
        <v>19</v>
      </c>
      <c r="D4268" t="s">
        <v>4</v>
      </c>
      <c r="E4268">
        <v>3</v>
      </c>
      <c r="F4268" s="27" t="s">
        <v>596</v>
      </c>
    </row>
    <row r="4269" spans="1:6" x14ac:dyDescent="0.2">
      <c r="A4269" s="1">
        <v>119</v>
      </c>
      <c r="B4269" s="1">
        <v>119</v>
      </c>
      <c r="C4269" s="3">
        <v>20</v>
      </c>
      <c r="D4269" t="s">
        <v>4</v>
      </c>
      <c r="E4269">
        <v>2</v>
      </c>
      <c r="F4269" s="27" t="s">
        <v>596</v>
      </c>
    </row>
    <row r="4270" spans="1:6" x14ac:dyDescent="0.2">
      <c r="A4270" s="1">
        <v>119</v>
      </c>
      <c r="B4270" s="1">
        <v>119</v>
      </c>
      <c r="C4270" s="3">
        <v>21</v>
      </c>
      <c r="D4270" t="s">
        <v>4</v>
      </c>
      <c r="E4270">
        <v>3</v>
      </c>
      <c r="F4270" s="27" t="s">
        <v>596</v>
      </c>
    </row>
    <row r="4271" spans="1:6" x14ac:dyDescent="0.2">
      <c r="A4271" s="1">
        <v>119</v>
      </c>
      <c r="B4271" s="1">
        <v>119</v>
      </c>
      <c r="C4271" s="3">
        <v>22</v>
      </c>
      <c r="D4271" t="s">
        <v>4</v>
      </c>
      <c r="E4271">
        <v>2</v>
      </c>
      <c r="F4271" s="27" t="s">
        <v>596</v>
      </c>
    </row>
    <row r="4272" spans="1:6" x14ac:dyDescent="0.2">
      <c r="A4272" s="1">
        <v>119</v>
      </c>
      <c r="B4272" s="1">
        <v>119</v>
      </c>
      <c r="C4272" s="3">
        <v>23</v>
      </c>
      <c r="D4272" t="s">
        <v>4</v>
      </c>
      <c r="E4272">
        <v>2</v>
      </c>
      <c r="F4272" s="27" t="s">
        <v>596</v>
      </c>
    </row>
    <row r="4273" spans="1:6" x14ac:dyDescent="0.2">
      <c r="A4273" s="1">
        <v>119</v>
      </c>
      <c r="B4273" s="1">
        <v>119</v>
      </c>
      <c r="C4273" s="3">
        <v>24</v>
      </c>
      <c r="D4273" t="s">
        <v>4</v>
      </c>
      <c r="E4273">
        <v>2</v>
      </c>
      <c r="F4273" s="27" t="s">
        <v>596</v>
      </c>
    </row>
    <row r="4274" spans="1:6" x14ac:dyDescent="0.2">
      <c r="A4274" s="1">
        <v>119</v>
      </c>
      <c r="B4274" s="1">
        <v>119</v>
      </c>
      <c r="C4274" s="3">
        <v>25</v>
      </c>
      <c r="D4274" t="s">
        <v>4</v>
      </c>
      <c r="E4274">
        <v>2</v>
      </c>
      <c r="F4274" s="27" t="s">
        <v>596</v>
      </c>
    </row>
    <row r="4275" spans="1:6" x14ac:dyDescent="0.2">
      <c r="A4275" s="1">
        <v>119</v>
      </c>
      <c r="B4275" s="1">
        <v>119</v>
      </c>
      <c r="C4275" s="3">
        <v>26</v>
      </c>
      <c r="D4275" t="s">
        <v>4</v>
      </c>
      <c r="E4275">
        <v>2</v>
      </c>
      <c r="F4275" s="27" t="s">
        <v>596</v>
      </c>
    </row>
    <row r="4276" spans="1:6" x14ac:dyDescent="0.2">
      <c r="A4276" s="1">
        <v>119</v>
      </c>
      <c r="B4276" s="1">
        <v>119</v>
      </c>
      <c r="C4276" s="3">
        <v>27</v>
      </c>
      <c r="D4276" t="s">
        <v>4</v>
      </c>
      <c r="E4276">
        <v>2</v>
      </c>
      <c r="F4276" s="27" t="s">
        <v>596</v>
      </c>
    </row>
    <row r="4277" spans="1:6" x14ac:dyDescent="0.2">
      <c r="A4277" s="1">
        <v>119</v>
      </c>
      <c r="B4277" s="1">
        <v>119</v>
      </c>
      <c r="C4277" s="3">
        <v>28</v>
      </c>
      <c r="D4277" t="s">
        <v>4</v>
      </c>
      <c r="E4277">
        <v>2</v>
      </c>
      <c r="F4277" s="27" t="s">
        <v>596</v>
      </c>
    </row>
    <row r="4278" spans="1:6" x14ac:dyDescent="0.2">
      <c r="A4278" s="1">
        <v>119</v>
      </c>
      <c r="B4278" s="1">
        <v>119</v>
      </c>
      <c r="C4278" s="3">
        <v>29</v>
      </c>
      <c r="D4278" t="s">
        <v>4</v>
      </c>
      <c r="E4278">
        <v>2</v>
      </c>
      <c r="F4278" s="27" t="s">
        <v>596</v>
      </c>
    </row>
    <row r="4279" spans="1:6" x14ac:dyDescent="0.2">
      <c r="A4279" s="1">
        <v>119</v>
      </c>
      <c r="B4279" s="1">
        <v>119</v>
      </c>
      <c r="C4279" s="3">
        <v>30</v>
      </c>
      <c r="D4279" t="s">
        <v>4</v>
      </c>
      <c r="E4279">
        <v>2</v>
      </c>
      <c r="F4279" s="27" t="s">
        <v>596</v>
      </c>
    </row>
    <row r="4280" spans="1:6" x14ac:dyDescent="0.2">
      <c r="A4280" s="1">
        <v>119</v>
      </c>
      <c r="B4280" s="1">
        <v>119</v>
      </c>
      <c r="C4280" s="3">
        <v>31</v>
      </c>
      <c r="D4280" t="s">
        <v>4</v>
      </c>
      <c r="E4280">
        <v>2</v>
      </c>
      <c r="F4280" s="27" t="s">
        <v>596</v>
      </c>
    </row>
    <row r="4281" spans="1:6" x14ac:dyDescent="0.2">
      <c r="A4281" s="1">
        <v>119</v>
      </c>
      <c r="B4281" s="1">
        <v>119</v>
      </c>
      <c r="C4281" s="3">
        <v>32</v>
      </c>
      <c r="D4281" t="s">
        <v>4</v>
      </c>
      <c r="E4281">
        <v>2</v>
      </c>
      <c r="F4281" s="27" t="s">
        <v>596</v>
      </c>
    </row>
    <row r="4282" spans="1:6" x14ac:dyDescent="0.2">
      <c r="A4282" s="1">
        <v>119</v>
      </c>
      <c r="B4282" s="1">
        <v>119</v>
      </c>
      <c r="C4282" s="3">
        <v>33</v>
      </c>
      <c r="D4282" t="s">
        <v>4</v>
      </c>
      <c r="E4282">
        <v>3</v>
      </c>
      <c r="F4282" s="27" t="s">
        <v>596</v>
      </c>
    </row>
    <row r="4283" spans="1:6" x14ac:dyDescent="0.2">
      <c r="A4283" s="1">
        <v>119</v>
      </c>
      <c r="B4283" s="1">
        <v>119</v>
      </c>
      <c r="C4283" s="3">
        <v>34</v>
      </c>
      <c r="D4283" t="s">
        <v>4</v>
      </c>
      <c r="E4283">
        <v>1</v>
      </c>
      <c r="F4283" s="27" t="s">
        <v>596</v>
      </c>
    </row>
    <row r="4284" spans="1:6" x14ac:dyDescent="0.2">
      <c r="A4284" s="1">
        <v>119</v>
      </c>
      <c r="B4284" s="1">
        <v>119</v>
      </c>
      <c r="C4284" s="3">
        <v>35</v>
      </c>
      <c r="D4284" t="s">
        <v>4</v>
      </c>
      <c r="E4284">
        <v>1</v>
      </c>
      <c r="F4284" s="27" t="s">
        <v>596</v>
      </c>
    </row>
    <row r="4285" spans="1:6" x14ac:dyDescent="0.2">
      <c r="A4285" s="1">
        <v>119</v>
      </c>
      <c r="B4285" s="1">
        <v>119</v>
      </c>
      <c r="C4285" s="3">
        <v>36</v>
      </c>
      <c r="D4285" t="s">
        <v>4</v>
      </c>
      <c r="E4285">
        <v>1</v>
      </c>
      <c r="F4285" s="27" t="s">
        <v>596</v>
      </c>
    </row>
    <row r="4286" spans="1:6" x14ac:dyDescent="0.2">
      <c r="A4286" s="1">
        <v>120</v>
      </c>
      <c r="B4286" s="1">
        <v>120</v>
      </c>
      <c r="C4286" s="3">
        <v>1</v>
      </c>
      <c r="D4286" t="s">
        <v>57</v>
      </c>
      <c r="E4286">
        <v>2</v>
      </c>
      <c r="F4286" s="27" t="s">
        <v>596</v>
      </c>
    </row>
    <row r="4287" spans="1:6" x14ac:dyDescent="0.2">
      <c r="A4287" s="1">
        <v>120</v>
      </c>
      <c r="B4287" s="1">
        <v>120</v>
      </c>
      <c r="C4287" s="3">
        <v>2</v>
      </c>
      <c r="D4287" t="s">
        <v>57</v>
      </c>
      <c r="E4287">
        <v>3</v>
      </c>
      <c r="F4287" s="27" t="s">
        <v>596</v>
      </c>
    </row>
    <row r="4288" spans="1:6" x14ac:dyDescent="0.2">
      <c r="A4288" s="1">
        <v>120</v>
      </c>
      <c r="B4288" s="1">
        <v>120</v>
      </c>
      <c r="C4288" s="3">
        <v>3</v>
      </c>
      <c r="D4288" t="s">
        <v>57</v>
      </c>
      <c r="E4288">
        <v>3</v>
      </c>
      <c r="F4288" s="27" t="s">
        <v>596</v>
      </c>
    </row>
    <row r="4289" spans="1:6" x14ac:dyDescent="0.2">
      <c r="A4289" s="1">
        <v>120</v>
      </c>
      <c r="B4289" s="1">
        <v>120</v>
      </c>
      <c r="C4289" s="3">
        <v>4</v>
      </c>
      <c r="D4289" t="s">
        <v>57</v>
      </c>
      <c r="E4289">
        <v>1</v>
      </c>
      <c r="F4289" s="27" t="s">
        <v>596</v>
      </c>
    </row>
    <row r="4290" spans="1:6" x14ac:dyDescent="0.2">
      <c r="A4290" s="1">
        <v>120</v>
      </c>
      <c r="B4290" s="1">
        <v>120</v>
      </c>
      <c r="C4290" s="3">
        <v>5</v>
      </c>
      <c r="D4290" t="s">
        <v>57</v>
      </c>
      <c r="E4290">
        <v>1</v>
      </c>
      <c r="F4290" s="27" t="s">
        <v>596</v>
      </c>
    </row>
    <row r="4291" spans="1:6" x14ac:dyDescent="0.2">
      <c r="A4291" s="1">
        <v>120</v>
      </c>
      <c r="B4291" s="1">
        <v>120</v>
      </c>
      <c r="C4291" s="3">
        <v>6</v>
      </c>
      <c r="D4291" t="s">
        <v>57</v>
      </c>
      <c r="E4291">
        <v>1</v>
      </c>
      <c r="F4291" s="27" t="s">
        <v>596</v>
      </c>
    </row>
    <row r="4292" spans="1:6" x14ac:dyDescent="0.2">
      <c r="A4292" s="1">
        <v>120</v>
      </c>
      <c r="B4292" s="1">
        <v>120</v>
      </c>
      <c r="C4292" s="3">
        <v>7</v>
      </c>
      <c r="D4292" t="s">
        <v>57</v>
      </c>
      <c r="E4292">
        <v>2</v>
      </c>
      <c r="F4292" s="27" t="s">
        <v>596</v>
      </c>
    </row>
    <row r="4293" spans="1:6" x14ac:dyDescent="0.2">
      <c r="A4293" s="1">
        <v>120</v>
      </c>
      <c r="B4293" s="1">
        <v>120</v>
      </c>
      <c r="C4293" s="3">
        <v>8</v>
      </c>
      <c r="D4293" t="s">
        <v>57</v>
      </c>
      <c r="E4293">
        <v>1</v>
      </c>
      <c r="F4293" s="27" t="s">
        <v>596</v>
      </c>
    </row>
    <row r="4294" spans="1:6" x14ac:dyDescent="0.2">
      <c r="A4294" s="1">
        <v>120</v>
      </c>
      <c r="B4294" s="1">
        <v>120</v>
      </c>
      <c r="C4294" s="3">
        <v>9</v>
      </c>
      <c r="D4294" t="s">
        <v>57</v>
      </c>
      <c r="E4294">
        <v>2</v>
      </c>
      <c r="F4294" s="27" t="s">
        <v>596</v>
      </c>
    </row>
    <row r="4295" spans="1:6" x14ac:dyDescent="0.2">
      <c r="A4295" s="1">
        <v>120</v>
      </c>
      <c r="B4295" s="1">
        <v>120</v>
      </c>
      <c r="C4295" s="3">
        <v>10</v>
      </c>
      <c r="D4295" t="s">
        <v>57</v>
      </c>
      <c r="E4295">
        <v>2</v>
      </c>
      <c r="F4295" s="27" t="s">
        <v>596</v>
      </c>
    </row>
    <row r="4296" spans="1:6" x14ac:dyDescent="0.2">
      <c r="A4296" s="1">
        <v>120</v>
      </c>
      <c r="B4296" s="1">
        <v>120</v>
      </c>
      <c r="C4296" s="3">
        <v>11</v>
      </c>
      <c r="D4296" t="s">
        <v>57</v>
      </c>
      <c r="E4296">
        <v>1</v>
      </c>
      <c r="F4296" s="27" t="s">
        <v>596</v>
      </c>
    </row>
    <row r="4297" spans="1:6" x14ac:dyDescent="0.2">
      <c r="A4297" s="1">
        <v>120</v>
      </c>
      <c r="B4297" s="1">
        <v>120</v>
      </c>
      <c r="C4297" s="3">
        <v>12</v>
      </c>
      <c r="D4297" t="s">
        <v>57</v>
      </c>
      <c r="E4297">
        <v>1</v>
      </c>
      <c r="F4297" s="27" t="s">
        <v>596</v>
      </c>
    </row>
    <row r="4298" spans="1:6" x14ac:dyDescent="0.2">
      <c r="A4298" s="1">
        <v>120</v>
      </c>
      <c r="B4298" s="1">
        <v>120</v>
      </c>
      <c r="C4298" s="3">
        <v>13</v>
      </c>
      <c r="D4298" t="s">
        <v>57</v>
      </c>
      <c r="E4298">
        <v>2</v>
      </c>
      <c r="F4298" s="27" t="s">
        <v>596</v>
      </c>
    </row>
    <row r="4299" spans="1:6" x14ac:dyDescent="0.2">
      <c r="A4299" s="1">
        <v>120</v>
      </c>
      <c r="B4299" s="1">
        <v>120</v>
      </c>
      <c r="C4299" s="3">
        <v>14</v>
      </c>
      <c r="D4299" t="s">
        <v>57</v>
      </c>
      <c r="E4299">
        <v>3</v>
      </c>
      <c r="F4299" s="27" t="s">
        <v>596</v>
      </c>
    </row>
    <row r="4300" spans="1:6" x14ac:dyDescent="0.2">
      <c r="A4300" s="1">
        <v>120</v>
      </c>
      <c r="B4300" s="1">
        <v>120</v>
      </c>
      <c r="C4300" s="3">
        <v>15</v>
      </c>
      <c r="D4300" t="s">
        <v>57</v>
      </c>
      <c r="E4300">
        <v>2</v>
      </c>
      <c r="F4300" s="27" t="s">
        <v>596</v>
      </c>
    </row>
    <row r="4301" spans="1:6" x14ac:dyDescent="0.2">
      <c r="A4301" s="1">
        <v>120</v>
      </c>
      <c r="B4301" s="1">
        <v>120</v>
      </c>
      <c r="C4301" s="3">
        <v>16</v>
      </c>
      <c r="D4301" t="s">
        <v>57</v>
      </c>
      <c r="E4301">
        <v>2</v>
      </c>
      <c r="F4301" s="27" t="s">
        <v>596</v>
      </c>
    </row>
    <row r="4302" spans="1:6" x14ac:dyDescent="0.2">
      <c r="A4302" s="1">
        <v>120</v>
      </c>
      <c r="B4302" s="1">
        <v>120</v>
      </c>
      <c r="C4302" s="3">
        <v>17</v>
      </c>
      <c r="D4302" t="s">
        <v>57</v>
      </c>
      <c r="E4302">
        <v>2</v>
      </c>
      <c r="F4302" s="27" t="s">
        <v>596</v>
      </c>
    </row>
    <row r="4303" spans="1:6" x14ac:dyDescent="0.2">
      <c r="A4303" s="1">
        <v>120</v>
      </c>
      <c r="B4303" s="1">
        <v>120</v>
      </c>
      <c r="C4303" s="3">
        <v>18</v>
      </c>
      <c r="D4303" t="s">
        <v>57</v>
      </c>
      <c r="E4303">
        <v>2</v>
      </c>
      <c r="F4303" s="27" t="s">
        <v>596</v>
      </c>
    </row>
    <row r="4304" spans="1:6" x14ac:dyDescent="0.2">
      <c r="A4304" s="1">
        <v>120</v>
      </c>
      <c r="B4304" s="1">
        <v>120</v>
      </c>
      <c r="C4304" s="3">
        <v>19</v>
      </c>
      <c r="D4304" t="s">
        <v>57</v>
      </c>
      <c r="E4304">
        <v>2</v>
      </c>
      <c r="F4304" s="27" t="s">
        <v>596</v>
      </c>
    </row>
    <row r="4305" spans="1:6" x14ac:dyDescent="0.2">
      <c r="A4305" s="1">
        <v>120</v>
      </c>
      <c r="B4305" s="1">
        <v>120</v>
      </c>
      <c r="C4305" s="3">
        <v>20</v>
      </c>
      <c r="D4305" t="s">
        <v>57</v>
      </c>
      <c r="E4305">
        <v>2</v>
      </c>
      <c r="F4305" s="27" t="s">
        <v>596</v>
      </c>
    </row>
    <row r="4306" spans="1:6" x14ac:dyDescent="0.2">
      <c r="A4306" s="1">
        <v>120</v>
      </c>
      <c r="B4306" s="1">
        <v>120</v>
      </c>
      <c r="C4306" s="3">
        <v>21</v>
      </c>
      <c r="D4306" t="s">
        <v>57</v>
      </c>
      <c r="E4306">
        <v>4</v>
      </c>
      <c r="F4306" s="27" t="s">
        <v>596</v>
      </c>
    </row>
    <row r="4307" spans="1:6" x14ac:dyDescent="0.2">
      <c r="A4307" s="1">
        <v>120</v>
      </c>
      <c r="B4307" s="1">
        <v>120</v>
      </c>
      <c r="C4307" s="3">
        <v>22</v>
      </c>
      <c r="D4307" t="s">
        <v>57</v>
      </c>
      <c r="E4307">
        <v>2</v>
      </c>
      <c r="F4307" s="27" t="s">
        <v>596</v>
      </c>
    </row>
    <row r="4308" spans="1:6" x14ac:dyDescent="0.2">
      <c r="A4308" s="1">
        <v>120</v>
      </c>
      <c r="B4308" s="1">
        <v>120</v>
      </c>
      <c r="C4308" s="3">
        <v>23</v>
      </c>
      <c r="D4308" t="s">
        <v>57</v>
      </c>
      <c r="E4308">
        <v>1</v>
      </c>
      <c r="F4308" s="27" t="s">
        <v>596</v>
      </c>
    </row>
    <row r="4309" spans="1:6" x14ac:dyDescent="0.2">
      <c r="A4309" s="1">
        <v>120</v>
      </c>
      <c r="B4309" s="1">
        <v>120</v>
      </c>
      <c r="C4309" s="3">
        <v>24</v>
      </c>
      <c r="D4309" t="s">
        <v>57</v>
      </c>
      <c r="E4309">
        <v>2</v>
      </c>
      <c r="F4309" s="27" t="s">
        <v>596</v>
      </c>
    </row>
    <row r="4310" spans="1:6" x14ac:dyDescent="0.2">
      <c r="A4310" s="1">
        <v>120</v>
      </c>
      <c r="B4310" s="1">
        <v>120</v>
      </c>
      <c r="C4310" s="3">
        <v>25</v>
      </c>
      <c r="D4310" t="s">
        <v>57</v>
      </c>
      <c r="E4310">
        <v>2</v>
      </c>
      <c r="F4310" s="27" t="s">
        <v>596</v>
      </c>
    </row>
    <row r="4311" spans="1:6" x14ac:dyDescent="0.2">
      <c r="A4311" s="1">
        <v>120</v>
      </c>
      <c r="B4311" s="1">
        <v>120</v>
      </c>
      <c r="C4311" s="3">
        <v>26</v>
      </c>
      <c r="D4311" t="s">
        <v>57</v>
      </c>
      <c r="E4311">
        <v>1</v>
      </c>
      <c r="F4311" s="27" t="s">
        <v>596</v>
      </c>
    </row>
    <row r="4312" spans="1:6" x14ac:dyDescent="0.2">
      <c r="A4312" s="1">
        <v>120</v>
      </c>
      <c r="B4312" s="1">
        <v>120</v>
      </c>
      <c r="C4312" s="3">
        <v>27</v>
      </c>
      <c r="D4312" t="s">
        <v>57</v>
      </c>
      <c r="E4312">
        <v>1</v>
      </c>
      <c r="F4312" s="27" t="s">
        <v>596</v>
      </c>
    </row>
    <row r="4313" spans="1:6" x14ac:dyDescent="0.2">
      <c r="A4313" s="1">
        <v>120</v>
      </c>
      <c r="B4313" s="1">
        <v>120</v>
      </c>
      <c r="C4313" s="3">
        <v>28</v>
      </c>
      <c r="D4313" t="s">
        <v>57</v>
      </c>
      <c r="E4313">
        <v>2</v>
      </c>
      <c r="F4313" s="27" t="s">
        <v>596</v>
      </c>
    </row>
    <row r="4314" spans="1:6" x14ac:dyDescent="0.2">
      <c r="A4314" s="1">
        <v>120</v>
      </c>
      <c r="B4314" s="1">
        <v>120</v>
      </c>
      <c r="C4314" s="3">
        <v>29</v>
      </c>
      <c r="D4314" t="s">
        <v>57</v>
      </c>
      <c r="E4314">
        <v>3</v>
      </c>
      <c r="F4314" s="27" t="s">
        <v>596</v>
      </c>
    </row>
    <row r="4315" spans="1:6" x14ac:dyDescent="0.2">
      <c r="A4315" s="1">
        <v>120</v>
      </c>
      <c r="B4315" s="1">
        <v>120</v>
      </c>
      <c r="C4315" s="3">
        <v>30</v>
      </c>
      <c r="D4315" t="s">
        <v>57</v>
      </c>
      <c r="E4315">
        <v>1</v>
      </c>
      <c r="F4315" s="27" t="s">
        <v>596</v>
      </c>
    </row>
    <row r="4316" spans="1:6" x14ac:dyDescent="0.2">
      <c r="A4316" s="1">
        <v>120</v>
      </c>
      <c r="B4316" s="1">
        <v>120</v>
      </c>
      <c r="C4316" s="3">
        <v>31</v>
      </c>
      <c r="D4316" t="s">
        <v>57</v>
      </c>
      <c r="E4316">
        <v>2</v>
      </c>
      <c r="F4316" s="27" t="s">
        <v>596</v>
      </c>
    </row>
    <row r="4317" spans="1:6" x14ac:dyDescent="0.2">
      <c r="A4317" s="1">
        <v>120</v>
      </c>
      <c r="B4317" s="1">
        <v>120</v>
      </c>
      <c r="C4317" s="3">
        <v>32</v>
      </c>
      <c r="D4317" t="s">
        <v>57</v>
      </c>
      <c r="E4317">
        <v>1</v>
      </c>
      <c r="F4317" s="27" t="s">
        <v>596</v>
      </c>
    </row>
    <row r="4318" spans="1:6" x14ac:dyDescent="0.2">
      <c r="A4318" s="1">
        <v>120</v>
      </c>
      <c r="B4318" s="1">
        <v>120</v>
      </c>
      <c r="C4318" s="3">
        <v>33</v>
      </c>
      <c r="D4318" t="s">
        <v>57</v>
      </c>
      <c r="E4318">
        <v>1</v>
      </c>
      <c r="F4318" s="27" t="s">
        <v>596</v>
      </c>
    </row>
    <row r="4319" spans="1:6" x14ac:dyDescent="0.2">
      <c r="A4319" s="1">
        <v>120</v>
      </c>
      <c r="B4319" s="1">
        <v>120</v>
      </c>
      <c r="C4319" s="3">
        <v>34</v>
      </c>
      <c r="D4319" t="s">
        <v>57</v>
      </c>
      <c r="E4319">
        <v>1</v>
      </c>
      <c r="F4319" s="27" t="s">
        <v>596</v>
      </c>
    </row>
    <row r="4320" spans="1:6" x14ac:dyDescent="0.2">
      <c r="A4320" s="1">
        <v>120</v>
      </c>
      <c r="B4320" s="1">
        <v>120</v>
      </c>
      <c r="C4320" s="3">
        <v>35</v>
      </c>
      <c r="D4320" t="s">
        <v>57</v>
      </c>
      <c r="E4320">
        <v>1</v>
      </c>
      <c r="F4320" s="27" t="s">
        <v>596</v>
      </c>
    </row>
    <row r="4321" spans="1:6" x14ac:dyDescent="0.2">
      <c r="A4321" s="1">
        <v>120</v>
      </c>
      <c r="B4321" s="1">
        <v>120</v>
      </c>
      <c r="C4321" s="3">
        <v>36</v>
      </c>
      <c r="D4321" t="s">
        <v>57</v>
      </c>
      <c r="E4321">
        <v>2</v>
      </c>
      <c r="F4321" s="27" t="s">
        <v>596</v>
      </c>
    </row>
    <row r="4322" spans="1:6" x14ac:dyDescent="0.2">
      <c r="A4322" s="1">
        <v>121</v>
      </c>
      <c r="B4322" s="1">
        <v>121</v>
      </c>
      <c r="C4322" s="3">
        <v>1</v>
      </c>
      <c r="D4322" t="s">
        <v>267</v>
      </c>
      <c r="E4322">
        <v>3</v>
      </c>
      <c r="F4322" s="27" t="s">
        <v>596</v>
      </c>
    </row>
    <row r="4323" spans="1:6" x14ac:dyDescent="0.2">
      <c r="A4323" s="1">
        <v>121</v>
      </c>
      <c r="B4323" s="1">
        <v>121</v>
      </c>
      <c r="C4323" s="3">
        <v>2</v>
      </c>
      <c r="D4323" t="s">
        <v>267</v>
      </c>
      <c r="E4323">
        <v>3</v>
      </c>
      <c r="F4323" s="27" t="s">
        <v>596</v>
      </c>
    </row>
    <row r="4324" spans="1:6" x14ac:dyDescent="0.2">
      <c r="A4324" s="1">
        <v>121</v>
      </c>
      <c r="B4324" s="1">
        <v>121</v>
      </c>
      <c r="C4324" s="3">
        <v>3</v>
      </c>
      <c r="D4324" t="s">
        <v>267</v>
      </c>
      <c r="E4324">
        <v>2</v>
      </c>
      <c r="F4324" s="27" t="s">
        <v>596</v>
      </c>
    </row>
    <row r="4325" spans="1:6" x14ac:dyDescent="0.2">
      <c r="A4325" s="1">
        <v>121</v>
      </c>
      <c r="B4325" s="1">
        <v>121</v>
      </c>
      <c r="C4325" s="3">
        <v>4</v>
      </c>
      <c r="D4325" t="s">
        <v>267</v>
      </c>
      <c r="E4325">
        <v>3</v>
      </c>
      <c r="F4325" s="27" t="s">
        <v>596</v>
      </c>
    </row>
    <row r="4326" spans="1:6" x14ac:dyDescent="0.2">
      <c r="A4326" s="1">
        <v>121</v>
      </c>
      <c r="B4326" s="1">
        <v>121</v>
      </c>
      <c r="C4326" s="3">
        <v>5</v>
      </c>
      <c r="D4326" t="s">
        <v>267</v>
      </c>
      <c r="E4326">
        <v>2</v>
      </c>
      <c r="F4326" s="27" t="s">
        <v>596</v>
      </c>
    </row>
    <row r="4327" spans="1:6" x14ac:dyDescent="0.2">
      <c r="A4327" s="1">
        <v>121</v>
      </c>
      <c r="B4327" s="1">
        <v>121</v>
      </c>
      <c r="C4327" s="3">
        <v>6</v>
      </c>
      <c r="D4327" t="s">
        <v>267</v>
      </c>
      <c r="E4327">
        <v>3</v>
      </c>
      <c r="F4327" s="27" t="s">
        <v>596</v>
      </c>
    </row>
    <row r="4328" spans="1:6" x14ac:dyDescent="0.2">
      <c r="A4328" s="1">
        <v>121</v>
      </c>
      <c r="B4328" s="1">
        <v>121</v>
      </c>
      <c r="C4328" s="3">
        <v>7</v>
      </c>
      <c r="D4328" t="s">
        <v>267</v>
      </c>
      <c r="E4328">
        <v>3</v>
      </c>
      <c r="F4328" s="27" t="s">
        <v>596</v>
      </c>
    </row>
    <row r="4329" spans="1:6" x14ac:dyDescent="0.2">
      <c r="A4329" s="1">
        <v>121</v>
      </c>
      <c r="B4329" s="1">
        <v>121</v>
      </c>
      <c r="C4329" s="3">
        <v>8</v>
      </c>
      <c r="D4329" t="s">
        <v>267</v>
      </c>
      <c r="E4329">
        <v>2</v>
      </c>
      <c r="F4329" s="27" t="s">
        <v>596</v>
      </c>
    </row>
    <row r="4330" spans="1:6" x14ac:dyDescent="0.2">
      <c r="A4330" s="1">
        <v>121</v>
      </c>
      <c r="B4330" s="1">
        <v>121</v>
      </c>
      <c r="C4330" s="3">
        <v>9</v>
      </c>
      <c r="D4330" t="s">
        <v>267</v>
      </c>
      <c r="E4330">
        <v>2</v>
      </c>
      <c r="F4330" s="27" t="s">
        <v>596</v>
      </c>
    </row>
    <row r="4331" spans="1:6" x14ac:dyDescent="0.2">
      <c r="A4331" s="1">
        <v>121</v>
      </c>
      <c r="B4331" s="1">
        <v>121</v>
      </c>
      <c r="C4331" s="3">
        <v>10</v>
      </c>
      <c r="D4331" t="s">
        <v>267</v>
      </c>
      <c r="E4331">
        <v>3</v>
      </c>
      <c r="F4331" s="27" t="s">
        <v>596</v>
      </c>
    </row>
    <row r="4332" spans="1:6" x14ac:dyDescent="0.2">
      <c r="A4332" s="1">
        <v>121</v>
      </c>
      <c r="B4332" s="1">
        <v>121</v>
      </c>
      <c r="C4332" s="3">
        <v>11</v>
      </c>
      <c r="D4332" t="s">
        <v>267</v>
      </c>
      <c r="E4332">
        <v>3</v>
      </c>
      <c r="F4332" s="27" t="s">
        <v>596</v>
      </c>
    </row>
    <row r="4333" spans="1:6" x14ac:dyDescent="0.2">
      <c r="A4333" s="1">
        <v>121</v>
      </c>
      <c r="B4333" s="1">
        <v>121</v>
      </c>
      <c r="C4333" s="3">
        <v>12</v>
      </c>
      <c r="D4333" t="s">
        <v>267</v>
      </c>
      <c r="E4333">
        <v>2</v>
      </c>
      <c r="F4333" s="27" t="s">
        <v>596</v>
      </c>
    </row>
    <row r="4334" spans="1:6" x14ac:dyDescent="0.2">
      <c r="A4334" s="1">
        <v>121</v>
      </c>
      <c r="B4334" s="1">
        <v>121</v>
      </c>
      <c r="C4334" s="3">
        <v>13</v>
      </c>
      <c r="D4334" t="s">
        <v>267</v>
      </c>
      <c r="E4334">
        <v>2</v>
      </c>
      <c r="F4334" s="27" t="s">
        <v>596</v>
      </c>
    </row>
    <row r="4335" spans="1:6" x14ac:dyDescent="0.2">
      <c r="A4335" s="1">
        <v>121</v>
      </c>
      <c r="B4335" s="1">
        <v>121</v>
      </c>
      <c r="C4335" s="3">
        <v>14</v>
      </c>
      <c r="D4335" t="s">
        <v>267</v>
      </c>
      <c r="E4335">
        <v>3</v>
      </c>
      <c r="F4335" s="27" t="s">
        <v>596</v>
      </c>
    </row>
    <row r="4336" spans="1:6" x14ac:dyDescent="0.2">
      <c r="A4336" s="1">
        <v>121</v>
      </c>
      <c r="B4336" s="1">
        <v>121</v>
      </c>
      <c r="C4336" s="3">
        <v>15</v>
      </c>
      <c r="D4336" t="s">
        <v>267</v>
      </c>
      <c r="E4336">
        <v>3</v>
      </c>
      <c r="F4336" s="27" t="s">
        <v>596</v>
      </c>
    </row>
    <row r="4337" spans="1:6" x14ac:dyDescent="0.2">
      <c r="A4337" s="1">
        <v>121</v>
      </c>
      <c r="B4337" s="1">
        <v>121</v>
      </c>
      <c r="C4337" s="3">
        <v>16</v>
      </c>
      <c r="D4337" t="s">
        <v>267</v>
      </c>
      <c r="E4337">
        <v>4</v>
      </c>
      <c r="F4337" s="27" t="s">
        <v>596</v>
      </c>
    </row>
    <row r="4338" spans="1:6" x14ac:dyDescent="0.2">
      <c r="A4338" s="1">
        <v>121</v>
      </c>
      <c r="B4338" s="1">
        <v>121</v>
      </c>
      <c r="C4338" s="3">
        <v>17</v>
      </c>
      <c r="D4338" t="s">
        <v>267</v>
      </c>
      <c r="E4338">
        <v>2</v>
      </c>
      <c r="F4338" s="27" t="s">
        <v>596</v>
      </c>
    </row>
    <row r="4339" spans="1:6" x14ac:dyDescent="0.2">
      <c r="A4339" s="1">
        <v>121</v>
      </c>
      <c r="B4339" s="1">
        <v>121</v>
      </c>
      <c r="C4339" s="3">
        <v>18</v>
      </c>
      <c r="D4339" t="s">
        <v>267</v>
      </c>
      <c r="E4339">
        <v>4</v>
      </c>
      <c r="F4339" s="27" t="s">
        <v>596</v>
      </c>
    </row>
    <row r="4340" spans="1:6" x14ac:dyDescent="0.2">
      <c r="A4340" s="1">
        <v>121</v>
      </c>
      <c r="B4340" s="1">
        <v>121</v>
      </c>
      <c r="C4340" s="3">
        <v>19</v>
      </c>
      <c r="D4340" t="s">
        <v>267</v>
      </c>
      <c r="E4340">
        <v>3</v>
      </c>
      <c r="F4340" s="27" t="s">
        <v>596</v>
      </c>
    </row>
    <row r="4341" spans="1:6" x14ac:dyDescent="0.2">
      <c r="A4341" s="1">
        <v>121</v>
      </c>
      <c r="B4341" s="1">
        <v>121</v>
      </c>
      <c r="C4341" s="3">
        <v>20</v>
      </c>
      <c r="D4341" t="s">
        <v>267</v>
      </c>
      <c r="E4341">
        <v>3</v>
      </c>
      <c r="F4341" s="27" t="s">
        <v>596</v>
      </c>
    </row>
    <row r="4342" spans="1:6" x14ac:dyDescent="0.2">
      <c r="A4342" s="1">
        <v>121</v>
      </c>
      <c r="B4342" s="1">
        <v>121</v>
      </c>
      <c r="C4342" s="3">
        <v>21</v>
      </c>
      <c r="D4342" t="s">
        <v>267</v>
      </c>
      <c r="E4342">
        <v>4</v>
      </c>
      <c r="F4342" s="27" t="s">
        <v>596</v>
      </c>
    </row>
    <row r="4343" spans="1:6" x14ac:dyDescent="0.2">
      <c r="A4343" s="1">
        <v>121</v>
      </c>
      <c r="B4343" s="1">
        <v>121</v>
      </c>
      <c r="C4343" s="3">
        <v>22</v>
      </c>
      <c r="D4343" t="s">
        <v>267</v>
      </c>
      <c r="E4343">
        <v>3</v>
      </c>
      <c r="F4343" s="27" t="s">
        <v>596</v>
      </c>
    </row>
    <row r="4344" spans="1:6" x14ac:dyDescent="0.2">
      <c r="A4344" s="1">
        <v>121</v>
      </c>
      <c r="B4344" s="1">
        <v>121</v>
      </c>
      <c r="C4344" s="3">
        <v>23</v>
      </c>
      <c r="D4344" t="s">
        <v>267</v>
      </c>
      <c r="E4344">
        <v>2</v>
      </c>
      <c r="F4344" s="27" t="s">
        <v>596</v>
      </c>
    </row>
    <row r="4345" spans="1:6" x14ac:dyDescent="0.2">
      <c r="A4345" s="1">
        <v>121</v>
      </c>
      <c r="B4345" s="1">
        <v>121</v>
      </c>
      <c r="C4345" s="3">
        <v>24</v>
      </c>
      <c r="D4345" t="s">
        <v>267</v>
      </c>
      <c r="E4345">
        <v>2</v>
      </c>
      <c r="F4345" s="27" t="s">
        <v>596</v>
      </c>
    </row>
    <row r="4346" spans="1:6" x14ac:dyDescent="0.2">
      <c r="A4346" s="1">
        <v>121</v>
      </c>
      <c r="B4346" s="1">
        <v>121</v>
      </c>
      <c r="C4346" s="3">
        <v>25</v>
      </c>
      <c r="D4346" t="s">
        <v>267</v>
      </c>
      <c r="E4346">
        <v>4</v>
      </c>
      <c r="F4346" s="27" t="s">
        <v>596</v>
      </c>
    </row>
    <row r="4347" spans="1:6" x14ac:dyDescent="0.2">
      <c r="A4347" s="1">
        <v>121</v>
      </c>
      <c r="B4347" s="1">
        <v>121</v>
      </c>
      <c r="C4347" s="3">
        <v>26</v>
      </c>
      <c r="D4347" t="s">
        <v>267</v>
      </c>
      <c r="E4347">
        <v>2</v>
      </c>
      <c r="F4347" s="27" t="s">
        <v>596</v>
      </c>
    </row>
    <row r="4348" spans="1:6" x14ac:dyDescent="0.2">
      <c r="A4348" s="1">
        <v>121</v>
      </c>
      <c r="B4348" s="1">
        <v>121</v>
      </c>
      <c r="C4348" s="3">
        <v>27</v>
      </c>
      <c r="D4348" t="s">
        <v>267</v>
      </c>
      <c r="E4348">
        <v>2</v>
      </c>
      <c r="F4348" s="27" t="s">
        <v>596</v>
      </c>
    </row>
    <row r="4349" spans="1:6" x14ac:dyDescent="0.2">
      <c r="A4349" s="1">
        <v>121</v>
      </c>
      <c r="B4349" s="1">
        <v>121</v>
      </c>
      <c r="C4349" s="3">
        <v>28</v>
      </c>
      <c r="D4349" t="s">
        <v>267</v>
      </c>
      <c r="E4349">
        <v>2</v>
      </c>
      <c r="F4349" s="27" t="s">
        <v>596</v>
      </c>
    </row>
    <row r="4350" spans="1:6" x14ac:dyDescent="0.2">
      <c r="A4350" s="1">
        <v>121</v>
      </c>
      <c r="B4350" s="1">
        <v>121</v>
      </c>
      <c r="C4350" s="3">
        <v>29</v>
      </c>
      <c r="D4350" t="s">
        <v>267</v>
      </c>
      <c r="E4350">
        <v>2</v>
      </c>
      <c r="F4350" s="27" t="s">
        <v>596</v>
      </c>
    </row>
    <row r="4351" spans="1:6" x14ac:dyDescent="0.2">
      <c r="A4351" s="1">
        <v>121</v>
      </c>
      <c r="B4351" s="1">
        <v>121</v>
      </c>
      <c r="C4351" s="3">
        <v>30</v>
      </c>
      <c r="D4351" t="s">
        <v>267</v>
      </c>
      <c r="E4351">
        <v>2</v>
      </c>
      <c r="F4351" s="27" t="s">
        <v>596</v>
      </c>
    </row>
    <row r="4352" spans="1:6" x14ac:dyDescent="0.2">
      <c r="A4352" s="1">
        <v>121</v>
      </c>
      <c r="B4352" s="1">
        <v>121</v>
      </c>
      <c r="C4352" s="3">
        <v>31</v>
      </c>
      <c r="D4352" t="s">
        <v>267</v>
      </c>
      <c r="E4352">
        <v>2</v>
      </c>
      <c r="F4352" s="27" t="s">
        <v>596</v>
      </c>
    </row>
    <row r="4353" spans="1:6" x14ac:dyDescent="0.2">
      <c r="A4353" s="1">
        <v>121</v>
      </c>
      <c r="B4353" s="1">
        <v>121</v>
      </c>
      <c r="C4353" s="3">
        <v>32</v>
      </c>
      <c r="D4353" t="s">
        <v>267</v>
      </c>
      <c r="E4353">
        <v>2</v>
      </c>
      <c r="F4353" s="27" t="s">
        <v>596</v>
      </c>
    </row>
    <row r="4354" spans="1:6" x14ac:dyDescent="0.2">
      <c r="A4354" s="1">
        <v>121</v>
      </c>
      <c r="B4354" s="1">
        <v>121</v>
      </c>
      <c r="C4354" s="3">
        <v>33</v>
      </c>
      <c r="D4354" t="s">
        <v>267</v>
      </c>
      <c r="E4354">
        <v>2</v>
      </c>
      <c r="F4354" s="27" t="s">
        <v>596</v>
      </c>
    </row>
    <row r="4355" spans="1:6" x14ac:dyDescent="0.2">
      <c r="A4355" s="1">
        <v>121</v>
      </c>
      <c r="B4355" s="1">
        <v>121</v>
      </c>
      <c r="C4355" s="3">
        <v>34</v>
      </c>
      <c r="D4355" t="s">
        <v>267</v>
      </c>
      <c r="E4355">
        <v>2</v>
      </c>
      <c r="F4355" s="27" t="s">
        <v>596</v>
      </c>
    </row>
    <row r="4356" spans="1:6" x14ac:dyDescent="0.2">
      <c r="A4356" s="1">
        <v>121</v>
      </c>
      <c r="B4356" s="1">
        <v>121</v>
      </c>
      <c r="C4356" s="3">
        <v>35</v>
      </c>
      <c r="D4356" t="s">
        <v>267</v>
      </c>
      <c r="E4356">
        <v>2</v>
      </c>
      <c r="F4356" s="27" t="s">
        <v>596</v>
      </c>
    </row>
    <row r="4357" spans="1:6" x14ac:dyDescent="0.2">
      <c r="A4357" s="1">
        <v>121</v>
      </c>
      <c r="B4357" s="1">
        <v>121</v>
      </c>
      <c r="C4357" s="3">
        <v>36</v>
      </c>
      <c r="D4357" t="s">
        <v>267</v>
      </c>
      <c r="E4357">
        <v>2</v>
      </c>
      <c r="F4357" s="27" t="s">
        <v>596</v>
      </c>
    </row>
    <row r="4358" spans="1:6" x14ac:dyDescent="0.2">
      <c r="A4358" s="1">
        <v>122</v>
      </c>
      <c r="B4358" s="1">
        <v>122</v>
      </c>
      <c r="C4358" s="3">
        <v>1</v>
      </c>
      <c r="D4358" t="s">
        <v>7</v>
      </c>
      <c r="E4358">
        <v>2</v>
      </c>
      <c r="F4358" s="27" t="s">
        <v>596</v>
      </c>
    </row>
    <row r="4359" spans="1:6" x14ac:dyDescent="0.2">
      <c r="A4359" s="1">
        <v>122</v>
      </c>
      <c r="B4359" s="1">
        <v>122</v>
      </c>
      <c r="C4359" s="3">
        <v>2</v>
      </c>
      <c r="D4359" t="s">
        <v>7</v>
      </c>
      <c r="E4359">
        <v>2</v>
      </c>
      <c r="F4359" s="27" t="s">
        <v>596</v>
      </c>
    </row>
    <row r="4360" spans="1:6" x14ac:dyDescent="0.2">
      <c r="A4360" s="1">
        <v>122</v>
      </c>
      <c r="B4360" s="1">
        <v>122</v>
      </c>
      <c r="C4360" s="3">
        <v>3</v>
      </c>
      <c r="D4360" t="s">
        <v>7</v>
      </c>
      <c r="E4360">
        <v>3</v>
      </c>
      <c r="F4360" s="27" t="s">
        <v>596</v>
      </c>
    </row>
    <row r="4361" spans="1:6" x14ac:dyDescent="0.2">
      <c r="A4361" s="1">
        <v>122</v>
      </c>
      <c r="B4361" s="1">
        <v>122</v>
      </c>
      <c r="C4361" s="3">
        <v>4</v>
      </c>
      <c r="D4361" t="s">
        <v>7</v>
      </c>
      <c r="E4361">
        <v>3</v>
      </c>
      <c r="F4361" s="27" t="s">
        <v>596</v>
      </c>
    </row>
    <row r="4362" spans="1:6" x14ac:dyDescent="0.2">
      <c r="A4362" s="1">
        <v>122</v>
      </c>
      <c r="B4362" s="1">
        <v>122</v>
      </c>
      <c r="C4362" s="3">
        <v>5</v>
      </c>
      <c r="D4362" t="s">
        <v>7</v>
      </c>
      <c r="E4362">
        <v>3</v>
      </c>
      <c r="F4362" s="27" t="s">
        <v>596</v>
      </c>
    </row>
    <row r="4363" spans="1:6" x14ac:dyDescent="0.2">
      <c r="A4363" s="1">
        <v>122</v>
      </c>
      <c r="B4363" s="1">
        <v>122</v>
      </c>
      <c r="C4363" s="3">
        <v>6</v>
      </c>
      <c r="D4363" t="s">
        <v>7</v>
      </c>
      <c r="E4363">
        <v>3</v>
      </c>
      <c r="F4363" s="27" t="s">
        <v>596</v>
      </c>
    </row>
    <row r="4364" spans="1:6" x14ac:dyDescent="0.2">
      <c r="A4364" s="1">
        <v>122</v>
      </c>
      <c r="B4364" s="1">
        <v>122</v>
      </c>
      <c r="C4364" s="3">
        <v>7</v>
      </c>
      <c r="D4364" t="s">
        <v>7</v>
      </c>
      <c r="E4364">
        <v>4</v>
      </c>
      <c r="F4364" s="27" t="s">
        <v>596</v>
      </c>
    </row>
    <row r="4365" spans="1:6" x14ac:dyDescent="0.2">
      <c r="A4365" s="1">
        <v>122</v>
      </c>
      <c r="B4365" s="1">
        <v>122</v>
      </c>
      <c r="C4365" s="3">
        <v>8</v>
      </c>
      <c r="D4365" t="s">
        <v>7</v>
      </c>
      <c r="E4365">
        <v>2</v>
      </c>
      <c r="F4365" s="27" t="s">
        <v>596</v>
      </c>
    </row>
    <row r="4366" spans="1:6" x14ac:dyDescent="0.2">
      <c r="A4366" s="1">
        <v>122</v>
      </c>
      <c r="B4366" s="1">
        <v>122</v>
      </c>
      <c r="C4366" s="3">
        <v>9</v>
      </c>
      <c r="D4366" t="s">
        <v>7</v>
      </c>
      <c r="E4366">
        <v>3</v>
      </c>
      <c r="F4366" s="27" t="s">
        <v>596</v>
      </c>
    </row>
    <row r="4367" spans="1:6" x14ac:dyDescent="0.2">
      <c r="A4367" s="1">
        <v>122</v>
      </c>
      <c r="B4367" s="1">
        <v>122</v>
      </c>
      <c r="C4367" s="3">
        <v>10</v>
      </c>
      <c r="D4367" t="s">
        <v>7</v>
      </c>
      <c r="E4367">
        <v>4</v>
      </c>
      <c r="F4367" s="27" t="s">
        <v>596</v>
      </c>
    </row>
    <row r="4368" spans="1:6" x14ac:dyDescent="0.2">
      <c r="A4368" s="1">
        <v>122</v>
      </c>
      <c r="B4368" s="1">
        <v>122</v>
      </c>
      <c r="C4368" s="3">
        <v>11</v>
      </c>
      <c r="D4368" t="s">
        <v>7</v>
      </c>
      <c r="E4368">
        <v>4</v>
      </c>
      <c r="F4368" s="27" t="s">
        <v>596</v>
      </c>
    </row>
    <row r="4369" spans="1:6" x14ac:dyDescent="0.2">
      <c r="A4369" s="1">
        <v>122</v>
      </c>
      <c r="B4369" s="1">
        <v>122</v>
      </c>
      <c r="C4369" s="3">
        <v>12</v>
      </c>
      <c r="D4369" t="s">
        <v>7</v>
      </c>
      <c r="E4369">
        <v>4</v>
      </c>
      <c r="F4369" s="27" t="s">
        <v>596</v>
      </c>
    </row>
    <row r="4370" spans="1:6" x14ac:dyDescent="0.2">
      <c r="A4370" s="1">
        <v>122</v>
      </c>
      <c r="B4370" s="1">
        <v>122</v>
      </c>
      <c r="C4370" s="3">
        <v>13</v>
      </c>
      <c r="D4370" t="s">
        <v>7</v>
      </c>
      <c r="E4370">
        <v>3</v>
      </c>
      <c r="F4370" s="27" t="s">
        <v>596</v>
      </c>
    </row>
    <row r="4371" spans="1:6" x14ac:dyDescent="0.2">
      <c r="A4371" s="1">
        <v>122</v>
      </c>
      <c r="B4371" s="1">
        <v>122</v>
      </c>
      <c r="C4371" s="3">
        <v>14</v>
      </c>
      <c r="D4371" t="s">
        <v>7</v>
      </c>
      <c r="E4371">
        <v>4</v>
      </c>
      <c r="F4371" s="27" t="s">
        <v>596</v>
      </c>
    </row>
    <row r="4372" spans="1:6" x14ac:dyDescent="0.2">
      <c r="A4372" s="1">
        <v>122</v>
      </c>
      <c r="B4372" s="1">
        <v>122</v>
      </c>
      <c r="C4372" s="3">
        <v>15</v>
      </c>
      <c r="D4372" t="s">
        <v>7</v>
      </c>
      <c r="E4372">
        <v>4</v>
      </c>
      <c r="F4372" s="27" t="s">
        <v>596</v>
      </c>
    </row>
    <row r="4373" spans="1:6" x14ac:dyDescent="0.2">
      <c r="A4373" s="1">
        <v>122</v>
      </c>
      <c r="B4373" s="1">
        <v>122</v>
      </c>
      <c r="C4373" s="3">
        <v>16</v>
      </c>
      <c r="D4373" t="s">
        <v>7</v>
      </c>
      <c r="E4373">
        <v>2</v>
      </c>
      <c r="F4373" s="27" t="s">
        <v>596</v>
      </c>
    </row>
    <row r="4374" spans="1:6" x14ac:dyDescent="0.2">
      <c r="A4374" s="1">
        <v>122</v>
      </c>
      <c r="B4374" s="1">
        <v>122</v>
      </c>
      <c r="C4374" s="3">
        <v>17</v>
      </c>
      <c r="D4374" t="s">
        <v>7</v>
      </c>
      <c r="E4374">
        <v>4</v>
      </c>
      <c r="F4374" s="27" t="s">
        <v>596</v>
      </c>
    </row>
    <row r="4375" spans="1:6" x14ac:dyDescent="0.2">
      <c r="A4375" s="1">
        <v>122</v>
      </c>
      <c r="B4375" s="1">
        <v>122</v>
      </c>
      <c r="C4375" s="3">
        <v>18</v>
      </c>
      <c r="D4375" t="s">
        <v>7</v>
      </c>
      <c r="E4375">
        <v>3</v>
      </c>
      <c r="F4375" s="27" t="s">
        <v>596</v>
      </c>
    </row>
    <row r="4376" spans="1:6" x14ac:dyDescent="0.2">
      <c r="A4376" s="1">
        <v>122</v>
      </c>
      <c r="B4376" s="1">
        <v>122</v>
      </c>
      <c r="C4376" s="3">
        <v>19</v>
      </c>
      <c r="D4376" t="s">
        <v>7</v>
      </c>
      <c r="E4376">
        <v>3</v>
      </c>
      <c r="F4376" s="27" t="s">
        <v>596</v>
      </c>
    </row>
    <row r="4377" spans="1:6" x14ac:dyDescent="0.2">
      <c r="A4377" s="1">
        <v>122</v>
      </c>
      <c r="B4377" s="1">
        <v>122</v>
      </c>
      <c r="C4377" s="3">
        <v>20</v>
      </c>
      <c r="D4377" t="s">
        <v>7</v>
      </c>
      <c r="E4377">
        <v>3</v>
      </c>
      <c r="F4377" s="27" t="s">
        <v>596</v>
      </c>
    </row>
    <row r="4378" spans="1:6" x14ac:dyDescent="0.2">
      <c r="A4378" s="1">
        <v>122</v>
      </c>
      <c r="B4378" s="1">
        <v>122</v>
      </c>
      <c r="C4378" s="3">
        <v>21</v>
      </c>
      <c r="D4378" t="s">
        <v>7</v>
      </c>
      <c r="E4378">
        <v>4</v>
      </c>
      <c r="F4378" s="27" t="s">
        <v>596</v>
      </c>
    </row>
    <row r="4379" spans="1:6" x14ac:dyDescent="0.2">
      <c r="A4379" s="1">
        <v>122</v>
      </c>
      <c r="B4379" s="1">
        <v>122</v>
      </c>
      <c r="C4379" s="3">
        <v>22</v>
      </c>
      <c r="D4379" t="s">
        <v>7</v>
      </c>
      <c r="E4379">
        <v>3</v>
      </c>
      <c r="F4379" s="27" t="s">
        <v>596</v>
      </c>
    </row>
    <row r="4380" spans="1:6" x14ac:dyDescent="0.2">
      <c r="A4380" s="1">
        <v>122</v>
      </c>
      <c r="B4380" s="1">
        <v>122</v>
      </c>
      <c r="C4380" s="3">
        <v>23</v>
      </c>
      <c r="D4380" t="s">
        <v>7</v>
      </c>
      <c r="E4380">
        <v>3</v>
      </c>
      <c r="F4380" s="27" t="s">
        <v>596</v>
      </c>
    </row>
    <row r="4381" spans="1:6" x14ac:dyDescent="0.2">
      <c r="A4381" s="1">
        <v>122</v>
      </c>
      <c r="B4381" s="1">
        <v>122</v>
      </c>
      <c r="C4381" s="3">
        <v>24</v>
      </c>
      <c r="D4381" t="s">
        <v>7</v>
      </c>
      <c r="E4381">
        <v>3</v>
      </c>
      <c r="F4381" s="27" t="s">
        <v>596</v>
      </c>
    </row>
    <row r="4382" spans="1:6" x14ac:dyDescent="0.2">
      <c r="A4382" s="1">
        <v>122</v>
      </c>
      <c r="B4382" s="1">
        <v>122</v>
      </c>
      <c r="C4382" s="3">
        <v>25</v>
      </c>
      <c r="D4382" t="s">
        <v>7</v>
      </c>
      <c r="E4382">
        <v>3</v>
      </c>
      <c r="F4382" s="27" t="s">
        <v>596</v>
      </c>
    </row>
    <row r="4383" spans="1:6" x14ac:dyDescent="0.2">
      <c r="A4383" s="1">
        <v>122</v>
      </c>
      <c r="B4383" s="1">
        <v>122</v>
      </c>
      <c r="C4383" s="3">
        <v>26</v>
      </c>
      <c r="D4383" t="s">
        <v>7</v>
      </c>
      <c r="E4383">
        <v>1</v>
      </c>
      <c r="F4383" s="27" t="s">
        <v>596</v>
      </c>
    </row>
    <row r="4384" spans="1:6" x14ac:dyDescent="0.2">
      <c r="A4384" s="1">
        <v>122</v>
      </c>
      <c r="B4384" s="1">
        <v>122</v>
      </c>
      <c r="C4384" s="3">
        <v>27</v>
      </c>
      <c r="D4384" t="s">
        <v>7</v>
      </c>
      <c r="E4384">
        <v>4</v>
      </c>
      <c r="F4384" s="27" t="s">
        <v>596</v>
      </c>
    </row>
    <row r="4385" spans="1:6" x14ac:dyDescent="0.2">
      <c r="A4385" s="1">
        <v>122</v>
      </c>
      <c r="B4385" s="1">
        <v>122</v>
      </c>
      <c r="C4385" s="3">
        <v>28</v>
      </c>
      <c r="D4385" t="s">
        <v>7</v>
      </c>
      <c r="E4385">
        <v>4</v>
      </c>
      <c r="F4385" s="27" t="s">
        <v>596</v>
      </c>
    </row>
    <row r="4386" spans="1:6" x14ac:dyDescent="0.2">
      <c r="A4386" s="1">
        <v>122</v>
      </c>
      <c r="B4386" s="1">
        <v>122</v>
      </c>
      <c r="C4386" s="3">
        <v>29</v>
      </c>
      <c r="D4386" t="s">
        <v>7</v>
      </c>
      <c r="E4386">
        <v>4</v>
      </c>
      <c r="F4386" s="27" t="s">
        <v>596</v>
      </c>
    </row>
    <row r="4387" spans="1:6" x14ac:dyDescent="0.2">
      <c r="A4387" s="1">
        <v>122</v>
      </c>
      <c r="B4387" s="1">
        <v>122</v>
      </c>
      <c r="C4387" s="3">
        <v>30</v>
      </c>
      <c r="D4387" t="s">
        <v>7</v>
      </c>
      <c r="E4387">
        <v>3</v>
      </c>
      <c r="F4387" s="27" t="s">
        <v>596</v>
      </c>
    </row>
    <row r="4388" spans="1:6" x14ac:dyDescent="0.2">
      <c r="A4388" s="1">
        <v>122</v>
      </c>
      <c r="B4388" s="1">
        <v>122</v>
      </c>
      <c r="C4388" s="3">
        <v>31</v>
      </c>
      <c r="D4388" t="s">
        <v>7</v>
      </c>
      <c r="E4388">
        <v>2</v>
      </c>
      <c r="F4388" s="27" t="s">
        <v>596</v>
      </c>
    </row>
    <row r="4389" spans="1:6" x14ac:dyDescent="0.2">
      <c r="A4389" s="1">
        <v>122</v>
      </c>
      <c r="B4389" s="1">
        <v>122</v>
      </c>
      <c r="C4389" s="3">
        <v>32</v>
      </c>
      <c r="D4389" t="s">
        <v>7</v>
      </c>
      <c r="E4389">
        <v>3</v>
      </c>
      <c r="F4389" s="27" t="s">
        <v>596</v>
      </c>
    </row>
    <row r="4390" spans="1:6" x14ac:dyDescent="0.2">
      <c r="A4390" s="1">
        <v>122</v>
      </c>
      <c r="B4390" s="1">
        <v>122</v>
      </c>
      <c r="C4390" s="3">
        <v>33</v>
      </c>
      <c r="D4390" t="s">
        <v>7</v>
      </c>
      <c r="E4390">
        <v>2</v>
      </c>
      <c r="F4390" s="27" t="s">
        <v>596</v>
      </c>
    </row>
    <row r="4391" spans="1:6" x14ac:dyDescent="0.2">
      <c r="A4391" s="1">
        <v>122</v>
      </c>
      <c r="B4391" s="1">
        <v>122</v>
      </c>
      <c r="C4391" s="3">
        <v>34</v>
      </c>
      <c r="D4391" t="s">
        <v>7</v>
      </c>
      <c r="E4391">
        <v>1</v>
      </c>
      <c r="F4391" s="27" t="s">
        <v>596</v>
      </c>
    </row>
    <row r="4392" spans="1:6" x14ac:dyDescent="0.2">
      <c r="A4392" s="1">
        <v>122</v>
      </c>
      <c r="B4392" s="1">
        <v>122</v>
      </c>
      <c r="C4392" s="3">
        <v>35</v>
      </c>
      <c r="D4392" t="s">
        <v>7</v>
      </c>
      <c r="E4392">
        <v>2</v>
      </c>
      <c r="F4392" s="27" t="s">
        <v>596</v>
      </c>
    </row>
    <row r="4393" spans="1:6" x14ac:dyDescent="0.2">
      <c r="A4393" s="1">
        <v>122</v>
      </c>
      <c r="B4393" s="1">
        <v>122</v>
      </c>
      <c r="C4393" s="3">
        <v>36</v>
      </c>
      <c r="D4393" t="s">
        <v>7</v>
      </c>
      <c r="E4393">
        <v>2</v>
      </c>
      <c r="F4393" s="27" t="s">
        <v>596</v>
      </c>
    </row>
    <row r="4394" spans="1:6" x14ac:dyDescent="0.2">
      <c r="A4394" s="1">
        <v>123</v>
      </c>
      <c r="B4394" s="1">
        <v>123</v>
      </c>
      <c r="C4394" s="3">
        <v>1</v>
      </c>
      <c r="D4394" t="s">
        <v>55</v>
      </c>
      <c r="E4394">
        <v>1</v>
      </c>
      <c r="F4394" s="27" t="s">
        <v>596</v>
      </c>
    </row>
    <row r="4395" spans="1:6" x14ac:dyDescent="0.2">
      <c r="A4395" s="1">
        <v>123</v>
      </c>
      <c r="B4395" s="1">
        <v>123</v>
      </c>
      <c r="C4395" s="3">
        <v>2</v>
      </c>
      <c r="D4395" t="s">
        <v>55</v>
      </c>
      <c r="E4395">
        <v>2</v>
      </c>
      <c r="F4395" s="27" t="s">
        <v>596</v>
      </c>
    </row>
    <row r="4396" spans="1:6" x14ac:dyDescent="0.2">
      <c r="A4396" s="1">
        <v>123</v>
      </c>
      <c r="B4396" s="1">
        <v>123</v>
      </c>
      <c r="C4396" s="3">
        <v>3</v>
      </c>
      <c r="D4396" t="s">
        <v>55</v>
      </c>
      <c r="E4396">
        <v>3</v>
      </c>
      <c r="F4396" s="27" t="s">
        <v>596</v>
      </c>
    </row>
    <row r="4397" spans="1:6" x14ac:dyDescent="0.2">
      <c r="A4397" s="1">
        <v>123</v>
      </c>
      <c r="B4397" s="1">
        <v>123</v>
      </c>
      <c r="C4397" s="3">
        <v>4</v>
      </c>
      <c r="D4397" t="s">
        <v>55</v>
      </c>
      <c r="E4397">
        <v>2</v>
      </c>
      <c r="F4397" s="27" t="s">
        <v>596</v>
      </c>
    </row>
    <row r="4398" spans="1:6" x14ac:dyDescent="0.2">
      <c r="A4398" s="1">
        <v>123</v>
      </c>
      <c r="B4398" s="1">
        <v>123</v>
      </c>
      <c r="C4398" s="3">
        <v>5</v>
      </c>
      <c r="D4398" t="s">
        <v>55</v>
      </c>
      <c r="E4398">
        <v>2</v>
      </c>
      <c r="F4398" s="27" t="s">
        <v>596</v>
      </c>
    </row>
    <row r="4399" spans="1:6" x14ac:dyDescent="0.2">
      <c r="A4399" s="1">
        <v>123</v>
      </c>
      <c r="B4399" s="1">
        <v>123</v>
      </c>
      <c r="C4399" s="3">
        <v>6</v>
      </c>
      <c r="D4399" t="s">
        <v>55</v>
      </c>
      <c r="E4399">
        <v>2</v>
      </c>
      <c r="F4399" s="27" t="s">
        <v>596</v>
      </c>
    </row>
    <row r="4400" spans="1:6" x14ac:dyDescent="0.2">
      <c r="A4400" s="1">
        <v>123</v>
      </c>
      <c r="B4400" s="1">
        <v>123</v>
      </c>
      <c r="C4400" s="3">
        <v>7</v>
      </c>
      <c r="D4400" t="s">
        <v>55</v>
      </c>
      <c r="E4400">
        <v>1</v>
      </c>
      <c r="F4400" s="27" t="s">
        <v>596</v>
      </c>
    </row>
    <row r="4401" spans="1:6" x14ac:dyDescent="0.2">
      <c r="A4401" s="1">
        <v>123</v>
      </c>
      <c r="B4401" s="1">
        <v>123</v>
      </c>
      <c r="C4401" s="3">
        <v>8</v>
      </c>
      <c r="D4401" t="s">
        <v>55</v>
      </c>
      <c r="E4401">
        <v>3</v>
      </c>
      <c r="F4401" s="27" t="s">
        <v>596</v>
      </c>
    </row>
    <row r="4402" spans="1:6" x14ac:dyDescent="0.2">
      <c r="A4402" s="1">
        <v>123</v>
      </c>
      <c r="B4402" s="1">
        <v>123</v>
      </c>
      <c r="C4402" s="3">
        <v>9</v>
      </c>
      <c r="D4402" t="s">
        <v>55</v>
      </c>
      <c r="E4402">
        <v>2</v>
      </c>
      <c r="F4402" s="27" t="s">
        <v>596</v>
      </c>
    </row>
    <row r="4403" spans="1:6" x14ac:dyDescent="0.2">
      <c r="A4403" s="1">
        <v>123</v>
      </c>
      <c r="B4403" s="1">
        <v>123</v>
      </c>
      <c r="C4403" s="3">
        <v>10</v>
      </c>
      <c r="D4403" t="s">
        <v>55</v>
      </c>
      <c r="E4403">
        <v>2</v>
      </c>
      <c r="F4403" s="27" t="s">
        <v>596</v>
      </c>
    </row>
    <row r="4404" spans="1:6" x14ac:dyDescent="0.2">
      <c r="A4404" s="1">
        <v>123</v>
      </c>
      <c r="B4404" s="1">
        <v>123</v>
      </c>
      <c r="C4404" s="3">
        <v>11</v>
      </c>
      <c r="D4404" t="s">
        <v>55</v>
      </c>
      <c r="E4404">
        <v>3</v>
      </c>
      <c r="F4404" s="27" t="s">
        <v>596</v>
      </c>
    </row>
    <row r="4405" spans="1:6" x14ac:dyDescent="0.2">
      <c r="A4405" s="1">
        <v>123</v>
      </c>
      <c r="B4405" s="1">
        <v>123</v>
      </c>
      <c r="C4405" s="3">
        <v>12</v>
      </c>
      <c r="D4405" t="s">
        <v>55</v>
      </c>
      <c r="E4405">
        <v>3</v>
      </c>
      <c r="F4405" s="27" t="s">
        <v>596</v>
      </c>
    </row>
    <row r="4406" spans="1:6" x14ac:dyDescent="0.2">
      <c r="A4406" s="1">
        <v>123</v>
      </c>
      <c r="B4406" s="1">
        <v>123</v>
      </c>
      <c r="C4406" s="3">
        <v>13</v>
      </c>
      <c r="D4406" t="s">
        <v>55</v>
      </c>
      <c r="E4406">
        <v>3</v>
      </c>
      <c r="F4406" s="27" t="s">
        <v>596</v>
      </c>
    </row>
    <row r="4407" spans="1:6" x14ac:dyDescent="0.2">
      <c r="A4407" s="1">
        <v>123</v>
      </c>
      <c r="B4407" s="1">
        <v>123</v>
      </c>
      <c r="C4407" s="3">
        <v>14</v>
      </c>
      <c r="D4407" t="s">
        <v>55</v>
      </c>
      <c r="E4407">
        <v>2</v>
      </c>
      <c r="F4407" s="27" t="s">
        <v>596</v>
      </c>
    </row>
    <row r="4408" spans="1:6" x14ac:dyDescent="0.2">
      <c r="A4408" s="1">
        <v>123</v>
      </c>
      <c r="B4408" s="1">
        <v>123</v>
      </c>
      <c r="C4408" s="3">
        <v>15</v>
      </c>
      <c r="D4408" t="s">
        <v>55</v>
      </c>
      <c r="E4408">
        <v>2</v>
      </c>
      <c r="F4408" s="27" t="s">
        <v>596</v>
      </c>
    </row>
    <row r="4409" spans="1:6" x14ac:dyDescent="0.2">
      <c r="A4409" s="1">
        <v>123</v>
      </c>
      <c r="B4409" s="1">
        <v>123</v>
      </c>
      <c r="C4409" s="3">
        <v>16</v>
      </c>
      <c r="D4409" t="s">
        <v>55</v>
      </c>
      <c r="E4409">
        <v>2</v>
      </c>
      <c r="F4409" s="27" t="s">
        <v>596</v>
      </c>
    </row>
    <row r="4410" spans="1:6" x14ac:dyDescent="0.2">
      <c r="A4410" s="1">
        <v>123</v>
      </c>
      <c r="B4410" s="1">
        <v>123</v>
      </c>
      <c r="C4410" s="3">
        <v>17</v>
      </c>
      <c r="D4410" t="s">
        <v>55</v>
      </c>
      <c r="E4410">
        <v>3</v>
      </c>
      <c r="F4410" s="27" t="s">
        <v>596</v>
      </c>
    </row>
    <row r="4411" spans="1:6" x14ac:dyDescent="0.2">
      <c r="A4411" s="1">
        <v>123</v>
      </c>
      <c r="B4411" s="1">
        <v>123</v>
      </c>
      <c r="C4411" s="3">
        <v>18</v>
      </c>
      <c r="D4411" t="s">
        <v>55</v>
      </c>
      <c r="E4411">
        <v>2</v>
      </c>
      <c r="F4411" s="27" t="s">
        <v>596</v>
      </c>
    </row>
    <row r="4412" spans="1:6" x14ac:dyDescent="0.2">
      <c r="A4412" s="1">
        <v>123</v>
      </c>
      <c r="B4412" s="1">
        <v>123</v>
      </c>
      <c r="C4412" s="3">
        <v>19</v>
      </c>
      <c r="D4412" t="s">
        <v>55</v>
      </c>
      <c r="E4412">
        <v>3</v>
      </c>
      <c r="F4412" s="27" t="s">
        <v>596</v>
      </c>
    </row>
    <row r="4413" spans="1:6" x14ac:dyDescent="0.2">
      <c r="A4413" s="1">
        <v>123</v>
      </c>
      <c r="B4413" s="1">
        <v>123</v>
      </c>
      <c r="C4413" s="3">
        <v>20</v>
      </c>
      <c r="D4413" t="s">
        <v>55</v>
      </c>
      <c r="E4413">
        <v>3</v>
      </c>
      <c r="F4413" s="27" t="s">
        <v>596</v>
      </c>
    </row>
    <row r="4414" spans="1:6" x14ac:dyDescent="0.2">
      <c r="A4414" s="1">
        <v>123</v>
      </c>
      <c r="B4414" s="1">
        <v>123</v>
      </c>
      <c r="C4414" s="3">
        <v>21</v>
      </c>
      <c r="D4414" t="s">
        <v>55</v>
      </c>
      <c r="E4414">
        <v>4</v>
      </c>
      <c r="F4414" s="27" t="s">
        <v>596</v>
      </c>
    </row>
    <row r="4415" spans="1:6" x14ac:dyDescent="0.2">
      <c r="A4415" s="1">
        <v>123</v>
      </c>
      <c r="B4415" s="1">
        <v>123</v>
      </c>
      <c r="C4415" s="3">
        <v>22</v>
      </c>
      <c r="D4415" t="s">
        <v>55</v>
      </c>
      <c r="E4415">
        <v>4</v>
      </c>
      <c r="F4415" s="27" t="s">
        <v>596</v>
      </c>
    </row>
    <row r="4416" spans="1:6" x14ac:dyDescent="0.2">
      <c r="A4416" s="1">
        <v>123</v>
      </c>
      <c r="B4416" s="1">
        <v>123</v>
      </c>
      <c r="C4416" s="3">
        <v>23</v>
      </c>
      <c r="D4416" t="s">
        <v>55</v>
      </c>
      <c r="E4416">
        <v>2</v>
      </c>
      <c r="F4416" s="27" t="s">
        <v>596</v>
      </c>
    </row>
    <row r="4417" spans="1:6" x14ac:dyDescent="0.2">
      <c r="A4417" s="1">
        <v>123</v>
      </c>
      <c r="B4417" s="1">
        <v>123</v>
      </c>
      <c r="C4417" s="3">
        <v>24</v>
      </c>
      <c r="D4417" t="s">
        <v>55</v>
      </c>
      <c r="E4417">
        <v>2</v>
      </c>
      <c r="F4417" s="27" t="s">
        <v>596</v>
      </c>
    </row>
    <row r="4418" spans="1:6" x14ac:dyDescent="0.2">
      <c r="A4418" s="1">
        <v>123</v>
      </c>
      <c r="B4418" s="1">
        <v>123</v>
      </c>
      <c r="C4418" s="3">
        <v>25</v>
      </c>
      <c r="D4418" t="s">
        <v>55</v>
      </c>
      <c r="E4418">
        <v>3</v>
      </c>
      <c r="F4418" s="27" t="s">
        <v>596</v>
      </c>
    </row>
    <row r="4419" spans="1:6" x14ac:dyDescent="0.2">
      <c r="A4419" s="1">
        <v>123</v>
      </c>
      <c r="B4419" s="1">
        <v>123</v>
      </c>
      <c r="C4419" s="3">
        <v>26</v>
      </c>
      <c r="D4419" t="s">
        <v>55</v>
      </c>
      <c r="E4419">
        <v>2</v>
      </c>
      <c r="F4419" s="27" t="s">
        <v>596</v>
      </c>
    </row>
    <row r="4420" spans="1:6" x14ac:dyDescent="0.2">
      <c r="A4420" s="1">
        <v>123</v>
      </c>
      <c r="B4420" s="1">
        <v>123</v>
      </c>
      <c r="C4420" s="3">
        <v>27</v>
      </c>
      <c r="D4420" t="s">
        <v>55</v>
      </c>
      <c r="E4420">
        <v>2</v>
      </c>
      <c r="F4420" s="27" t="s">
        <v>596</v>
      </c>
    </row>
    <row r="4421" spans="1:6" x14ac:dyDescent="0.2">
      <c r="A4421" s="1">
        <v>123</v>
      </c>
      <c r="B4421" s="1">
        <v>123</v>
      </c>
      <c r="C4421" s="3">
        <v>28</v>
      </c>
      <c r="D4421" t="s">
        <v>55</v>
      </c>
      <c r="E4421">
        <v>4</v>
      </c>
      <c r="F4421" s="27" t="s">
        <v>596</v>
      </c>
    </row>
    <row r="4422" spans="1:6" x14ac:dyDescent="0.2">
      <c r="A4422" s="1">
        <v>123</v>
      </c>
      <c r="B4422" s="1">
        <v>123</v>
      </c>
      <c r="C4422" s="3">
        <v>29</v>
      </c>
      <c r="D4422" t="s">
        <v>55</v>
      </c>
      <c r="E4422">
        <v>2</v>
      </c>
      <c r="F4422" s="27" t="s">
        <v>596</v>
      </c>
    </row>
    <row r="4423" spans="1:6" x14ac:dyDescent="0.2">
      <c r="A4423" s="1">
        <v>123</v>
      </c>
      <c r="B4423" s="1">
        <v>123</v>
      </c>
      <c r="C4423" s="3">
        <v>30</v>
      </c>
      <c r="D4423" t="s">
        <v>55</v>
      </c>
      <c r="E4423">
        <v>4</v>
      </c>
      <c r="F4423" s="27" t="s">
        <v>596</v>
      </c>
    </row>
    <row r="4424" spans="1:6" x14ac:dyDescent="0.2">
      <c r="A4424" s="1">
        <v>123</v>
      </c>
      <c r="B4424" s="1">
        <v>123</v>
      </c>
      <c r="C4424" s="3">
        <v>31</v>
      </c>
      <c r="D4424" t="s">
        <v>55</v>
      </c>
      <c r="E4424">
        <v>2</v>
      </c>
      <c r="F4424" s="27" t="s">
        <v>596</v>
      </c>
    </row>
    <row r="4425" spans="1:6" x14ac:dyDescent="0.2">
      <c r="A4425" s="1">
        <v>123</v>
      </c>
      <c r="B4425" s="1">
        <v>123</v>
      </c>
      <c r="C4425" s="3">
        <v>32</v>
      </c>
      <c r="D4425" t="s">
        <v>55</v>
      </c>
      <c r="E4425">
        <v>2</v>
      </c>
      <c r="F4425" s="27" t="s">
        <v>596</v>
      </c>
    </row>
    <row r="4426" spans="1:6" x14ac:dyDescent="0.2">
      <c r="A4426" s="1">
        <v>123</v>
      </c>
      <c r="B4426" s="1">
        <v>123</v>
      </c>
      <c r="C4426" s="3">
        <v>33</v>
      </c>
      <c r="D4426" t="s">
        <v>55</v>
      </c>
      <c r="E4426">
        <v>1</v>
      </c>
      <c r="F4426" s="27" t="s">
        <v>596</v>
      </c>
    </row>
    <row r="4427" spans="1:6" x14ac:dyDescent="0.2">
      <c r="A4427" s="1">
        <v>123</v>
      </c>
      <c r="B4427" s="1">
        <v>123</v>
      </c>
      <c r="C4427" s="3">
        <v>34</v>
      </c>
      <c r="D4427" t="s">
        <v>55</v>
      </c>
      <c r="E4427">
        <v>1</v>
      </c>
      <c r="F4427" s="27" t="s">
        <v>596</v>
      </c>
    </row>
    <row r="4428" spans="1:6" x14ac:dyDescent="0.2">
      <c r="A4428" s="1">
        <v>123</v>
      </c>
      <c r="B4428" s="1">
        <v>123</v>
      </c>
      <c r="C4428" s="3">
        <v>35</v>
      </c>
      <c r="D4428" t="s">
        <v>55</v>
      </c>
      <c r="E4428">
        <v>1</v>
      </c>
      <c r="F4428" s="27" t="s">
        <v>596</v>
      </c>
    </row>
    <row r="4429" spans="1:6" x14ac:dyDescent="0.2">
      <c r="A4429" s="1">
        <v>123</v>
      </c>
      <c r="B4429" s="1">
        <v>123</v>
      </c>
      <c r="C4429" s="3">
        <v>36</v>
      </c>
      <c r="D4429" t="s">
        <v>55</v>
      </c>
      <c r="E4429">
        <v>1</v>
      </c>
      <c r="F4429" s="27" t="s">
        <v>596</v>
      </c>
    </row>
    <row r="4430" spans="1:6" x14ac:dyDescent="0.2">
      <c r="A4430" s="1">
        <v>124</v>
      </c>
      <c r="B4430" s="1">
        <v>124</v>
      </c>
      <c r="C4430" s="3">
        <v>1</v>
      </c>
      <c r="D4430" t="s">
        <v>268</v>
      </c>
      <c r="E4430">
        <v>2</v>
      </c>
      <c r="F4430" s="27" t="s">
        <v>596</v>
      </c>
    </row>
    <row r="4431" spans="1:6" x14ac:dyDescent="0.2">
      <c r="A4431" s="1">
        <v>124</v>
      </c>
      <c r="B4431" s="1">
        <v>124</v>
      </c>
      <c r="C4431" s="3">
        <v>2</v>
      </c>
      <c r="D4431" t="s">
        <v>268</v>
      </c>
      <c r="E4431">
        <v>2</v>
      </c>
      <c r="F4431" s="27" t="s">
        <v>596</v>
      </c>
    </row>
    <row r="4432" spans="1:6" x14ac:dyDescent="0.2">
      <c r="A4432" s="1">
        <v>124</v>
      </c>
      <c r="B4432" s="1">
        <v>124</v>
      </c>
      <c r="C4432" s="3">
        <v>3</v>
      </c>
      <c r="D4432" t="s">
        <v>268</v>
      </c>
      <c r="E4432">
        <v>2</v>
      </c>
      <c r="F4432" s="27" t="s">
        <v>596</v>
      </c>
    </row>
    <row r="4433" spans="1:6" x14ac:dyDescent="0.2">
      <c r="A4433" s="1">
        <v>124</v>
      </c>
      <c r="B4433" s="1">
        <v>124</v>
      </c>
      <c r="C4433" s="3">
        <v>4</v>
      </c>
      <c r="D4433" t="s">
        <v>268</v>
      </c>
      <c r="E4433">
        <v>2</v>
      </c>
      <c r="F4433" s="27" t="s">
        <v>596</v>
      </c>
    </row>
    <row r="4434" spans="1:6" x14ac:dyDescent="0.2">
      <c r="A4434" s="1">
        <v>124</v>
      </c>
      <c r="B4434" s="1">
        <v>124</v>
      </c>
      <c r="C4434" s="3">
        <v>5</v>
      </c>
      <c r="D4434" t="s">
        <v>268</v>
      </c>
      <c r="E4434">
        <v>1</v>
      </c>
      <c r="F4434" s="27" t="s">
        <v>596</v>
      </c>
    </row>
    <row r="4435" spans="1:6" x14ac:dyDescent="0.2">
      <c r="A4435" s="1">
        <v>124</v>
      </c>
      <c r="B4435" s="1">
        <v>124</v>
      </c>
      <c r="C4435" s="3">
        <v>6</v>
      </c>
      <c r="D4435" t="s">
        <v>268</v>
      </c>
      <c r="E4435">
        <v>3</v>
      </c>
      <c r="F4435" s="27" t="s">
        <v>596</v>
      </c>
    </row>
    <row r="4436" spans="1:6" x14ac:dyDescent="0.2">
      <c r="A4436" s="1">
        <v>124</v>
      </c>
      <c r="B4436" s="1">
        <v>124</v>
      </c>
      <c r="C4436" s="3">
        <v>7</v>
      </c>
      <c r="D4436" t="s">
        <v>268</v>
      </c>
      <c r="E4436">
        <v>2</v>
      </c>
      <c r="F4436" s="27" t="s">
        <v>596</v>
      </c>
    </row>
    <row r="4437" spans="1:6" x14ac:dyDescent="0.2">
      <c r="A4437" s="1">
        <v>124</v>
      </c>
      <c r="B4437" s="1">
        <v>124</v>
      </c>
      <c r="C4437" s="3">
        <v>8</v>
      </c>
      <c r="D4437" t="s">
        <v>268</v>
      </c>
      <c r="E4437">
        <v>3</v>
      </c>
      <c r="F4437" s="27" t="s">
        <v>596</v>
      </c>
    </row>
    <row r="4438" spans="1:6" x14ac:dyDescent="0.2">
      <c r="A4438" s="1">
        <v>124</v>
      </c>
      <c r="B4438" s="1">
        <v>124</v>
      </c>
      <c r="C4438" s="3">
        <v>9</v>
      </c>
      <c r="D4438" t="s">
        <v>268</v>
      </c>
      <c r="E4438">
        <v>2</v>
      </c>
      <c r="F4438" s="27" t="s">
        <v>596</v>
      </c>
    </row>
    <row r="4439" spans="1:6" x14ac:dyDescent="0.2">
      <c r="A4439" s="1">
        <v>124</v>
      </c>
      <c r="B4439" s="1">
        <v>124</v>
      </c>
      <c r="C4439" s="3">
        <v>10</v>
      </c>
      <c r="D4439" t="s">
        <v>268</v>
      </c>
      <c r="E4439">
        <v>2</v>
      </c>
      <c r="F4439" s="27" t="s">
        <v>596</v>
      </c>
    </row>
    <row r="4440" spans="1:6" x14ac:dyDescent="0.2">
      <c r="A4440" s="1">
        <v>124</v>
      </c>
      <c r="B4440" s="1">
        <v>124</v>
      </c>
      <c r="C4440" s="3">
        <v>11</v>
      </c>
      <c r="D4440" t="s">
        <v>268</v>
      </c>
      <c r="E4440">
        <v>1</v>
      </c>
      <c r="F4440" s="27" t="s">
        <v>596</v>
      </c>
    </row>
    <row r="4441" spans="1:6" x14ac:dyDescent="0.2">
      <c r="A4441" s="1">
        <v>124</v>
      </c>
      <c r="B4441" s="1">
        <v>124</v>
      </c>
      <c r="C4441" s="3">
        <v>12</v>
      </c>
      <c r="D4441" t="s">
        <v>268</v>
      </c>
      <c r="E4441">
        <v>1</v>
      </c>
      <c r="F4441" s="27" t="s">
        <v>596</v>
      </c>
    </row>
    <row r="4442" spans="1:6" x14ac:dyDescent="0.2">
      <c r="A4442" s="1">
        <v>124</v>
      </c>
      <c r="B4442" s="1">
        <v>124</v>
      </c>
      <c r="C4442" s="3">
        <v>13</v>
      </c>
      <c r="D4442" t="s">
        <v>268</v>
      </c>
      <c r="E4442">
        <v>2</v>
      </c>
      <c r="F4442" s="27" t="s">
        <v>596</v>
      </c>
    </row>
    <row r="4443" spans="1:6" x14ac:dyDescent="0.2">
      <c r="A4443" s="1">
        <v>124</v>
      </c>
      <c r="B4443" s="1">
        <v>124</v>
      </c>
      <c r="C4443" s="3">
        <v>14</v>
      </c>
      <c r="D4443" t="s">
        <v>268</v>
      </c>
      <c r="E4443">
        <v>2</v>
      </c>
      <c r="F4443" s="27" t="s">
        <v>596</v>
      </c>
    </row>
    <row r="4444" spans="1:6" x14ac:dyDescent="0.2">
      <c r="A4444" s="1">
        <v>124</v>
      </c>
      <c r="B4444" s="1">
        <v>124</v>
      </c>
      <c r="C4444" s="3">
        <v>15</v>
      </c>
      <c r="D4444" t="s">
        <v>268</v>
      </c>
      <c r="E4444">
        <v>2</v>
      </c>
      <c r="F4444" s="27" t="s">
        <v>596</v>
      </c>
    </row>
    <row r="4445" spans="1:6" x14ac:dyDescent="0.2">
      <c r="A4445" s="1">
        <v>124</v>
      </c>
      <c r="B4445" s="1">
        <v>124</v>
      </c>
      <c r="C4445" s="3">
        <v>16</v>
      </c>
      <c r="D4445" t="s">
        <v>268</v>
      </c>
      <c r="E4445">
        <v>2</v>
      </c>
      <c r="F4445" s="27" t="s">
        <v>596</v>
      </c>
    </row>
    <row r="4446" spans="1:6" x14ac:dyDescent="0.2">
      <c r="A4446" s="1">
        <v>124</v>
      </c>
      <c r="B4446" s="1">
        <v>124</v>
      </c>
      <c r="C4446" s="3">
        <v>17</v>
      </c>
      <c r="D4446" t="s">
        <v>268</v>
      </c>
      <c r="E4446">
        <v>3</v>
      </c>
      <c r="F4446" s="27" t="s">
        <v>596</v>
      </c>
    </row>
    <row r="4447" spans="1:6" x14ac:dyDescent="0.2">
      <c r="A4447" s="1">
        <v>124</v>
      </c>
      <c r="B4447" s="1">
        <v>124</v>
      </c>
      <c r="C4447" s="3">
        <v>18</v>
      </c>
      <c r="D4447" t="s">
        <v>268</v>
      </c>
      <c r="E4447">
        <v>2</v>
      </c>
      <c r="F4447" s="27" t="s">
        <v>596</v>
      </c>
    </row>
    <row r="4448" spans="1:6" x14ac:dyDescent="0.2">
      <c r="A4448" s="1">
        <v>124</v>
      </c>
      <c r="B4448" s="1">
        <v>124</v>
      </c>
      <c r="C4448" s="3">
        <v>19</v>
      </c>
      <c r="D4448" t="s">
        <v>268</v>
      </c>
      <c r="E4448">
        <v>3</v>
      </c>
      <c r="F4448" s="27" t="s">
        <v>596</v>
      </c>
    </row>
    <row r="4449" spans="1:6" x14ac:dyDescent="0.2">
      <c r="A4449" s="1">
        <v>124</v>
      </c>
      <c r="B4449" s="1">
        <v>124</v>
      </c>
      <c r="C4449" s="3">
        <v>20</v>
      </c>
      <c r="D4449" t="s">
        <v>268</v>
      </c>
      <c r="E4449">
        <v>3</v>
      </c>
      <c r="F4449" s="27" t="s">
        <v>596</v>
      </c>
    </row>
    <row r="4450" spans="1:6" x14ac:dyDescent="0.2">
      <c r="A4450" s="1">
        <v>124</v>
      </c>
      <c r="B4450" s="1">
        <v>124</v>
      </c>
      <c r="C4450" s="3">
        <v>21</v>
      </c>
      <c r="D4450" t="s">
        <v>268</v>
      </c>
      <c r="E4450">
        <v>2</v>
      </c>
      <c r="F4450" s="27" t="s">
        <v>596</v>
      </c>
    </row>
    <row r="4451" spans="1:6" x14ac:dyDescent="0.2">
      <c r="A4451" s="1">
        <v>124</v>
      </c>
      <c r="B4451" s="1">
        <v>124</v>
      </c>
      <c r="C4451" s="3">
        <v>22</v>
      </c>
      <c r="D4451" t="s">
        <v>268</v>
      </c>
      <c r="E4451">
        <v>2</v>
      </c>
      <c r="F4451" s="27" t="s">
        <v>596</v>
      </c>
    </row>
    <row r="4452" spans="1:6" x14ac:dyDescent="0.2">
      <c r="A4452" s="1">
        <v>124</v>
      </c>
      <c r="B4452" s="1">
        <v>124</v>
      </c>
      <c r="C4452" s="3">
        <v>23</v>
      </c>
      <c r="D4452" t="s">
        <v>268</v>
      </c>
      <c r="E4452">
        <v>2</v>
      </c>
      <c r="F4452" s="27" t="s">
        <v>596</v>
      </c>
    </row>
    <row r="4453" spans="1:6" x14ac:dyDescent="0.2">
      <c r="A4453" s="1">
        <v>124</v>
      </c>
      <c r="B4453" s="1">
        <v>124</v>
      </c>
      <c r="C4453" s="3">
        <v>24</v>
      </c>
      <c r="D4453" t="s">
        <v>268</v>
      </c>
      <c r="E4453">
        <v>2</v>
      </c>
      <c r="F4453" s="27" t="s">
        <v>596</v>
      </c>
    </row>
    <row r="4454" spans="1:6" x14ac:dyDescent="0.2">
      <c r="A4454" s="1">
        <v>124</v>
      </c>
      <c r="B4454" s="1">
        <v>124</v>
      </c>
      <c r="C4454" s="3">
        <v>25</v>
      </c>
      <c r="D4454" t="s">
        <v>268</v>
      </c>
      <c r="E4454">
        <v>2</v>
      </c>
      <c r="F4454" s="27" t="s">
        <v>596</v>
      </c>
    </row>
    <row r="4455" spans="1:6" x14ac:dyDescent="0.2">
      <c r="A4455" s="1">
        <v>124</v>
      </c>
      <c r="B4455" s="1">
        <v>124</v>
      </c>
      <c r="C4455" s="3">
        <v>26</v>
      </c>
      <c r="D4455" t="s">
        <v>268</v>
      </c>
      <c r="E4455">
        <v>2</v>
      </c>
      <c r="F4455" s="27" t="s">
        <v>596</v>
      </c>
    </row>
    <row r="4456" spans="1:6" x14ac:dyDescent="0.2">
      <c r="A4456" s="1">
        <v>124</v>
      </c>
      <c r="B4456" s="1">
        <v>124</v>
      </c>
      <c r="C4456" s="3">
        <v>27</v>
      </c>
      <c r="D4456" t="s">
        <v>268</v>
      </c>
      <c r="E4456">
        <v>2</v>
      </c>
      <c r="F4456" s="27" t="s">
        <v>596</v>
      </c>
    </row>
    <row r="4457" spans="1:6" x14ac:dyDescent="0.2">
      <c r="A4457" s="1">
        <v>124</v>
      </c>
      <c r="B4457" s="1">
        <v>124</v>
      </c>
      <c r="C4457" s="3">
        <v>28</v>
      </c>
      <c r="D4457" t="s">
        <v>268</v>
      </c>
      <c r="E4457">
        <v>2</v>
      </c>
      <c r="F4457" s="27" t="s">
        <v>596</v>
      </c>
    </row>
    <row r="4458" spans="1:6" x14ac:dyDescent="0.2">
      <c r="A4458" s="1">
        <v>124</v>
      </c>
      <c r="B4458" s="1">
        <v>124</v>
      </c>
      <c r="C4458" s="3">
        <v>29</v>
      </c>
      <c r="D4458" t="s">
        <v>268</v>
      </c>
      <c r="E4458">
        <v>3</v>
      </c>
      <c r="F4458" s="27" t="s">
        <v>596</v>
      </c>
    </row>
    <row r="4459" spans="1:6" x14ac:dyDescent="0.2">
      <c r="A4459" s="1">
        <v>124</v>
      </c>
      <c r="B4459" s="1">
        <v>124</v>
      </c>
      <c r="C4459" s="3">
        <v>30</v>
      </c>
      <c r="D4459" t="s">
        <v>268</v>
      </c>
      <c r="E4459">
        <v>2</v>
      </c>
      <c r="F4459" s="27" t="s">
        <v>596</v>
      </c>
    </row>
    <row r="4460" spans="1:6" x14ac:dyDescent="0.2">
      <c r="A4460" s="1">
        <v>124</v>
      </c>
      <c r="B4460" s="1">
        <v>124</v>
      </c>
      <c r="C4460" s="3">
        <v>31</v>
      </c>
      <c r="D4460" t="s">
        <v>268</v>
      </c>
      <c r="E4460">
        <v>1</v>
      </c>
      <c r="F4460" s="27" t="s">
        <v>596</v>
      </c>
    </row>
    <row r="4461" spans="1:6" x14ac:dyDescent="0.2">
      <c r="A4461" s="1">
        <v>124</v>
      </c>
      <c r="B4461" s="1">
        <v>124</v>
      </c>
      <c r="C4461" s="3">
        <v>32</v>
      </c>
      <c r="D4461" t="s">
        <v>268</v>
      </c>
      <c r="E4461">
        <v>2</v>
      </c>
      <c r="F4461" s="27" t="s">
        <v>596</v>
      </c>
    </row>
    <row r="4462" spans="1:6" x14ac:dyDescent="0.2">
      <c r="A4462" s="1">
        <v>124</v>
      </c>
      <c r="B4462" s="1">
        <v>124</v>
      </c>
      <c r="C4462" s="3">
        <v>33</v>
      </c>
      <c r="D4462" t="s">
        <v>268</v>
      </c>
      <c r="E4462">
        <v>1</v>
      </c>
      <c r="F4462" s="27" t="s">
        <v>596</v>
      </c>
    </row>
    <row r="4463" spans="1:6" x14ac:dyDescent="0.2">
      <c r="A4463" s="1">
        <v>124</v>
      </c>
      <c r="B4463" s="1">
        <v>124</v>
      </c>
      <c r="C4463" s="3">
        <v>34</v>
      </c>
      <c r="D4463" t="s">
        <v>268</v>
      </c>
      <c r="E4463">
        <v>1</v>
      </c>
      <c r="F4463" s="27" t="s">
        <v>596</v>
      </c>
    </row>
    <row r="4464" spans="1:6" x14ac:dyDescent="0.2">
      <c r="A4464" s="1">
        <v>124</v>
      </c>
      <c r="B4464" s="1">
        <v>124</v>
      </c>
      <c r="C4464" s="3">
        <v>35</v>
      </c>
      <c r="D4464" t="s">
        <v>268</v>
      </c>
      <c r="E4464">
        <v>2</v>
      </c>
      <c r="F4464" s="27" t="s">
        <v>596</v>
      </c>
    </row>
    <row r="4465" spans="1:6" x14ac:dyDescent="0.2">
      <c r="A4465" s="1">
        <v>124</v>
      </c>
      <c r="B4465" s="1">
        <v>124</v>
      </c>
      <c r="C4465" s="3">
        <v>36</v>
      </c>
      <c r="D4465" t="s">
        <v>268</v>
      </c>
      <c r="E4465">
        <v>1</v>
      </c>
      <c r="F4465" s="27" t="s">
        <v>596</v>
      </c>
    </row>
    <row r="4466" spans="1:6" x14ac:dyDescent="0.2">
      <c r="A4466" s="1">
        <v>125</v>
      </c>
      <c r="B4466" s="1">
        <v>125</v>
      </c>
      <c r="C4466" s="3">
        <v>1</v>
      </c>
      <c r="D4466" t="s">
        <v>7</v>
      </c>
      <c r="E4466">
        <v>3</v>
      </c>
      <c r="F4466" s="27" t="s">
        <v>596</v>
      </c>
    </row>
    <row r="4467" spans="1:6" x14ac:dyDescent="0.2">
      <c r="A4467" s="1">
        <v>125</v>
      </c>
      <c r="B4467" s="1">
        <v>125</v>
      </c>
      <c r="C4467" s="3">
        <v>2</v>
      </c>
      <c r="D4467" t="s">
        <v>7</v>
      </c>
      <c r="E4467">
        <v>2</v>
      </c>
      <c r="F4467" s="27" t="s">
        <v>596</v>
      </c>
    </row>
    <row r="4468" spans="1:6" x14ac:dyDescent="0.2">
      <c r="A4468" s="1">
        <v>125</v>
      </c>
      <c r="B4468" s="1">
        <v>125</v>
      </c>
      <c r="C4468" s="3">
        <v>3</v>
      </c>
      <c r="D4468" t="s">
        <v>7</v>
      </c>
      <c r="E4468">
        <v>2</v>
      </c>
      <c r="F4468" s="27" t="s">
        <v>596</v>
      </c>
    </row>
    <row r="4469" spans="1:6" x14ac:dyDescent="0.2">
      <c r="A4469" s="1">
        <v>125</v>
      </c>
      <c r="B4469" s="1">
        <v>125</v>
      </c>
      <c r="C4469" s="3">
        <v>4</v>
      </c>
      <c r="D4469" t="s">
        <v>7</v>
      </c>
      <c r="E4469">
        <v>2</v>
      </c>
      <c r="F4469" s="27" t="s">
        <v>596</v>
      </c>
    </row>
    <row r="4470" spans="1:6" x14ac:dyDescent="0.2">
      <c r="A4470" s="1">
        <v>125</v>
      </c>
      <c r="B4470" s="1">
        <v>125</v>
      </c>
      <c r="C4470" s="3">
        <v>5</v>
      </c>
      <c r="D4470" t="s">
        <v>7</v>
      </c>
      <c r="E4470">
        <v>2</v>
      </c>
      <c r="F4470" s="27" t="s">
        <v>596</v>
      </c>
    </row>
    <row r="4471" spans="1:6" x14ac:dyDescent="0.2">
      <c r="A4471" s="1">
        <v>125</v>
      </c>
      <c r="B4471" s="1">
        <v>125</v>
      </c>
      <c r="C4471" s="3">
        <v>6</v>
      </c>
      <c r="D4471" t="s">
        <v>7</v>
      </c>
      <c r="E4471">
        <v>3</v>
      </c>
      <c r="F4471" s="27" t="s">
        <v>596</v>
      </c>
    </row>
    <row r="4472" spans="1:6" x14ac:dyDescent="0.2">
      <c r="A4472" s="1">
        <v>125</v>
      </c>
      <c r="B4472" s="1">
        <v>125</v>
      </c>
      <c r="C4472" s="3">
        <v>7</v>
      </c>
      <c r="D4472" t="s">
        <v>7</v>
      </c>
      <c r="E4472">
        <v>2</v>
      </c>
      <c r="F4472" s="27" t="s">
        <v>596</v>
      </c>
    </row>
    <row r="4473" spans="1:6" x14ac:dyDescent="0.2">
      <c r="A4473" s="1">
        <v>125</v>
      </c>
      <c r="B4473" s="1">
        <v>125</v>
      </c>
      <c r="C4473" s="3">
        <v>8</v>
      </c>
      <c r="D4473" t="s">
        <v>7</v>
      </c>
      <c r="E4473">
        <v>3</v>
      </c>
      <c r="F4473" s="27" t="s">
        <v>596</v>
      </c>
    </row>
    <row r="4474" spans="1:6" x14ac:dyDescent="0.2">
      <c r="A4474" s="1">
        <v>125</v>
      </c>
      <c r="B4474" s="1">
        <v>125</v>
      </c>
      <c r="C4474" s="3">
        <v>9</v>
      </c>
      <c r="D4474" t="s">
        <v>7</v>
      </c>
      <c r="E4474">
        <v>2</v>
      </c>
      <c r="F4474" s="27" t="s">
        <v>596</v>
      </c>
    </row>
    <row r="4475" spans="1:6" x14ac:dyDescent="0.2">
      <c r="A4475" s="1">
        <v>125</v>
      </c>
      <c r="B4475" s="1">
        <v>125</v>
      </c>
      <c r="C4475" s="3">
        <v>10</v>
      </c>
      <c r="D4475" t="s">
        <v>7</v>
      </c>
      <c r="E4475">
        <v>2</v>
      </c>
      <c r="F4475" s="27" t="s">
        <v>596</v>
      </c>
    </row>
    <row r="4476" spans="1:6" x14ac:dyDescent="0.2">
      <c r="A4476" s="1">
        <v>125</v>
      </c>
      <c r="B4476" s="1">
        <v>125</v>
      </c>
      <c r="C4476" s="3">
        <v>11</v>
      </c>
      <c r="D4476" t="s">
        <v>7</v>
      </c>
      <c r="E4476">
        <v>1</v>
      </c>
      <c r="F4476" s="27" t="s">
        <v>596</v>
      </c>
    </row>
    <row r="4477" spans="1:6" x14ac:dyDescent="0.2">
      <c r="A4477" s="1">
        <v>125</v>
      </c>
      <c r="B4477" s="1">
        <v>125</v>
      </c>
      <c r="C4477" s="3">
        <v>12</v>
      </c>
      <c r="D4477" t="s">
        <v>7</v>
      </c>
      <c r="E4477">
        <v>1</v>
      </c>
      <c r="F4477" s="27" t="s">
        <v>596</v>
      </c>
    </row>
    <row r="4478" spans="1:6" x14ac:dyDescent="0.2">
      <c r="A4478" s="1">
        <v>125</v>
      </c>
      <c r="B4478" s="1">
        <v>125</v>
      </c>
      <c r="C4478" s="3">
        <v>13</v>
      </c>
      <c r="D4478" t="s">
        <v>7</v>
      </c>
      <c r="E4478">
        <v>2</v>
      </c>
      <c r="F4478" s="27" t="s">
        <v>596</v>
      </c>
    </row>
    <row r="4479" spans="1:6" x14ac:dyDescent="0.2">
      <c r="A4479" s="1">
        <v>125</v>
      </c>
      <c r="B4479" s="1">
        <v>125</v>
      </c>
      <c r="C4479" s="3">
        <v>14</v>
      </c>
      <c r="D4479" t="s">
        <v>7</v>
      </c>
      <c r="E4479">
        <v>2</v>
      </c>
      <c r="F4479" s="27" t="s">
        <v>596</v>
      </c>
    </row>
    <row r="4480" spans="1:6" x14ac:dyDescent="0.2">
      <c r="A4480" s="1">
        <v>125</v>
      </c>
      <c r="B4480" s="1">
        <v>125</v>
      </c>
      <c r="C4480" s="3">
        <v>15</v>
      </c>
      <c r="D4480" t="s">
        <v>7</v>
      </c>
      <c r="E4480">
        <v>2</v>
      </c>
      <c r="F4480" s="27" t="s">
        <v>596</v>
      </c>
    </row>
    <row r="4481" spans="1:6" x14ac:dyDescent="0.2">
      <c r="A4481" s="1">
        <v>125</v>
      </c>
      <c r="B4481" s="1">
        <v>125</v>
      </c>
      <c r="C4481" s="3">
        <v>16</v>
      </c>
      <c r="D4481" t="s">
        <v>7</v>
      </c>
      <c r="E4481">
        <v>3</v>
      </c>
      <c r="F4481" s="27" t="s">
        <v>596</v>
      </c>
    </row>
    <row r="4482" spans="1:6" x14ac:dyDescent="0.2">
      <c r="A4482" s="1">
        <v>125</v>
      </c>
      <c r="B4482" s="1">
        <v>125</v>
      </c>
      <c r="C4482" s="3">
        <v>17</v>
      </c>
      <c r="D4482" t="s">
        <v>7</v>
      </c>
      <c r="E4482">
        <v>3</v>
      </c>
      <c r="F4482" s="27" t="s">
        <v>596</v>
      </c>
    </row>
    <row r="4483" spans="1:6" x14ac:dyDescent="0.2">
      <c r="A4483" s="1">
        <v>125</v>
      </c>
      <c r="B4483" s="1">
        <v>125</v>
      </c>
      <c r="C4483" s="3">
        <v>18</v>
      </c>
      <c r="D4483" t="s">
        <v>7</v>
      </c>
      <c r="E4483">
        <v>2</v>
      </c>
      <c r="F4483" s="27" t="s">
        <v>596</v>
      </c>
    </row>
    <row r="4484" spans="1:6" x14ac:dyDescent="0.2">
      <c r="A4484" s="1">
        <v>125</v>
      </c>
      <c r="B4484" s="1">
        <v>125</v>
      </c>
      <c r="C4484" s="3">
        <v>19</v>
      </c>
      <c r="D4484" t="s">
        <v>7</v>
      </c>
      <c r="E4484">
        <v>3</v>
      </c>
      <c r="F4484" s="27" t="s">
        <v>596</v>
      </c>
    </row>
    <row r="4485" spans="1:6" x14ac:dyDescent="0.2">
      <c r="A4485" s="1">
        <v>125</v>
      </c>
      <c r="B4485" s="1">
        <v>125</v>
      </c>
      <c r="C4485" s="3">
        <v>20</v>
      </c>
      <c r="D4485" t="s">
        <v>7</v>
      </c>
      <c r="E4485">
        <v>3</v>
      </c>
      <c r="F4485" s="27" t="s">
        <v>596</v>
      </c>
    </row>
    <row r="4486" spans="1:6" x14ac:dyDescent="0.2">
      <c r="A4486" s="1">
        <v>125</v>
      </c>
      <c r="B4486" s="1">
        <v>125</v>
      </c>
      <c r="C4486" s="3">
        <v>21</v>
      </c>
      <c r="D4486" t="s">
        <v>7</v>
      </c>
      <c r="E4486">
        <v>2</v>
      </c>
      <c r="F4486" s="27" t="s">
        <v>596</v>
      </c>
    </row>
    <row r="4487" spans="1:6" x14ac:dyDescent="0.2">
      <c r="A4487" s="1">
        <v>125</v>
      </c>
      <c r="B4487" s="1">
        <v>125</v>
      </c>
      <c r="C4487" s="3">
        <v>22</v>
      </c>
      <c r="D4487" t="s">
        <v>7</v>
      </c>
      <c r="E4487">
        <v>2</v>
      </c>
      <c r="F4487" s="27" t="s">
        <v>596</v>
      </c>
    </row>
    <row r="4488" spans="1:6" x14ac:dyDescent="0.2">
      <c r="A4488" s="1">
        <v>125</v>
      </c>
      <c r="B4488" s="1">
        <v>125</v>
      </c>
      <c r="C4488" s="3">
        <v>23</v>
      </c>
      <c r="D4488" t="s">
        <v>7</v>
      </c>
      <c r="E4488">
        <v>2</v>
      </c>
      <c r="F4488" s="27" t="s">
        <v>596</v>
      </c>
    </row>
    <row r="4489" spans="1:6" x14ac:dyDescent="0.2">
      <c r="A4489" s="1">
        <v>125</v>
      </c>
      <c r="B4489" s="1">
        <v>125</v>
      </c>
      <c r="C4489" s="3">
        <v>24</v>
      </c>
      <c r="D4489" t="s">
        <v>7</v>
      </c>
      <c r="E4489">
        <v>3</v>
      </c>
      <c r="F4489" s="27" t="s">
        <v>596</v>
      </c>
    </row>
    <row r="4490" spans="1:6" x14ac:dyDescent="0.2">
      <c r="A4490" s="1">
        <v>125</v>
      </c>
      <c r="B4490" s="1">
        <v>125</v>
      </c>
      <c r="C4490" s="3">
        <v>25</v>
      </c>
      <c r="D4490" t="s">
        <v>7</v>
      </c>
      <c r="E4490">
        <v>3</v>
      </c>
      <c r="F4490" s="27" t="s">
        <v>596</v>
      </c>
    </row>
    <row r="4491" spans="1:6" x14ac:dyDescent="0.2">
      <c r="A4491" s="1">
        <v>125</v>
      </c>
      <c r="B4491" s="1">
        <v>125</v>
      </c>
      <c r="C4491" s="3">
        <v>26</v>
      </c>
      <c r="D4491" t="s">
        <v>7</v>
      </c>
      <c r="E4491">
        <v>2</v>
      </c>
      <c r="F4491" s="27" t="s">
        <v>596</v>
      </c>
    </row>
    <row r="4492" spans="1:6" x14ac:dyDescent="0.2">
      <c r="A4492" s="1">
        <v>125</v>
      </c>
      <c r="B4492" s="1">
        <v>125</v>
      </c>
      <c r="C4492" s="3">
        <v>27</v>
      </c>
      <c r="D4492" t="s">
        <v>7</v>
      </c>
      <c r="E4492">
        <v>2</v>
      </c>
      <c r="F4492" s="27" t="s">
        <v>596</v>
      </c>
    </row>
    <row r="4493" spans="1:6" x14ac:dyDescent="0.2">
      <c r="A4493" s="1">
        <v>125</v>
      </c>
      <c r="B4493" s="1">
        <v>125</v>
      </c>
      <c r="C4493" s="3">
        <v>28</v>
      </c>
      <c r="D4493" t="s">
        <v>7</v>
      </c>
      <c r="E4493">
        <v>2</v>
      </c>
      <c r="F4493" s="27" t="s">
        <v>596</v>
      </c>
    </row>
    <row r="4494" spans="1:6" x14ac:dyDescent="0.2">
      <c r="A4494" s="1">
        <v>125</v>
      </c>
      <c r="B4494" s="1">
        <v>125</v>
      </c>
      <c r="C4494" s="3">
        <v>29</v>
      </c>
      <c r="D4494" t="s">
        <v>7</v>
      </c>
      <c r="E4494">
        <v>2</v>
      </c>
      <c r="F4494" s="27" t="s">
        <v>596</v>
      </c>
    </row>
    <row r="4495" spans="1:6" x14ac:dyDescent="0.2">
      <c r="A4495" s="1">
        <v>125</v>
      </c>
      <c r="B4495" s="1">
        <v>125</v>
      </c>
      <c r="C4495" s="3">
        <v>30</v>
      </c>
      <c r="D4495" t="s">
        <v>7</v>
      </c>
      <c r="E4495">
        <v>1</v>
      </c>
      <c r="F4495" s="27" t="s">
        <v>596</v>
      </c>
    </row>
    <row r="4496" spans="1:6" x14ac:dyDescent="0.2">
      <c r="A4496" s="1">
        <v>125</v>
      </c>
      <c r="B4496" s="1">
        <v>125</v>
      </c>
      <c r="C4496" s="3">
        <v>31</v>
      </c>
      <c r="D4496" t="s">
        <v>7</v>
      </c>
      <c r="E4496">
        <v>2</v>
      </c>
      <c r="F4496" s="27" t="s">
        <v>596</v>
      </c>
    </row>
    <row r="4497" spans="1:6" x14ac:dyDescent="0.2">
      <c r="A4497" s="1">
        <v>125</v>
      </c>
      <c r="B4497" s="1">
        <v>125</v>
      </c>
      <c r="C4497" s="3">
        <v>32</v>
      </c>
      <c r="D4497" t="s">
        <v>7</v>
      </c>
      <c r="E4497">
        <v>1</v>
      </c>
      <c r="F4497" s="27" t="s">
        <v>596</v>
      </c>
    </row>
    <row r="4498" spans="1:6" x14ac:dyDescent="0.2">
      <c r="A4498" s="1">
        <v>125</v>
      </c>
      <c r="B4498" s="1">
        <v>125</v>
      </c>
      <c r="C4498" s="3">
        <v>33</v>
      </c>
      <c r="D4498" t="s">
        <v>7</v>
      </c>
      <c r="E4498">
        <v>2</v>
      </c>
      <c r="F4498" s="27" t="s">
        <v>596</v>
      </c>
    </row>
    <row r="4499" spans="1:6" x14ac:dyDescent="0.2">
      <c r="A4499" s="1">
        <v>125</v>
      </c>
      <c r="B4499" s="1">
        <v>125</v>
      </c>
      <c r="C4499" s="3">
        <v>34</v>
      </c>
      <c r="D4499" t="s">
        <v>7</v>
      </c>
      <c r="E4499">
        <v>1</v>
      </c>
      <c r="F4499" s="27" t="s">
        <v>596</v>
      </c>
    </row>
    <row r="4500" spans="1:6" x14ac:dyDescent="0.2">
      <c r="A4500" s="1">
        <v>125</v>
      </c>
      <c r="B4500" s="1">
        <v>125</v>
      </c>
      <c r="C4500" s="3">
        <v>35</v>
      </c>
      <c r="D4500" t="s">
        <v>7</v>
      </c>
      <c r="E4500">
        <v>2</v>
      </c>
      <c r="F4500" s="27" t="s">
        <v>596</v>
      </c>
    </row>
    <row r="4501" spans="1:6" x14ac:dyDescent="0.2">
      <c r="A4501" s="1">
        <v>125</v>
      </c>
      <c r="B4501" s="1">
        <v>125</v>
      </c>
      <c r="C4501" s="3">
        <v>36</v>
      </c>
      <c r="D4501" t="s">
        <v>7</v>
      </c>
      <c r="E4501">
        <v>2</v>
      </c>
      <c r="F4501" s="27" t="s">
        <v>596</v>
      </c>
    </row>
    <row r="4502" spans="1:6" x14ac:dyDescent="0.2">
      <c r="A4502" s="1">
        <v>126</v>
      </c>
      <c r="B4502" s="1">
        <v>126</v>
      </c>
      <c r="C4502" s="3">
        <v>1</v>
      </c>
      <c r="D4502" t="s">
        <v>9</v>
      </c>
      <c r="E4502">
        <v>2</v>
      </c>
      <c r="F4502" s="27" t="s">
        <v>596</v>
      </c>
    </row>
    <row r="4503" spans="1:6" x14ac:dyDescent="0.2">
      <c r="A4503" s="1">
        <v>126</v>
      </c>
      <c r="B4503" s="1">
        <v>126</v>
      </c>
      <c r="C4503" s="3">
        <v>2</v>
      </c>
      <c r="D4503" t="s">
        <v>9</v>
      </c>
      <c r="E4503">
        <v>2</v>
      </c>
      <c r="F4503" s="27" t="s">
        <v>596</v>
      </c>
    </row>
    <row r="4504" spans="1:6" x14ac:dyDescent="0.2">
      <c r="A4504" s="1">
        <v>126</v>
      </c>
      <c r="B4504" s="1">
        <v>126</v>
      </c>
      <c r="C4504" s="3">
        <v>3</v>
      </c>
      <c r="D4504" t="s">
        <v>9</v>
      </c>
      <c r="E4504">
        <v>1</v>
      </c>
      <c r="F4504" s="27" t="s">
        <v>596</v>
      </c>
    </row>
    <row r="4505" spans="1:6" x14ac:dyDescent="0.2">
      <c r="A4505" s="1">
        <v>126</v>
      </c>
      <c r="B4505" s="1">
        <v>126</v>
      </c>
      <c r="C4505" s="3">
        <v>4</v>
      </c>
      <c r="D4505" t="s">
        <v>9</v>
      </c>
      <c r="E4505">
        <v>1</v>
      </c>
      <c r="F4505" s="27" t="s">
        <v>596</v>
      </c>
    </row>
    <row r="4506" spans="1:6" x14ac:dyDescent="0.2">
      <c r="A4506" s="1">
        <v>126</v>
      </c>
      <c r="B4506" s="1">
        <v>126</v>
      </c>
      <c r="C4506" s="3">
        <v>5</v>
      </c>
      <c r="D4506" t="s">
        <v>9</v>
      </c>
      <c r="E4506">
        <v>2</v>
      </c>
      <c r="F4506" s="27" t="s">
        <v>596</v>
      </c>
    </row>
    <row r="4507" spans="1:6" x14ac:dyDescent="0.2">
      <c r="A4507" s="1">
        <v>126</v>
      </c>
      <c r="B4507" s="1">
        <v>126</v>
      </c>
      <c r="C4507" s="3">
        <v>6</v>
      </c>
      <c r="D4507" t="s">
        <v>9</v>
      </c>
      <c r="E4507">
        <v>4</v>
      </c>
      <c r="F4507" s="27" t="s">
        <v>596</v>
      </c>
    </row>
    <row r="4508" spans="1:6" x14ac:dyDescent="0.2">
      <c r="A4508" s="1">
        <v>126</v>
      </c>
      <c r="B4508" s="1">
        <v>126</v>
      </c>
      <c r="C4508" s="3">
        <v>7</v>
      </c>
      <c r="D4508" t="s">
        <v>9</v>
      </c>
      <c r="E4508">
        <v>2</v>
      </c>
      <c r="F4508" s="27" t="s">
        <v>596</v>
      </c>
    </row>
    <row r="4509" spans="1:6" x14ac:dyDescent="0.2">
      <c r="A4509" s="1">
        <v>126</v>
      </c>
      <c r="B4509" s="1">
        <v>126</v>
      </c>
      <c r="C4509" s="3">
        <v>8</v>
      </c>
      <c r="D4509" t="s">
        <v>9</v>
      </c>
      <c r="E4509">
        <v>2</v>
      </c>
      <c r="F4509" s="27" t="s">
        <v>596</v>
      </c>
    </row>
    <row r="4510" spans="1:6" x14ac:dyDescent="0.2">
      <c r="A4510" s="1">
        <v>126</v>
      </c>
      <c r="B4510" s="1">
        <v>126</v>
      </c>
      <c r="C4510" s="3">
        <v>9</v>
      </c>
      <c r="D4510" t="s">
        <v>9</v>
      </c>
      <c r="E4510">
        <v>1</v>
      </c>
      <c r="F4510" s="27" t="s">
        <v>596</v>
      </c>
    </row>
    <row r="4511" spans="1:6" x14ac:dyDescent="0.2">
      <c r="A4511" s="1">
        <v>126</v>
      </c>
      <c r="B4511" s="1">
        <v>126</v>
      </c>
      <c r="C4511" s="3">
        <v>10</v>
      </c>
      <c r="D4511" t="s">
        <v>9</v>
      </c>
      <c r="E4511">
        <v>2</v>
      </c>
      <c r="F4511" s="27" t="s">
        <v>596</v>
      </c>
    </row>
    <row r="4512" spans="1:6" x14ac:dyDescent="0.2">
      <c r="A4512" s="1">
        <v>126</v>
      </c>
      <c r="B4512" s="1">
        <v>126</v>
      </c>
      <c r="C4512" s="3">
        <v>11</v>
      </c>
      <c r="D4512" t="s">
        <v>9</v>
      </c>
      <c r="E4512">
        <v>1</v>
      </c>
      <c r="F4512" s="27" t="s">
        <v>596</v>
      </c>
    </row>
    <row r="4513" spans="1:6" x14ac:dyDescent="0.2">
      <c r="A4513" s="1">
        <v>126</v>
      </c>
      <c r="B4513" s="1">
        <v>126</v>
      </c>
      <c r="C4513" s="3">
        <v>12</v>
      </c>
      <c r="D4513" t="s">
        <v>9</v>
      </c>
      <c r="E4513">
        <v>1</v>
      </c>
      <c r="F4513" s="27" t="s">
        <v>596</v>
      </c>
    </row>
    <row r="4514" spans="1:6" x14ac:dyDescent="0.2">
      <c r="A4514" s="1">
        <v>126</v>
      </c>
      <c r="B4514" s="1">
        <v>126</v>
      </c>
      <c r="C4514" s="3">
        <v>13</v>
      </c>
      <c r="D4514" t="s">
        <v>9</v>
      </c>
      <c r="E4514">
        <v>2</v>
      </c>
      <c r="F4514" s="27" t="s">
        <v>596</v>
      </c>
    </row>
    <row r="4515" spans="1:6" x14ac:dyDescent="0.2">
      <c r="A4515" s="1">
        <v>126</v>
      </c>
      <c r="B4515" s="1">
        <v>126</v>
      </c>
      <c r="C4515" s="3">
        <v>14</v>
      </c>
      <c r="D4515" t="s">
        <v>9</v>
      </c>
      <c r="E4515">
        <v>4</v>
      </c>
      <c r="F4515" s="27" t="s">
        <v>596</v>
      </c>
    </row>
    <row r="4516" spans="1:6" x14ac:dyDescent="0.2">
      <c r="A4516" s="1">
        <v>126</v>
      </c>
      <c r="B4516" s="1">
        <v>126</v>
      </c>
      <c r="C4516" s="3">
        <v>15</v>
      </c>
      <c r="D4516" t="s">
        <v>9</v>
      </c>
      <c r="E4516">
        <v>2</v>
      </c>
      <c r="F4516" s="27" t="s">
        <v>596</v>
      </c>
    </row>
    <row r="4517" spans="1:6" x14ac:dyDescent="0.2">
      <c r="A4517" s="1">
        <v>126</v>
      </c>
      <c r="B4517" s="1">
        <v>126</v>
      </c>
      <c r="C4517" s="3">
        <v>16</v>
      </c>
      <c r="D4517" t="s">
        <v>9</v>
      </c>
      <c r="E4517">
        <v>2</v>
      </c>
      <c r="F4517" s="27" t="s">
        <v>596</v>
      </c>
    </row>
    <row r="4518" spans="1:6" x14ac:dyDescent="0.2">
      <c r="A4518" s="1">
        <v>126</v>
      </c>
      <c r="B4518" s="1">
        <v>126</v>
      </c>
      <c r="C4518" s="3">
        <v>17</v>
      </c>
      <c r="D4518" t="s">
        <v>9</v>
      </c>
      <c r="E4518">
        <v>3</v>
      </c>
      <c r="F4518" s="27" t="s">
        <v>596</v>
      </c>
    </row>
    <row r="4519" spans="1:6" x14ac:dyDescent="0.2">
      <c r="A4519" s="1">
        <v>126</v>
      </c>
      <c r="B4519" s="1">
        <v>126</v>
      </c>
      <c r="C4519" s="3">
        <v>18</v>
      </c>
      <c r="D4519" t="s">
        <v>9</v>
      </c>
      <c r="E4519">
        <v>3</v>
      </c>
      <c r="F4519" s="27" t="s">
        <v>596</v>
      </c>
    </row>
    <row r="4520" spans="1:6" x14ac:dyDescent="0.2">
      <c r="A4520" s="1">
        <v>126</v>
      </c>
      <c r="B4520" s="1">
        <v>126</v>
      </c>
      <c r="C4520" s="3">
        <v>19</v>
      </c>
      <c r="D4520" t="s">
        <v>9</v>
      </c>
      <c r="E4520">
        <v>2</v>
      </c>
      <c r="F4520" s="27" t="s">
        <v>596</v>
      </c>
    </row>
    <row r="4521" spans="1:6" x14ac:dyDescent="0.2">
      <c r="A4521" s="1">
        <v>126</v>
      </c>
      <c r="B4521" s="1">
        <v>126</v>
      </c>
      <c r="C4521" s="3">
        <v>20</v>
      </c>
      <c r="D4521" t="s">
        <v>9</v>
      </c>
      <c r="E4521">
        <v>2</v>
      </c>
      <c r="F4521" s="27" t="s">
        <v>596</v>
      </c>
    </row>
    <row r="4522" spans="1:6" x14ac:dyDescent="0.2">
      <c r="A4522" s="1">
        <v>126</v>
      </c>
      <c r="B4522" s="1">
        <v>126</v>
      </c>
      <c r="C4522" s="3">
        <v>21</v>
      </c>
      <c r="D4522" t="s">
        <v>9</v>
      </c>
      <c r="E4522">
        <v>3</v>
      </c>
      <c r="F4522" s="27" t="s">
        <v>596</v>
      </c>
    </row>
    <row r="4523" spans="1:6" x14ac:dyDescent="0.2">
      <c r="A4523" s="1">
        <v>126</v>
      </c>
      <c r="B4523" s="1">
        <v>126</v>
      </c>
      <c r="C4523" s="3">
        <v>22</v>
      </c>
      <c r="D4523" t="s">
        <v>9</v>
      </c>
      <c r="E4523">
        <v>4</v>
      </c>
      <c r="F4523" s="27" t="s">
        <v>596</v>
      </c>
    </row>
    <row r="4524" spans="1:6" x14ac:dyDescent="0.2">
      <c r="A4524" s="1">
        <v>126</v>
      </c>
      <c r="B4524" s="1">
        <v>126</v>
      </c>
      <c r="C4524" s="3">
        <v>23</v>
      </c>
      <c r="D4524" t="s">
        <v>9</v>
      </c>
      <c r="E4524">
        <v>2</v>
      </c>
      <c r="F4524" s="27" t="s">
        <v>596</v>
      </c>
    </row>
    <row r="4525" spans="1:6" x14ac:dyDescent="0.2">
      <c r="A4525" s="1">
        <v>126</v>
      </c>
      <c r="B4525" s="1">
        <v>126</v>
      </c>
      <c r="C4525" s="3">
        <v>24</v>
      </c>
      <c r="D4525" t="s">
        <v>9</v>
      </c>
      <c r="E4525">
        <v>2</v>
      </c>
      <c r="F4525" s="27" t="s">
        <v>596</v>
      </c>
    </row>
    <row r="4526" spans="1:6" x14ac:dyDescent="0.2">
      <c r="A4526" s="1">
        <v>126</v>
      </c>
      <c r="B4526" s="1">
        <v>126</v>
      </c>
      <c r="C4526" s="3">
        <v>25</v>
      </c>
      <c r="D4526" t="s">
        <v>9</v>
      </c>
      <c r="E4526">
        <v>2</v>
      </c>
      <c r="F4526" s="27" t="s">
        <v>596</v>
      </c>
    </row>
    <row r="4527" spans="1:6" x14ac:dyDescent="0.2">
      <c r="A4527" s="1">
        <v>126</v>
      </c>
      <c r="B4527" s="1">
        <v>126</v>
      </c>
      <c r="C4527" s="3">
        <v>26</v>
      </c>
      <c r="D4527" t="s">
        <v>9</v>
      </c>
      <c r="E4527">
        <v>2</v>
      </c>
      <c r="F4527" s="27" t="s">
        <v>596</v>
      </c>
    </row>
    <row r="4528" spans="1:6" x14ac:dyDescent="0.2">
      <c r="A4528" s="1">
        <v>126</v>
      </c>
      <c r="B4528" s="1">
        <v>126</v>
      </c>
      <c r="C4528" s="3">
        <v>27</v>
      </c>
      <c r="D4528" t="s">
        <v>9</v>
      </c>
      <c r="E4528">
        <v>2</v>
      </c>
      <c r="F4528" s="27" t="s">
        <v>596</v>
      </c>
    </row>
    <row r="4529" spans="1:6" x14ac:dyDescent="0.2">
      <c r="A4529" s="1">
        <v>126</v>
      </c>
      <c r="B4529" s="1">
        <v>126</v>
      </c>
      <c r="C4529" s="3">
        <v>28</v>
      </c>
      <c r="D4529" t="s">
        <v>9</v>
      </c>
      <c r="E4529">
        <v>2</v>
      </c>
      <c r="F4529" s="27" t="s">
        <v>596</v>
      </c>
    </row>
    <row r="4530" spans="1:6" x14ac:dyDescent="0.2">
      <c r="A4530" s="1">
        <v>126</v>
      </c>
      <c r="B4530" s="1">
        <v>126</v>
      </c>
      <c r="C4530" s="3">
        <v>29</v>
      </c>
      <c r="D4530" t="s">
        <v>9</v>
      </c>
      <c r="E4530">
        <v>4</v>
      </c>
      <c r="F4530" s="27" t="s">
        <v>596</v>
      </c>
    </row>
    <row r="4531" spans="1:6" x14ac:dyDescent="0.2">
      <c r="A4531" s="1">
        <v>126</v>
      </c>
      <c r="B4531" s="1">
        <v>126</v>
      </c>
      <c r="C4531" s="3">
        <v>30</v>
      </c>
      <c r="D4531" t="s">
        <v>9</v>
      </c>
      <c r="E4531">
        <v>3</v>
      </c>
      <c r="F4531" s="27" t="s">
        <v>596</v>
      </c>
    </row>
    <row r="4532" spans="1:6" x14ac:dyDescent="0.2">
      <c r="A4532" s="1">
        <v>126</v>
      </c>
      <c r="B4532" s="1">
        <v>126</v>
      </c>
      <c r="C4532" s="3">
        <v>31</v>
      </c>
      <c r="D4532" t="s">
        <v>9</v>
      </c>
      <c r="E4532">
        <v>2</v>
      </c>
      <c r="F4532" s="27" t="s">
        <v>596</v>
      </c>
    </row>
    <row r="4533" spans="1:6" x14ac:dyDescent="0.2">
      <c r="A4533" s="1">
        <v>126</v>
      </c>
      <c r="B4533" s="1">
        <v>126</v>
      </c>
      <c r="C4533" s="3">
        <v>32</v>
      </c>
      <c r="D4533" t="s">
        <v>9</v>
      </c>
      <c r="E4533">
        <v>2</v>
      </c>
      <c r="F4533" s="27" t="s">
        <v>596</v>
      </c>
    </row>
    <row r="4534" spans="1:6" x14ac:dyDescent="0.2">
      <c r="A4534" s="1">
        <v>126</v>
      </c>
      <c r="B4534" s="1">
        <v>126</v>
      </c>
      <c r="C4534" s="3">
        <v>33</v>
      </c>
      <c r="D4534" t="s">
        <v>9</v>
      </c>
      <c r="E4534">
        <v>2</v>
      </c>
      <c r="F4534" s="27" t="s">
        <v>596</v>
      </c>
    </row>
    <row r="4535" spans="1:6" x14ac:dyDescent="0.2">
      <c r="A4535" s="1">
        <v>126</v>
      </c>
      <c r="B4535" s="1">
        <v>126</v>
      </c>
      <c r="C4535" s="3">
        <v>34</v>
      </c>
      <c r="D4535" t="s">
        <v>9</v>
      </c>
      <c r="E4535">
        <v>1</v>
      </c>
      <c r="F4535" s="27" t="s">
        <v>596</v>
      </c>
    </row>
    <row r="4536" spans="1:6" x14ac:dyDescent="0.2">
      <c r="A4536" s="1">
        <v>126</v>
      </c>
      <c r="B4536" s="1">
        <v>126</v>
      </c>
      <c r="C4536" s="3">
        <v>35</v>
      </c>
      <c r="D4536" t="s">
        <v>9</v>
      </c>
      <c r="E4536">
        <v>2</v>
      </c>
      <c r="F4536" s="27" t="s">
        <v>596</v>
      </c>
    </row>
    <row r="4537" spans="1:6" x14ac:dyDescent="0.2">
      <c r="A4537" s="1">
        <v>126</v>
      </c>
      <c r="B4537" s="1">
        <v>126</v>
      </c>
      <c r="C4537" s="3">
        <v>36</v>
      </c>
      <c r="D4537" t="s">
        <v>9</v>
      </c>
      <c r="E4537">
        <v>2</v>
      </c>
      <c r="F4537" s="27" t="s">
        <v>596</v>
      </c>
    </row>
    <row r="4538" spans="1:6" x14ac:dyDescent="0.2">
      <c r="A4538" s="1">
        <v>127</v>
      </c>
      <c r="B4538" s="1">
        <v>127</v>
      </c>
      <c r="C4538" s="3">
        <v>1</v>
      </c>
      <c r="D4538" t="s">
        <v>33</v>
      </c>
      <c r="E4538">
        <v>2</v>
      </c>
      <c r="F4538" s="27" t="s">
        <v>596</v>
      </c>
    </row>
    <row r="4539" spans="1:6" x14ac:dyDescent="0.2">
      <c r="A4539" s="1">
        <v>127</v>
      </c>
      <c r="B4539" s="1">
        <v>127</v>
      </c>
      <c r="C4539" s="3">
        <v>2</v>
      </c>
      <c r="D4539" t="s">
        <v>33</v>
      </c>
      <c r="E4539">
        <v>2</v>
      </c>
      <c r="F4539" s="27" t="s">
        <v>596</v>
      </c>
    </row>
    <row r="4540" spans="1:6" x14ac:dyDescent="0.2">
      <c r="A4540" s="1">
        <v>127</v>
      </c>
      <c r="B4540" s="1">
        <v>127</v>
      </c>
      <c r="C4540" s="3">
        <v>3</v>
      </c>
      <c r="D4540" t="s">
        <v>33</v>
      </c>
      <c r="E4540">
        <v>2</v>
      </c>
      <c r="F4540" s="27" t="s">
        <v>596</v>
      </c>
    </row>
    <row r="4541" spans="1:6" x14ac:dyDescent="0.2">
      <c r="A4541" s="1">
        <v>127</v>
      </c>
      <c r="B4541" s="1">
        <v>127</v>
      </c>
      <c r="C4541" s="3">
        <v>4</v>
      </c>
      <c r="D4541" t="s">
        <v>33</v>
      </c>
      <c r="E4541">
        <v>3</v>
      </c>
      <c r="F4541" s="27" t="s">
        <v>596</v>
      </c>
    </row>
    <row r="4542" spans="1:6" x14ac:dyDescent="0.2">
      <c r="A4542" s="1">
        <v>127</v>
      </c>
      <c r="B4542" s="1">
        <v>127</v>
      </c>
      <c r="C4542" s="3">
        <v>5</v>
      </c>
      <c r="D4542" t="s">
        <v>33</v>
      </c>
      <c r="E4542">
        <v>2</v>
      </c>
      <c r="F4542" s="27" t="s">
        <v>596</v>
      </c>
    </row>
    <row r="4543" spans="1:6" x14ac:dyDescent="0.2">
      <c r="A4543" s="1">
        <v>127</v>
      </c>
      <c r="B4543" s="1">
        <v>127</v>
      </c>
      <c r="C4543" s="3">
        <v>6</v>
      </c>
      <c r="D4543" t="s">
        <v>33</v>
      </c>
      <c r="E4543">
        <v>1</v>
      </c>
      <c r="F4543" s="27" t="s">
        <v>596</v>
      </c>
    </row>
    <row r="4544" spans="1:6" x14ac:dyDescent="0.2">
      <c r="A4544" s="1">
        <v>127</v>
      </c>
      <c r="B4544" s="1">
        <v>127</v>
      </c>
      <c r="C4544" s="3">
        <v>7</v>
      </c>
      <c r="D4544" t="s">
        <v>33</v>
      </c>
      <c r="E4544">
        <v>1</v>
      </c>
      <c r="F4544" s="27" t="s">
        <v>596</v>
      </c>
    </row>
    <row r="4545" spans="1:6" x14ac:dyDescent="0.2">
      <c r="A4545" s="1">
        <v>127</v>
      </c>
      <c r="B4545" s="1">
        <v>127</v>
      </c>
      <c r="C4545" s="3">
        <v>8</v>
      </c>
      <c r="D4545" t="s">
        <v>33</v>
      </c>
      <c r="E4545">
        <v>1</v>
      </c>
      <c r="F4545" s="27" t="s">
        <v>596</v>
      </c>
    </row>
    <row r="4546" spans="1:6" x14ac:dyDescent="0.2">
      <c r="A4546" s="1">
        <v>127</v>
      </c>
      <c r="B4546" s="1">
        <v>127</v>
      </c>
      <c r="C4546" s="3">
        <v>9</v>
      </c>
      <c r="D4546" t="s">
        <v>33</v>
      </c>
      <c r="E4546">
        <v>2</v>
      </c>
      <c r="F4546" s="27" t="s">
        <v>596</v>
      </c>
    </row>
    <row r="4547" spans="1:6" x14ac:dyDescent="0.2">
      <c r="A4547" s="1">
        <v>127</v>
      </c>
      <c r="B4547" s="1">
        <v>127</v>
      </c>
      <c r="C4547" s="3">
        <v>10</v>
      </c>
      <c r="D4547" t="s">
        <v>33</v>
      </c>
      <c r="E4547">
        <v>2</v>
      </c>
      <c r="F4547" s="27" t="s">
        <v>596</v>
      </c>
    </row>
    <row r="4548" spans="1:6" x14ac:dyDescent="0.2">
      <c r="A4548" s="1">
        <v>127</v>
      </c>
      <c r="B4548" s="1">
        <v>127</v>
      </c>
      <c r="C4548" s="3">
        <v>11</v>
      </c>
      <c r="D4548" t="s">
        <v>33</v>
      </c>
      <c r="E4548">
        <v>2</v>
      </c>
      <c r="F4548" s="27" t="s">
        <v>596</v>
      </c>
    </row>
    <row r="4549" spans="1:6" x14ac:dyDescent="0.2">
      <c r="A4549" s="1">
        <v>127</v>
      </c>
      <c r="B4549" s="1">
        <v>127</v>
      </c>
      <c r="C4549" s="3">
        <v>12</v>
      </c>
      <c r="D4549" t="s">
        <v>33</v>
      </c>
      <c r="E4549">
        <v>1</v>
      </c>
      <c r="F4549" s="27" t="s">
        <v>596</v>
      </c>
    </row>
    <row r="4550" spans="1:6" x14ac:dyDescent="0.2">
      <c r="A4550" s="1">
        <v>127</v>
      </c>
      <c r="B4550" s="1">
        <v>127</v>
      </c>
      <c r="C4550" s="3">
        <v>13</v>
      </c>
      <c r="D4550" t="s">
        <v>33</v>
      </c>
      <c r="E4550">
        <v>3</v>
      </c>
      <c r="F4550" s="27" t="s">
        <v>596</v>
      </c>
    </row>
    <row r="4551" spans="1:6" x14ac:dyDescent="0.2">
      <c r="A4551" s="1">
        <v>127</v>
      </c>
      <c r="B4551" s="1">
        <v>127</v>
      </c>
      <c r="C4551" s="3">
        <v>14</v>
      </c>
      <c r="D4551" t="s">
        <v>33</v>
      </c>
      <c r="E4551">
        <v>3</v>
      </c>
      <c r="F4551" s="27" t="s">
        <v>596</v>
      </c>
    </row>
    <row r="4552" spans="1:6" x14ac:dyDescent="0.2">
      <c r="A4552" s="1">
        <v>127</v>
      </c>
      <c r="B4552" s="1">
        <v>127</v>
      </c>
      <c r="C4552" s="3">
        <v>15</v>
      </c>
      <c r="D4552" t="s">
        <v>33</v>
      </c>
      <c r="E4552">
        <v>2</v>
      </c>
      <c r="F4552" s="27" t="s">
        <v>596</v>
      </c>
    </row>
    <row r="4553" spans="1:6" x14ac:dyDescent="0.2">
      <c r="A4553" s="1">
        <v>127</v>
      </c>
      <c r="B4553" s="1">
        <v>127</v>
      </c>
      <c r="C4553" s="3">
        <v>16</v>
      </c>
      <c r="D4553" t="s">
        <v>33</v>
      </c>
      <c r="E4553">
        <v>2</v>
      </c>
      <c r="F4553" s="27" t="s">
        <v>596</v>
      </c>
    </row>
    <row r="4554" spans="1:6" x14ac:dyDescent="0.2">
      <c r="A4554" s="1">
        <v>127</v>
      </c>
      <c r="B4554" s="1">
        <v>127</v>
      </c>
      <c r="C4554" s="3">
        <v>17</v>
      </c>
      <c r="D4554" t="s">
        <v>33</v>
      </c>
      <c r="E4554">
        <v>3</v>
      </c>
      <c r="F4554" s="27" t="s">
        <v>596</v>
      </c>
    </row>
    <row r="4555" spans="1:6" x14ac:dyDescent="0.2">
      <c r="A4555" s="1">
        <v>127</v>
      </c>
      <c r="B4555" s="1">
        <v>127</v>
      </c>
      <c r="C4555" s="3">
        <v>18</v>
      </c>
      <c r="D4555" t="s">
        <v>33</v>
      </c>
      <c r="E4555">
        <v>2</v>
      </c>
      <c r="F4555" s="27" t="s">
        <v>596</v>
      </c>
    </row>
    <row r="4556" spans="1:6" x14ac:dyDescent="0.2">
      <c r="A4556" s="1">
        <v>127</v>
      </c>
      <c r="B4556" s="1">
        <v>127</v>
      </c>
      <c r="C4556" s="3">
        <v>19</v>
      </c>
      <c r="D4556" t="s">
        <v>33</v>
      </c>
      <c r="E4556">
        <v>2</v>
      </c>
      <c r="F4556" s="27" t="s">
        <v>596</v>
      </c>
    </row>
    <row r="4557" spans="1:6" x14ac:dyDescent="0.2">
      <c r="A4557" s="1">
        <v>127</v>
      </c>
      <c r="B4557" s="1">
        <v>127</v>
      </c>
      <c r="C4557" s="3">
        <v>20</v>
      </c>
      <c r="D4557" t="s">
        <v>33</v>
      </c>
      <c r="E4557">
        <v>2</v>
      </c>
      <c r="F4557" s="27" t="s">
        <v>596</v>
      </c>
    </row>
    <row r="4558" spans="1:6" x14ac:dyDescent="0.2">
      <c r="A4558" s="1">
        <v>127</v>
      </c>
      <c r="B4558" s="1">
        <v>127</v>
      </c>
      <c r="C4558" s="3">
        <v>21</v>
      </c>
      <c r="D4558" t="s">
        <v>33</v>
      </c>
      <c r="E4558">
        <v>2</v>
      </c>
      <c r="F4558" s="27" t="s">
        <v>596</v>
      </c>
    </row>
    <row r="4559" spans="1:6" x14ac:dyDescent="0.2">
      <c r="A4559" s="1">
        <v>127</v>
      </c>
      <c r="B4559" s="1">
        <v>127</v>
      </c>
      <c r="C4559" s="3">
        <v>22</v>
      </c>
      <c r="D4559" t="s">
        <v>33</v>
      </c>
      <c r="E4559">
        <v>3</v>
      </c>
      <c r="F4559" s="27" t="s">
        <v>596</v>
      </c>
    </row>
    <row r="4560" spans="1:6" x14ac:dyDescent="0.2">
      <c r="A4560" s="1">
        <v>127</v>
      </c>
      <c r="B4560" s="1">
        <v>127</v>
      </c>
      <c r="C4560" s="3">
        <v>23</v>
      </c>
      <c r="D4560" t="s">
        <v>33</v>
      </c>
      <c r="E4560">
        <v>2</v>
      </c>
      <c r="F4560" s="27" t="s">
        <v>596</v>
      </c>
    </row>
    <row r="4561" spans="1:6" x14ac:dyDescent="0.2">
      <c r="A4561" s="1">
        <v>127</v>
      </c>
      <c r="B4561" s="1">
        <v>127</v>
      </c>
      <c r="C4561" s="3">
        <v>24</v>
      </c>
      <c r="D4561" t="s">
        <v>33</v>
      </c>
      <c r="E4561">
        <v>2</v>
      </c>
      <c r="F4561" s="27" t="s">
        <v>596</v>
      </c>
    </row>
    <row r="4562" spans="1:6" x14ac:dyDescent="0.2">
      <c r="A4562" s="1">
        <v>127</v>
      </c>
      <c r="B4562" s="1">
        <v>127</v>
      </c>
      <c r="C4562" s="3">
        <v>25</v>
      </c>
      <c r="D4562" t="s">
        <v>33</v>
      </c>
      <c r="E4562">
        <v>2</v>
      </c>
      <c r="F4562" s="27" t="s">
        <v>596</v>
      </c>
    </row>
    <row r="4563" spans="1:6" x14ac:dyDescent="0.2">
      <c r="A4563" s="1">
        <v>127</v>
      </c>
      <c r="B4563" s="1">
        <v>127</v>
      </c>
      <c r="C4563" s="3">
        <v>26</v>
      </c>
      <c r="D4563" t="s">
        <v>33</v>
      </c>
      <c r="E4563">
        <v>1</v>
      </c>
      <c r="F4563" s="27" t="s">
        <v>596</v>
      </c>
    </row>
    <row r="4564" spans="1:6" x14ac:dyDescent="0.2">
      <c r="A4564" s="1">
        <v>127</v>
      </c>
      <c r="B4564" s="1">
        <v>127</v>
      </c>
      <c r="C4564" s="3">
        <v>27</v>
      </c>
      <c r="D4564" t="s">
        <v>33</v>
      </c>
      <c r="E4564">
        <v>2</v>
      </c>
      <c r="F4564" s="27" t="s">
        <v>596</v>
      </c>
    </row>
    <row r="4565" spans="1:6" x14ac:dyDescent="0.2">
      <c r="A4565" s="1">
        <v>127</v>
      </c>
      <c r="B4565" s="1">
        <v>127</v>
      </c>
      <c r="C4565" s="3">
        <v>28</v>
      </c>
      <c r="D4565" t="s">
        <v>33</v>
      </c>
      <c r="E4565">
        <v>2</v>
      </c>
      <c r="F4565" s="27" t="s">
        <v>596</v>
      </c>
    </row>
    <row r="4566" spans="1:6" x14ac:dyDescent="0.2">
      <c r="A4566" s="1">
        <v>127</v>
      </c>
      <c r="B4566" s="1">
        <v>127</v>
      </c>
      <c r="C4566" s="3">
        <v>29</v>
      </c>
      <c r="D4566" t="s">
        <v>33</v>
      </c>
      <c r="E4566">
        <v>3</v>
      </c>
      <c r="F4566" s="27" t="s">
        <v>596</v>
      </c>
    </row>
    <row r="4567" spans="1:6" x14ac:dyDescent="0.2">
      <c r="A4567" s="1">
        <v>127</v>
      </c>
      <c r="B4567" s="1">
        <v>127</v>
      </c>
      <c r="C4567" s="3">
        <v>30</v>
      </c>
      <c r="D4567" t="s">
        <v>33</v>
      </c>
      <c r="E4567">
        <v>3</v>
      </c>
      <c r="F4567" s="27" t="s">
        <v>596</v>
      </c>
    </row>
    <row r="4568" spans="1:6" x14ac:dyDescent="0.2">
      <c r="A4568" s="1">
        <v>127</v>
      </c>
      <c r="B4568" s="1">
        <v>127</v>
      </c>
      <c r="C4568" s="3">
        <v>31</v>
      </c>
      <c r="D4568" t="s">
        <v>33</v>
      </c>
      <c r="E4568">
        <v>1</v>
      </c>
      <c r="F4568" s="27" t="s">
        <v>596</v>
      </c>
    </row>
    <row r="4569" spans="1:6" x14ac:dyDescent="0.2">
      <c r="A4569" s="1">
        <v>127</v>
      </c>
      <c r="B4569" s="1">
        <v>127</v>
      </c>
      <c r="C4569" s="3">
        <v>32</v>
      </c>
      <c r="D4569" t="s">
        <v>33</v>
      </c>
      <c r="E4569">
        <v>2</v>
      </c>
      <c r="F4569" s="27" t="s">
        <v>596</v>
      </c>
    </row>
    <row r="4570" spans="1:6" x14ac:dyDescent="0.2">
      <c r="A4570" s="1">
        <v>127</v>
      </c>
      <c r="B4570" s="1">
        <v>127</v>
      </c>
      <c r="C4570" s="3">
        <v>33</v>
      </c>
      <c r="D4570" t="s">
        <v>33</v>
      </c>
      <c r="E4570">
        <v>2</v>
      </c>
      <c r="F4570" s="27" t="s">
        <v>596</v>
      </c>
    </row>
    <row r="4571" spans="1:6" x14ac:dyDescent="0.2">
      <c r="A4571" s="1">
        <v>127</v>
      </c>
      <c r="B4571" s="1">
        <v>127</v>
      </c>
      <c r="C4571" s="3">
        <v>34</v>
      </c>
      <c r="D4571" t="s">
        <v>33</v>
      </c>
      <c r="E4571">
        <v>1</v>
      </c>
      <c r="F4571" s="27" t="s">
        <v>596</v>
      </c>
    </row>
    <row r="4572" spans="1:6" x14ac:dyDescent="0.2">
      <c r="A4572" s="1">
        <v>127</v>
      </c>
      <c r="B4572" s="1">
        <v>127</v>
      </c>
      <c r="C4572" s="3">
        <v>35</v>
      </c>
      <c r="D4572" t="s">
        <v>33</v>
      </c>
      <c r="E4572">
        <v>1</v>
      </c>
      <c r="F4572" s="27" t="s">
        <v>596</v>
      </c>
    </row>
    <row r="4573" spans="1:6" x14ac:dyDescent="0.2">
      <c r="A4573" s="1">
        <v>127</v>
      </c>
      <c r="B4573" s="1">
        <v>127</v>
      </c>
      <c r="C4573" s="3">
        <v>36</v>
      </c>
      <c r="D4573" t="s">
        <v>33</v>
      </c>
      <c r="E4573">
        <v>2</v>
      </c>
      <c r="F4573" s="27" t="s">
        <v>596</v>
      </c>
    </row>
    <row r="4574" spans="1:6" x14ac:dyDescent="0.2">
      <c r="A4574" s="1">
        <v>128</v>
      </c>
      <c r="B4574" s="1">
        <v>128</v>
      </c>
      <c r="C4574" s="3">
        <v>1</v>
      </c>
      <c r="D4574" t="s">
        <v>4</v>
      </c>
      <c r="E4574">
        <v>2</v>
      </c>
      <c r="F4574" s="27" t="s">
        <v>596</v>
      </c>
    </row>
    <row r="4575" spans="1:6" x14ac:dyDescent="0.2">
      <c r="A4575" s="1">
        <v>128</v>
      </c>
      <c r="B4575" s="1">
        <v>128</v>
      </c>
      <c r="C4575" s="3">
        <v>2</v>
      </c>
      <c r="D4575" t="s">
        <v>4</v>
      </c>
      <c r="E4575">
        <v>2</v>
      </c>
      <c r="F4575" s="27" t="s">
        <v>596</v>
      </c>
    </row>
    <row r="4576" spans="1:6" x14ac:dyDescent="0.2">
      <c r="A4576" s="1">
        <v>128</v>
      </c>
      <c r="B4576" s="1">
        <v>128</v>
      </c>
      <c r="C4576" s="3">
        <v>3</v>
      </c>
      <c r="D4576" t="s">
        <v>4</v>
      </c>
      <c r="E4576">
        <v>3</v>
      </c>
      <c r="F4576" s="27" t="s">
        <v>596</v>
      </c>
    </row>
    <row r="4577" spans="1:6" x14ac:dyDescent="0.2">
      <c r="A4577" s="1">
        <v>128</v>
      </c>
      <c r="B4577" s="1">
        <v>128</v>
      </c>
      <c r="C4577" s="3">
        <v>4</v>
      </c>
      <c r="D4577" t="s">
        <v>4</v>
      </c>
      <c r="E4577">
        <v>3</v>
      </c>
      <c r="F4577" s="27" t="s">
        <v>596</v>
      </c>
    </row>
    <row r="4578" spans="1:6" x14ac:dyDescent="0.2">
      <c r="A4578" s="1">
        <v>128</v>
      </c>
      <c r="B4578" s="1">
        <v>128</v>
      </c>
      <c r="C4578" s="3">
        <v>5</v>
      </c>
      <c r="D4578" t="s">
        <v>4</v>
      </c>
      <c r="E4578">
        <v>3</v>
      </c>
      <c r="F4578" s="27" t="s">
        <v>596</v>
      </c>
    </row>
    <row r="4579" spans="1:6" x14ac:dyDescent="0.2">
      <c r="A4579" s="1">
        <v>128</v>
      </c>
      <c r="B4579" s="1">
        <v>128</v>
      </c>
      <c r="C4579" s="3">
        <v>6</v>
      </c>
      <c r="D4579" t="s">
        <v>4</v>
      </c>
      <c r="E4579">
        <v>4</v>
      </c>
      <c r="F4579" s="27" t="s">
        <v>596</v>
      </c>
    </row>
    <row r="4580" spans="1:6" x14ac:dyDescent="0.2">
      <c r="A4580" s="1">
        <v>128</v>
      </c>
      <c r="B4580" s="1">
        <v>128</v>
      </c>
      <c r="C4580" s="3">
        <v>7</v>
      </c>
      <c r="D4580" t="s">
        <v>4</v>
      </c>
      <c r="E4580">
        <v>3</v>
      </c>
      <c r="F4580" s="27" t="s">
        <v>596</v>
      </c>
    </row>
    <row r="4581" spans="1:6" x14ac:dyDescent="0.2">
      <c r="A4581" s="1">
        <v>128</v>
      </c>
      <c r="B4581" s="1">
        <v>128</v>
      </c>
      <c r="C4581" s="3">
        <v>8</v>
      </c>
      <c r="D4581" t="s">
        <v>4</v>
      </c>
      <c r="E4581">
        <v>3</v>
      </c>
      <c r="F4581" s="27" t="s">
        <v>596</v>
      </c>
    </row>
    <row r="4582" spans="1:6" x14ac:dyDescent="0.2">
      <c r="A4582" s="1">
        <v>128</v>
      </c>
      <c r="B4582" s="1">
        <v>128</v>
      </c>
      <c r="C4582" s="3">
        <v>9</v>
      </c>
      <c r="D4582" t="s">
        <v>4</v>
      </c>
      <c r="E4582">
        <v>4</v>
      </c>
      <c r="F4582" s="27" t="s">
        <v>596</v>
      </c>
    </row>
    <row r="4583" spans="1:6" x14ac:dyDescent="0.2">
      <c r="A4583" s="1">
        <v>128</v>
      </c>
      <c r="B4583" s="1">
        <v>128</v>
      </c>
      <c r="C4583" s="3">
        <v>10</v>
      </c>
      <c r="D4583" t="s">
        <v>4</v>
      </c>
      <c r="E4583">
        <v>4</v>
      </c>
      <c r="F4583" s="27" t="s">
        <v>596</v>
      </c>
    </row>
    <row r="4584" spans="1:6" x14ac:dyDescent="0.2">
      <c r="A4584" s="1">
        <v>128</v>
      </c>
      <c r="B4584" s="1">
        <v>128</v>
      </c>
      <c r="C4584" s="3">
        <v>11</v>
      </c>
      <c r="D4584" t="s">
        <v>4</v>
      </c>
      <c r="E4584">
        <v>4</v>
      </c>
      <c r="F4584" s="27" t="s">
        <v>596</v>
      </c>
    </row>
    <row r="4585" spans="1:6" x14ac:dyDescent="0.2">
      <c r="A4585" s="1">
        <v>128</v>
      </c>
      <c r="B4585" s="1">
        <v>128</v>
      </c>
      <c r="C4585" s="3">
        <v>12</v>
      </c>
      <c r="D4585" t="s">
        <v>4</v>
      </c>
      <c r="E4585">
        <v>3</v>
      </c>
      <c r="F4585" s="27" t="s">
        <v>596</v>
      </c>
    </row>
    <row r="4586" spans="1:6" x14ac:dyDescent="0.2">
      <c r="A4586" s="1">
        <v>128</v>
      </c>
      <c r="B4586" s="1">
        <v>128</v>
      </c>
      <c r="C4586" s="3">
        <v>13</v>
      </c>
      <c r="D4586" t="s">
        <v>4</v>
      </c>
      <c r="E4586">
        <v>2</v>
      </c>
      <c r="F4586" s="27" t="s">
        <v>596</v>
      </c>
    </row>
    <row r="4587" spans="1:6" x14ac:dyDescent="0.2">
      <c r="A4587" s="1">
        <v>128</v>
      </c>
      <c r="B4587" s="1">
        <v>128</v>
      </c>
      <c r="C4587" s="3">
        <v>14</v>
      </c>
      <c r="D4587" t="s">
        <v>4</v>
      </c>
      <c r="E4587">
        <v>3</v>
      </c>
      <c r="F4587" s="27" t="s">
        <v>596</v>
      </c>
    </row>
    <row r="4588" spans="1:6" x14ac:dyDescent="0.2">
      <c r="A4588" s="1">
        <v>128</v>
      </c>
      <c r="B4588" s="1">
        <v>128</v>
      </c>
      <c r="C4588" s="3">
        <v>15</v>
      </c>
      <c r="D4588" t="s">
        <v>4</v>
      </c>
      <c r="E4588">
        <v>3</v>
      </c>
      <c r="F4588" s="27" t="s">
        <v>596</v>
      </c>
    </row>
    <row r="4589" spans="1:6" x14ac:dyDescent="0.2">
      <c r="A4589" s="1">
        <v>128</v>
      </c>
      <c r="B4589" s="1">
        <v>128</v>
      </c>
      <c r="C4589" s="3">
        <v>16</v>
      </c>
      <c r="D4589" t="s">
        <v>4</v>
      </c>
      <c r="E4589">
        <v>2</v>
      </c>
      <c r="F4589" s="27" t="s">
        <v>596</v>
      </c>
    </row>
    <row r="4590" spans="1:6" x14ac:dyDescent="0.2">
      <c r="A4590" s="1">
        <v>128</v>
      </c>
      <c r="B4590" s="1">
        <v>128</v>
      </c>
      <c r="C4590" s="3">
        <v>17</v>
      </c>
      <c r="D4590" t="s">
        <v>4</v>
      </c>
      <c r="E4590">
        <v>4</v>
      </c>
      <c r="F4590" s="27" t="s">
        <v>596</v>
      </c>
    </row>
    <row r="4591" spans="1:6" x14ac:dyDescent="0.2">
      <c r="A4591" s="1">
        <v>128</v>
      </c>
      <c r="B4591" s="1">
        <v>128</v>
      </c>
      <c r="C4591" s="3">
        <v>18</v>
      </c>
      <c r="D4591" t="s">
        <v>4</v>
      </c>
      <c r="E4591">
        <v>3</v>
      </c>
      <c r="F4591" s="27" t="s">
        <v>596</v>
      </c>
    </row>
    <row r="4592" spans="1:6" x14ac:dyDescent="0.2">
      <c r="A4592" s="1">
        <v>128</v>
      </c>
      <c r="B4592" s="1">
        <v>128</v>
      </c>
      <c r="C4592" s="3">
        <v>19</v>
      </c>
      <c r="D4592" t="s">
        <v>4</v>
      </c>
      <c r="E4592">
        <v>3</v>
      </c>
      <c r="F4592" s="27" t="s">
        <v>596</v>
      </c>
    </row>
    <row r="4593" spans="1:6" x14ac:dyDescent="0.2">
      <c r="A4593" s="1">
        <v>128</v>
      </c>
      <c r="B4593" s="1">
        <v>128</v>
      </c>
      <c r="C4593" s="3">
        <v>20</v>
      </c>
      <c r="D4593" t="s">
        <v>4</v>
      </c>
      <c r="E4593">
        <v>2</v>
      </c>
      <c r="F4593" s="27" t="s">
        <v>596</v>
      </c>
    </row>
    <row r="4594" spans="1:6" x14ac:dyDescent="0.2">
      <c r="A4594" s="1">
        <v>128</v>
      </c>
      <c r="B4594" s="1">
        <v>128</v>
      </c>
      <c r="C4594" s="3">
        <v>21</v>
      </c>
      <c r="D4594" t="s">
        <v>4</v>
      </c>
      <c r="E4594">
        <v>2</v>
      </c>
      <c r="F4594" s="27" t="s">
        <v>596</v>
      </c>
    </row>
    <row r="4595" spans="1:6" x14ac:dyDescent="0.2">
      <c r="A4595" s="1">
        <v>128</v>
      </c>
      <c r="B4595" s="1">
        <v>128</v>
      </c>
      <c r="C4595" s="3">
        <v>22</v>
      </c>
      <c r="D4595" t="s">
        <v>4</v>
      </c>
      <c r="E4595">
        <v>4</v>
      </c>
      <c r="F4595" s="27" t="s">
        <v>596</v>
      </c>
    </row>
    <row r="4596" spans="1:6" x14ac:dyDescent="0.2">
      <c r="A4596" s="1">
        <v>128</v>
      </c>
      <c r="B4596" s="1">
        <v>128</v>
      </c>
      <c r="C4596" s="3">
        <v>23</v>
      </c>
      <c r="D4596" t="s">
        <v>4</v>
      </c>
      <c r="E4596">
        <v>4</v>
      </c>
      <c r="F4596" s="27" t="s">
        <v>596</v>
      </c>
    </row>
    <row r="4597" spans="1:6" x14ac:dyDescent="0.2">
      <c r="A4597" s="1">
        <v>128</v>
      </c>
      <c r="B4597" s="1">
        <v>128</v>
      </c>
      <c r="C4597" s="3">
        <v>24</v>
      </c>
      <c r="D4597" t="s">
        <v>4</v>
      </c>
      <c r="E4597">
        <v>2</v>
      </c>
      <c r="F4597" s="27" t="s">
        <v>596</v>
      </c>
    </row>
    <row r="4598" spans="1:6" x14ac:dyDescent="0.2">
      <c r="A4598" s="1">
        <v>128</v>
      </c>
      <c r="B4598" s="1">
        <v>128</v>
      </c>
      <c r="C4598" s="3">
        <v>25</v>
      </c>
      <c r="D4598" t="s">
        <v>4</v>
      </c>
      <c r="E4598">
        <v>3</v>
      </c>
      <c r="F4598" s="27" t="s">
        <v>596</v>
      </c>
    </row>
    <row r="4599" spans="1:6" x14ac:dyDescent="0.2">
      <c r="A4599" s="1">
        <v>128</v>
      </c>
      <c r="B4599" s="1">
        <v>128</v>
      </c>
      <c r="C4599" s="3">
        <v>26</v>
      </c>
      <c r="D4599" t="s">
        <v>4</v>
      </c>
      <c r="E4599">
        <v>2</v>
      </c>
      <c r="F4599" s="27" t="s">
        <v>596</v>
      </c>
    </row>
    <row r="4600" spans="1:6" x14ac:dyDescent="0.2">
      <c r="A4600" s="1">
        <v>128</v>
      </c>
      <c r="B4600" s="1">
        <v>128</v>
      </c>
      <c r="C4600" s="3">
        <v>27</v>
      </c>
      <c r="D4600" t="s">
        <v>4</v>
      </c>
      <c r="E4600">
        <v>2</v>
      </c>
      <c r="F4600" s="27" t="s">
        <v>596</v>
      </c>
    </row>
    <row r="4601" spans="1:6" x14ac:dyDescent="0.2">
      <c r="A4601" s="1">
        <v>128</v>
      </c>
      <c r="B4601" s="1">
        <v>128</v>
      </c>
      <c r="C4601" s="3">
        <v>28</v>
      </c>
      <c r="D4601" t="s">
        <v>4</v>
      </c>
      <c r="E4601">
        <v>3</v>
      </c>
      <c r="F4601" s="27" t="s">
        <v>596</v>
      </c>
    </row>
    <row r="4602" spans="1:6" x14ac:dyDescent="0.2">
      <c r="A4602" s="1">
        <v>128</v>
      </c>
      <c r="B4602" s="1">
        <v>128</v>
      </c>
      <c r="C4602" s="3">
        <v>29</v>
      </c>
      <c r="D4602" t="s">
        <v>4</v>
      </c>
      <c r="E4602">
        <v>3</v>
      </c>
      <c r="F4602" s="27" t="s">
        <v>596</v>
      </c>
    </row>
    <row r="4603" spans="1:6" x14ac:dyDescent="0.2">
      <c r="A4603" s="1">
        <v>128</v>
      </c>
      <c r="B4603" s="1">
        <v>128</v>
      </c>
      <c r="C4603" s="3">
        <v>30</v>
      </c>
      <c r="D4603" t="s">
        <v>4</v>
      </c>
      <c r="E4603">
        <v>3</v>
      </c>
      <c r="F4603" s="27" t="s">
        <v>596</v>
      </c>
    </row>
    <row r="4604" spans="1:6" x14ac:dyDescent="0.2">
      <c r="A4604" s="1">
        <v>128</v>
      </c>
      <c r="B4604" s="1">
        <v>128</v>
      </c>
      <c r="C4604" s="3">
        <v>31</v>
      </c>
      <c r="D4604" t="s">
        <v>4</v>
      </c>
      <c r="E4604">
        <v>3</v>
      </c>
      <c r="F4604" s="27" t="s">
        <v>596</v>
      </c>
    </row>
    <row r="4605" spans="1:6" x14ac:dyDescent="0.2">
      <c r="A4605" s="1">
        <v>128</v>
      </c>
      <c r="B4605" s="1">
        <v>128</v>
      </c>
      <c r="C4605" s="3">
        <v>32</v>
      </c>
      <c r="D4605" t="s">
        <v>4</v>
      </c>
      <c r="E4605">
        <v>2</v>
      </c>
      <c r="F4605" s="27" t="s">
        <v>596</v>
      </c>
    </row>
    <row r="4606" spans="1:6" x14ac:dyDescent="0.2">
      <c r="A4606" s="1">
        <v>128</v>
      </c>
      <c r="B4606" s="1">
        <v>128</v>
      </c>
      <c r="C4606" s="3">
        <v>33</v>
      </c>
      <c r="D4606" t="s">
        <v>4</v>
      </c>
      <c r="E4606">
        <v>2</v>
      </c>
      <c r="F4606" s="27" t="s">
        <v>596</v>
      </c>
    </row>
    <row r="4607" spans="1:6" x14ac:dyDescent="0.2">
      <c r="A4607" s="1">
        <v>128</v>
      </c>
      <c r="B4607" s="1">
        <v>128</v>
      </c>
      <c r="C4607" s="3">
        <v>34</v>
      </c>
      <c r="D4607" t="s">
        <v>4</v>
      </c>
      <c r="E4607">
        <v>1</v>
      </c>
      <c r="F4607" s="27" t="s">
        <v>596</v>
      </c>
    </row>
    <row r="4608" spans="1:6" x14ac:dyDescent="0.2">
      <c r="A4608" s="1">
        <v>128</v>
      </c>
      <c r="B4608" s="1">
        <v>128</v>
      </c>
      <c r="C4608" s="3">
        <v>35</v>
      </c>
      <c r="D4608" t="s">
        <v>4</v>
      </c>
      <c r="E4608">
        <v>2</v>
      </c>
      <c r="F4608" s="27" t="s">
        <v>596</v>
      </c>
    </row>
    <row r="4609" spans="1:6" x14ac:dyDescent="0.2">
      <c r="A4609" s="1">
        <v>128</v>
      </c>
      <c r="B4609" s="1">
        <v>128</v>
      </c>
      <c r="C4609" s="3">
        <v>36</v>
      </c>
      <c r="D4609" t="s">
        <v>4</v>
      </c>
      <c r="E4609">
        <v>2</v>
      </c>
      <c r="F4609" s="27" t="s">
        <v>596</v>
      </c>
    </row>
    <row r="4610" spans="1:6" x14ac:dyDescent="0.2">
      <c r="A4610" s="1">
        <v>129</v>
      </c>
      <c r="B4610" s="1">
        <v>129</v>
      </c>
      <c r="C4610" s="3">
        <v>1</v>
      </c>
      <c r="D4610" t="s">
        <v>15</v>
      </c>
      <c r="E4610">
        <v>2</v>
      </c>
      <c r="F4610" s="27" t="s">
        <v>596</v>
      </c>
    </row>
    <row r="4611" spans="1:6" x14ac:dyDescent="0.2">
      <c r="A4611" s="1">
        <v>129</v>
      </c>
      <c r="B4611" s="1">
        <v>129</v>
      </c>
      <c r="C4611" s="3">
        <v>2</v>
      </c>
      <c r="D4611" t="s">
        <v>15</v>
      </c>
      <c r="E4611">
        <v>2</v>
      </c>
      <c r="F4611" s="27" t="s">
        <v>596</v>
      </c>
    </row>
    <row r="4612" spans="1:6" x14ac:dyDescent="0.2">
      <c r="A4612" s="1">
        <v>129</v>
      </c>
      <c r="B4612" s="1">
        <v>129</v>
      </c>
      <c r="C4612" s="3">
        <v>3</v>
      </c>
      <c r="D4612" t="s">
        <v>15</v>
      </c>
      <c r="E4612">
        <v>2</v>
      </c>
      <c r="F4612" s="27" t="s">
        <v>596</v>
      </c>
    </row>
    <row r="4613" spans="1:6" x14ac:dyDescent="0.2">
      <c r="A4613" s="1">
        <v>129</v>
      </c>
      <c r="B4613" s="1">
        <v>129</v>
      </c>
      <c r="C4613" s="3">
        <v>4</v>
      </c>
      <c r="D4613" t="s">
        <v>15</v>
      </c>
      <c r="E4613">
        <v>2</v>
      </c>
      <c r="F4613" s="27" t="s">
        <v>596</v>
      </c>
    </row>
    <row r="4614" spans="1:6" x14ac:dyDescent="0.2">
      <c r="A4614" s="1">
        <v>129</v>
      </c>
      <c r="B4614" s="1">
        <v>129</v>
      </c>
      <c r="C4614" s="3">
        <v>5</v>
      </c>
      <c r="D4614" t="s">
        <v>15</v>
      </c>
      <c r="E4614">
        <v>2</v>
      </c>
      <c r="F4614" s="27" t="s">
        <v>596</v>
      </c>
    </row>
    <row r="4615" spans="1:6" x14ac:dyDescent="0.2">
      <c r="A4615" s="1">
        <v>129</v>
      </c>
      <c r="B4615" s="1">
        <v>129</v>
      </c>
      <c r="C4615" s="3">
        <v>6</v>
      </c>
      <c r="D4615" t="s">
        <v>15</v>
      </c>
      <c r="E4615">
        <v>1</v>
      </c>
      <c r="F4615" s="27" t="s">
        <v>596</v>
      </c>
    </row>
    <row r="4616" spans="1:6" x14ac:dyDescent="0.2">
      <c r="A4616" s="1">
        <v>129</v>
      </c>
      <c r="B4616" s="1">
        <v>129</v>
      </c>
      <c r="C4616" s="3">
        <v>7</v>
      </c>
      <c r="D4616" t="s">
        <v>15</v>
      </c>
      <c r="E4616">
        <v>2</v>
      </c>
      <c r="F4616" s="27" t="s">
        <v>596</v>
      </c>
    </row>
    <row r="4617" spans="1:6" x14ac:dyDescent="0.2">
      <c r="A4617" s="1">
        <v>129</v>
      </c>
      <c r="B4617" s="1">
        <v>129</v>
      </c>
      <c r="C4617" s="3">
        <v>8</v>
      </c>
      <c r="D4617" t="s">
        <v>15</v>
      </c>
      <c r="E4617">
        <v>2</v>
      </c>
      <c r="F4617" s="27" t="s">
        <v>596</v>
      </c>
    </row>
    <row r="4618" spans="1:6" x14ac:dyDescent="0.2">
      <c r="A4618" s="1">
        <v>129</v>
      </c>
      <c r="B4618" s="1">
        <v>129</v>
      </c>
      <c r="C4618" s="3">
        <v>9</v>
      </c>
      <c r="D4618" t="s">
        <v>15</v>
      </c>
      <c r="E4618">
        <v>2</v>
      </c>
      <c r="F4618" s="27" t="s">
        <v>596</v>
      </c>
    </row>
    <row r="4619" spans="1:6" x14ac:dyDescent="0.2">
      <c r="A4619" s="1">
        <v>129</v>
      </c>
      <c r="B4619" s="1">
        <v>129</v>
      </c>
      <c r="C4619" s="3">
        <v>10</v>
      </c>
      <c r="D4619" t="s">
        <v>15</v>
      </c>
      <c r="E4619">
        <v>2</v>
      </c>
      <c r="F4619" s="27" t="s">
        <v>596</v>
      </c>
    </row>
    <row r="4620" spans="1:6" x14ac:dyDescent="0.2">
      <c r="A4620" s="1">
        <v>129</v>
      </c>
      <c r="B4620" s="1">
        <v>129</v>
      </c>
      <c r="C4620" s="3">
        <v>11</v>
      </c>
      <c r="D4620" t="s">
        <v>15</v>
      </c>
      <c r="E4620">
        <v>1</v>
      </c>
      <c r="F4620" s="27" t="s">
        <v>596</v>
      </c>
    </row>
    <row r="4621" spans="1:6" x14ac:dyDescent="0.2">
      <c r="A4621" s="1">
        <v>129</v>
      </c>
      <c r="B4621" s="1">
        <v>129</v>
      </c>
      <c r="C4621" s="3">
        <v>12</v>
      </c>
      <c r="D4621" t="s">
        <v>15</v>
      </c>
      <c r="E4621">
        <v>1</v>
      </c>
      <c r="F4621" s="27" t="s">
        <v>596</v>
      </c>
    </row>
    <row r="4622" spans="1:6" x14ac:dyDescent="0.2">
      <c r="A4622" s="1">
        <v>129</v>
      </c>
      <c r="B4622" s="1">
        <v>129</v>
      </c>
      <c r="C4622" s="3">
        <v>13</v>
      </c>
      <c r="D4622" t="s">
        <v>15</v>
      </c>
      <c r="E4622">
        <v>1</v>
      </c>
      <c r="F4622" s="27" t="s">
        <v>596</v>
      </c>
    </row>
    <row r="4623" spans="1:6" x14ac:dyDescent="0.2">
      <c r="A4623" s="1">
        <v>129</v>
      </c>
      <c r="B4623" s="1">
        <v>129</v>
      </c>
      <c r="C4623" s="3">
        <v>14</v>
      </c>
      <c r="D4623" t="s">
        <v>15</v>
      </c>
      <c r="E4623">
        <v>2</v>
      </c>
      <c r="F4623" s="27" t="s">
        <v>596</v>
      </c>
    </row>
    <row r="4624" spans="1:6" x14ac:dyDescent="0.2">
      <c r="A4624" s="1">
        <v>129</v>
      </c>
      <c r="B4624" s="1">
        <v>129</v>
      </c>
      <c r="C4624" s="3">
        <v>15</v>
      </c>
      <c r="D4624" t="s">
        <v>15</v>
      </c>
      <c r="E4624">
        <v>1</v>
      </c>
      <c r="F4624" s="27" t="s">
        <v>596</v>
      </c>
    </row>
    <row r="4625" spans="1:6" x14ac:dyDescent="0.2">
      <c r="A4625" s="1">
        <v>129</v>
      </c>
      <c r="B4625" s="1">
        <v>129</v>
      </c>
      <c r="C4625" s="3">
        <v>16</v>
      </c>
      <c r="D4625" t="s">
        <v>15</v>
      </c>
      <c r="E4625">
        <v>1</v>
      </c>
      <c r="F4625" s="27" t="s">
        <v>596</v>
      </c>
    </row>
    <row r="4626" spans="1:6" x14ac:dyDescent="0.2">
      <c r="A4626" s="1">
        <v>129</v>
      </c>
      <c r="B4626" s="1">
        <v>129</v>
      </c>
      <c r="C4626" s="3">
        <v>17</v>
      </c>
      <c r="D4626" t="s">
        <v>15</v>
      </c>
      <c r="E4626">
        <v>2</v>
      </c>
      <c r="F4626" s="27" t="s">
        <v>596</v>
      </c>
    </row>
    <row r="4627" spans="1:6" x14ac:dyDescent="0.2">
      <c r="A4627" s="1">
        <v>129</v>
      </c>
      <c r="B4627" s="1">
        <v>129</v>
      </c>
      <c r="C4627" s="3">
        <v>18</v>
      </c>
      <c r="D4627" t="s">
        <v>15</v>
      </c>
      <c r="E4627">
        <v>1</v>
      </c>
      <c r="F4627" s="27" t="s">
        <v>596</v>
      </c>
    </row>
    <row r="4628" spans="1:6" x14ac:dyDescent="0.2">
      <c r="A4628" s="1">
        <v>129</v>
      </c>
      <c r="B4628" s="1">
        <v>129</v>
      </c>
      <c r="C4628" s="3">
        <v>19</v>
      </c>
      <c r="D4628" t="s">
        <v>15</v>
      </c>
      <c r="E4628">
        <v>2</v>
      </c>
      <c r="F4628" s="27" t="s">
        <v>596</v>
      </c>
    </row>
    <row r="4629" spans="1:6" x14ac:dyDescent="0.2">
      <c r="A4629" s="1">
        <v>129</v>
      </c>
      <c r="B4629" s="1">
        <v>129</v>
      </c>
      <c r="C4629" s="3">
        <v>20</v>
      </c>
      <c r="D4629" t="s">
        <v>15</v>
      </c>
      <c r="E4629">
        <v>2</v>
      </c>
      <c r="F4629" s="27" t="s">
        <v>596</v>
      </c>
    </row>
    <row r="4630" spans="1:6" x14ac:dyDescent="0.2">
      <c r="A4630" s="1">
        <v>129</v>
      </c>
      <c r="B4630" s="1">
        <v>129</v>
      </c>
      <c r="C4630" s="3">
        <v>21</v>
      </c>
      <c r="D4630" t="s">
        <v>15</v>
      </c>
      <c r="E4630">
        <v>1</v>
      </c>
      <c r="F4630" s="27" t="s">
        <v>596</v>
      </c>
    </row>
    <row r="4631" spans="1:6" x14ac:dyDescent="0.2">
      <c r="A4631" s="1">
        <v>129</v>
      </c>
      <c r="B4631" s="1">
        <v>129</v>
      </c>
      <c r="C4631" s="3">
        <v>22</v>
      </c>
      <c r="D4631" t="s">
        <v>15</v>
      </c>
      <c r="E4631">
        <v>2</v>
      </c>
      <c r="F4631" s="27" t="s">
        <v>596</v>
      </c>
    </row>
    <row r="4632" spans="1:6" x14ac:dyDescent="0.2">
      <c r="A4632" s="1">
        <v>129</v>
      </c>
      <c r="B4632" s="1">
        <v>129</v>
      </c>
      <c r="C4632" s="3">
        <v>23</v>
      </c>
      <c r="D4632" t="s">
        <v>15</v>
      </c>
      <c r="E4632">
        <v>2</v>
      </c>
      <c r="F4632" s="27" t="s">
        <v>596</v>
      </c>
    </row>
    <row r="4633" spans="1:6" x14ac:dyDescent="0.2">
      <c r="A4633" s="1">
        <v>129</v>
      </c>
      <c r="B4633" s="1">
        <v>129</v>
      </c>
      <c r="C4633" s="3">
        <v>24</v>
      </c>
      <c r="D4633" t="s">
        <v>15</v>
      </c>
      <c r="E4633">
        <v>2</v>
      </c>
      <c r="F4633" s="27" t="s">
        <v>596</v>
      </c>
    </row>
    <row r="4634" spans="1:6" x14ac:dyDescent="0.2">
      <c r="A4634" s="1">
        <v>129</v>
      </c>
      <c r="B4634" s="1">
        <v>129</v>
      </c>
      <c r="C4634" s="3">
        <v>25</v>
      </c>
      <c r="D4634" t="s">
        <v>15</v>
      </c>
      <c r="E4634">
        <v>1</v>
      </c>
      <c r="F4634" s="27" t="s">
        <v>596</v>
      </c>
    </row>
    <row r="4635" spans="1:6" x14ac:dyDescent="0.2">
      <c r="A4635" s="1">
        <v>129</v>
      </c>
      <c r="B4635" s="1">
        <v>129</v>
      </c>
      <c r="C4635" s="3">
        <v>26</v>
      </c>
      <c r="D4635" t="s">
        <v>15</v>
      </c>
      <c r="E4635">
        <v>3</v>
      </c>
      <c r="F4635" s="27" t="s">
        <v>596</v>
      </c>
    </row>
    <row r="4636" spans="1:6" x14ac:dyDescent="0.2">
      <c r="A4636" s="1">
        <v>129</v>
      </c>
      <c r="B4636" s="1">
        <v>129</v>
      </c>
      <c r="C4636" s="3">
        <v>27</v>
      </c>
      <c r="D4636" t="s">
        <v>15</v>
      </c>
      <c r="E4636">
        <v>2</v>
      </c>
      <c r="F4636" s="27" t="s">
        <v>596</v>
      </c>
    </row>
    <row r="4637" spans="1:6" x14ac:dyDescent="0.2">
      <c r="A4637" s="1">
        <v>129</v>
      </c>
      <c r="B4637" s="1">
        <v>129</v>
      </c>
      <c r="C4637" s="3">
        <v>28</v>
      </c>
      <c r="D4637" t="s">
        <v>15</v>
      </c>
      <c r="E4637">
        <v>1</v>
      </c>
      <c r="F4637" s="27" t="s">
        <v>596</v>
      </c>
    </row>
    <row r="4638" spans="1:6" x14ac:dyDescent="0.2">
      <c r="A4638" s="1">
        <v>129</v>
      </c>
      <c r="B4638" s="1">
        <v>129</v>
      </c>
      <c r="C4638" s="3">
        <v>29</v>
      </c>
      <c r="D4638" t="s">
        <v>15</v>
      </c>
      <c r="E4638">
        <v>1</v>
      </c>
      <c r="F4638" s="27" t="s">
        <v>596</v>
      </c>
    </row>
    <row r="4639" spans="1:6" x14ac:dyDescent="0.2">
      <c r="A4639" s="1">
        <v>129</v>
      </c>
      <c r="B4639" s="1">
        <v>129</v>
      </c>
      <c r="C4639" s="3">
        <v>30</v>
      </c>
      <c r="D4639" t="s">
        <v>15</v>
      </c>
      <c r="E4639">
        <v>2</v>
      </c>
      <c r="F4639" s="27" t="s">
        <v>596</v>
      </c>
    </row>
    <row r="4640" spans="1:6" x14ac:dyDescent="0.2">
      <c r="A4640" s="1">
        <v>129</v>
      </c>
      <c r="B4640" s="1">
        <v>129</v>
      </c>
      <c r="C4640" s="3">
        <v>31</v>
      </c>
      <c r="D4640" t="s">
        <v>15</v>
      </c>
      <c r="E4640">
        <v>1</v>
      </c>
      <c r="F4640" s="27" t="s">
        <v>596</v>
      </c>
    </row>
    <row r="4641" spans="1:6" x14ac:dyDescent="0.2">
      <c r="A4641" s="1">
        <v>129</v>
      </c>
      <c r="B4641" s="1">
        <v>129</v>
      </c>
      <c r="C4641" s="3">
        <v>32</v>
      </c>
      <c r="D4641" t="s">
        <v>15</v>
      </c>
      <c r="E4641">
        <v>2</v>
      </c>
      <c r="F4641" s="27" t="s">
        <v>596</v>
      </c>
    </row>
    <row r="4642" spans="1:6" x14ac:dyDescent="0.2">
      <c r="A4642" s="1">
        <v>129</v>
      </c>
      <c r="B4642" s="1">
        <v>129</v>
      </c>
      <c r="C4642" s="3">
        <v>33</v>
      </c>
      <c r="D4642" t="s">
        <v>15</v>
      </c>
      <c r="E4642">
        <v>1</v>
      </c>
      <c r="F4642" s="27" t="s">
        <v>596</v>
      </c>
    </row>
    <row r="4643" spans="1:6" x14ac:dyDescent="0.2">
      <c r="A4643" s="1">
        <v>129</v>
      </c>
      <c r="B4643" s="1">
        <v>129</v>
      </c>
      <c r="C4643" s="3">
        <v>34</v>
      </c>
      <c r="D4643" t="s">
        <v>15</v>
      </c>
      <c r="E4643">
        <v>1</v>
      </c>
      <c r="F4643" s="27" t="s">
        <v>596</v>
      </c>
    </row>
    <row r="4644" spans="1:6" x14ac:dyDescent="0.2">
      <c r="A4644" s="1">
        <v>129</v>
      </c>
      <c r="B4644" s="1">
        <v>129</v>
      </c>
      <c r="C4644" s="3">
        <v>35</v>
      </c>
      <c r="D4644" t="s">
        <v>15</v>
      </c>
      <c r="E4644">
        <v>1</v>
      </c>
      <c r="F4644" s="27" t="s">
        <v>596</v>
      </c>
    </row>
    <row r="4645" spans="1:6" x14ac:dyDescent="0.2">
      <c r="A4645" s="1">
        <v>129</v>
      </c>
      <c r="B4645" s="1">
        <v>129</v>
      </c>
      <c r="C4645" s="3">
        <v>36</v>
      </c>
      <c r="D4645" t="s">
        <v>15</v>
      </c>
      <c r="E4645">
        <v>1</v>
      </c>
      <c r="F4645" s="27" t="s">
        <v>596</v>
      </c>
    </row>
    <row r="4646" spans="1:6" x14ac:dyDescent="0.2">
      <c r="A4646" s="1">
        <v>130</v>
      </c>
      <c r="B4646" s="1">
        <v>130</v>
      </c>
      <c r="C4646" s="3">
        <v>1</v>
      </c>
      <c r="D4646" s="1" t="s">
        <v>7</v>
      </c>
      <c r="E4646" s="1">
        <v>2</v>
      </c>
      <c r="F4646" s="27" t="s">
        <v>596</v>
      </c>
    </row>
    <row r="4647" spans="1:6" x14ac:dyDescent="0.2">
      <c r="A4647">
        <v>130</v>
      </c>
      <c r="B4647">
        <v>130</v>
      </c>
      <c r="C4647" s="3">
        <v>2</v>
      </c>
      <c r="D4647" t="s">
        <v>7</v>
      </c>
      <c r="E4647">
        <v>2</v>
      </c>
      <c r="F4647" s="27" t="s">
        <v>596</v>
      </c>
    </row>
    <row r="4648" spans="1:6" x14ac:dyDescent="0.2">
      <c r="A4648">
        <v>130</v>
      </c>
      <c r="B4648">
        <v>130</v>
      </c>
      <c r="C4648" s="3">
        <v>3</v>
      </c>
      <c r="D4648" t="s">
        <v>7</v>
      </c>
      <c r="E4648">
        <v>2</v>
      </c>
      <c r="F4648" s="27" t="s">
        <v>596</v>
      </c>
    </row>
    <row r="4649" spans="1:6" x14ac:dyDescent="0.2">
      <c r="A4649">
        <v>130</v>
      </c>
      <c r="B4649">
        <v>130</v>
      </c>
      <c r="C4649" s="3">
        <v>4</v>
      </c>
      <c r="D4649" t="s">
        <v>7</v>
      </c>
      <c r="E4649">
        <v>2</v>
      </c>
      <c r="F4649" s="27" t="s">
        <v>596</v>
      </c>
    </row>
    <row r="4650" spans="1:6" x14ac:dyDescent="0.2">
      <c r="A4650">
        <v>130</v>
      </c>
      <c r="B4650">
        <v>130</v>
      </c>
      <c r="C4650" s="3">
        <v>5</v>
      </c>
      <c r="D4650" t="s">
        <v>7</v>
      </c>
      <c r="E4650">
        <v>2</v>
      </c>
      <c r="F4650" s="27" t="s">
        <v>596</v>
      </c>
    </row>
    <row r="4651" spans="1:6" x14ac:dyDescent="0.2">
      <c r="A4651">
        <v>130</v>
      </c>
      <c r="B4651">
        <v>130</v>
      </c>
      <c r="C4651" s="3">
        <v>6</v>
      </c>
      <c r="D4651" t="s">
        <v>7</v>
      </c>
      <c r="E4651">
        <v>3</v>
      </c>
      <c r="F4651" s="27" t="s">
        <v>596</v>
      </c>
    </row>
    <row r="4652" spans="1:6" x14ac:dyDescent="0.2">
      <c r="A4652">
        <v>130</v>
      </c>
      <c r="B4652">
        <v>130</v>
      </c>
      <c r="C4652" s="3">
        <v>7</v>
      </c>
      <c r="D4652" t="s">
        <v>7</v>
      </c>
      <c r="E4652">
        <v>2</v>
      </c>
      <c r="F4652" s="27" t="s">
        <v>596</v>
      </c>
    </row>
    <row r="4653" spans="1:6" x14ac:dyDescent="0.2">
      <c r="A4653">
        <v>130</v>
      </c>
      <c r="B4653">
        <v>130</v>
      </c>
      <c r="C4653" s="3">
        <v>8</v>
      </c>
      <c r="D4653" t="s">
        <v>7</v>
      </c>
      <c r="E4653">
        <v>2</v>
      </c>
      <c r="F4653" s="27" t="s">
        <v>596</v>
      </c>
    </row>
    <row r="4654" spans="1:6" x14ac:dyDescent="0.2">
      <c r="A4654">
        <v>130</v>
      </c>
      <c r="B4654">
        <v>130</v>
      </c>
      <c r="C4654" s="3">
        <v>9</v>
      </c>
      <c r="D4654" t="s">
        <v>7</v>
      </c>
      <c r="E4654">
        <v>2</v>
      </c>
      <c r="F4654" s="27" t="s">
        <v>596</v>
      </c>
    </row>
    <row r="4655" spans="1:6" x14ac:dyDescent="0.2">
      <c r="A4655">
        <v>130</v>
      </c>
      <c r="B4655">
        <v>130</v>
      </c>
      <c r="C4655" s="3">
        <v>10</v>
      </c>
      <c r="D4655" t="s">
        <v>7</v>
      </c>
      <c r="E4655">
        <v>2</v>
      </c>
      <c r="F4655" s="27" t="s">
        <v>596</v>
      </c>
    </row>
    <row r="4656" spans="1:6" x14ac:dyDescent="0.2">
      <c r="A4656">
        <v>130</v>
      </c>
      <c r="B4656">
        <v>130</v>
      </c>
      <c r="C4656" s="3">
        <v>11</v>
      </c>
      <c r="D4656" t="s">
        <v>7</v>
      </c>
      <c r="E4656">
        <v>1</v>
      </c>
      <c r="F4656" s="27" t="s">
        <v>596</v>
      </c>
    </row>
    <row r="4657" spans="1:6" x14ac:dyDescent="0.2">
      <c r="A4657">
        <v>130</v>
      </c>
      <c r="B4657">
        <v>130</v>
      </c>
      <c r="C4657" s="3">
        <v>12</v>
      </c>
      <c r="D4657" t="s">
        <v>7</v>
      </c>
      <c r="E4657">
        <v>1</v>
      </c>
      <c r="F4657" s="27" t="s">
        <v>596</v>
      </c>
    </row>
    <row r="4658" spans="1:6" x14ac:dyDescent="0.2">
      <c r="A4658">
        <v>130</v>
      </c>
      <c r="B4658">
        <v>130</v>
      </c>
      <c r="C4658" s="3">
        <v>13</v>
      </c>
      <c r="D4658" t="s">
        <v>7</v>
      </c>
      <c r="E4658">
        <v>2</v>
      </c>
      <c r="F4658" s="27" t="s">
        <v>596</v>
      </c>
    </row>
    <row r="4659" spans="1:6" x14ac:dyDescent="0.2">
      <c r="A4659">
        <v>130</v>
      </c>
      <c r="B4659">
        <v>130</v>
      </c>
      <c r="C4659" s="3">
        <v>14</v>
      </c>
      <c r="D4659" t="s">
        <v>7</v>
      </c>
      <c r="E4659">
        <v>3</v>
      </c>
      <c r="F4659" s="27" t="s">
        <v>596</v>
      </c>
    </row>
    <row r="4660" spans="1:6" x14ac:dyDescent="0.2">
      <c r="A4660">
        <v>130</v>
      </c>
      <c r="B4660">
        <v>130</v>
      </c>
      <c r="C4660" s="3">
        <v>15</v>
      </c>
      <c r="D4660" t="s">
        <v>7</v>
      </c>
      <c r="E4660">
        <v>3</v>
      </c>
      <c r="F4660" s="27" t="s">
        <v>596</v>
      </c>
    </row>
    <row r="4661" spans="1:6" x14ac:dyDescent="0.2">
      <c r="A4661">
        <v>130</v>
      </c>
      <c r="B4661">
        <v>130</v>
      </c>
      <c r="C4661" s="3">
        <v>16</v>
      </c>
      <c r="D4661" t="s">
        <v>7</v>
      </c>
      <c r="E4661">
        <v>2</v>
      </c>
      <c r="F4661" s="27" t="s">
        <v>596</v>
      </c>
    </row>
    <row r="4662" spans="1:6" x14ac:dyDescent="0.2">
      <c r="A4662">
        <v>130</v>
      </c>
      <c r="B4662">
        <v>130</v>
      </c>
      <c r="C4662" s="3">
        <v>17</v>
      </c>
      <c r="D4662" t="s">
        <v>7</v>
      </c>
      <c r="E4662">
        <v>3</v>
      </c>
      <c r="F4662" s="27" t="s">
        <v>596</v>
      </c>
    </row>
    <row r="4663" spans="1:6" x14ac:dyDescent="0.2">
      <c r="A4663">
        <v>130</v>
      </c>
      <c r="B4663">
        <v>130</v>
      </c>
      <c r="C4663" s="3">
        <v>18</v>
      </c>
      <c r="D4663" t="s">
        <v>7</v>
      </c>
      <c r="E4663">
        <v>3</v>
      </c>
      <c r="F4663" s="27" t="s">
        <v>596</v>
      </c>
    </row>
    <row r="4664" spans="1:6" x14ac:dyDescent="0.2">
      <c r="A4664">
        <v>130</v>
      </c>
      <c r="B4664">
        <v>130</v>
      </c>
      <c r="C4664" s="3">
        <v>19</v>
      </c>
      <c r="D4664" t="s">
        <v>7</v>
      </c>
      <c r="E4664">
        <v>2</v>
      </c>
      <c r="F4664" s="27" t="s">
        <v>596</v>
      </c>
    </row>
    <row r="4665" spans="1:6" x14ac:dyDescent="0.2">
      <c r="A4665">
        <v>130</v>
      </c>
      <c r="B4665">
        <v>130</v>
      </c>
      <c r="C4665" s="3">
        <v>20</v>
      </c>
      <c r="D4665" t="s">
        <v>7</v>
      </c>
      <c r="E4665">
        <v>2</v>
      </c>
      <c r="F4665" s="27" t="s">
        <v>596</v>
      </c>
    </row>
    <row r="4666" spans="1:6" x14ac:dyDescent="0.2">
      <c r="A4666">
        <v>130</v>
      </c>
      <c r="B4666">
        <v>130</v>
      </c>
      <c r="C4666" s="3">
        <v>21</v>
      </c>
      <c r="D4666" t="s">
        <v>7</v>
      </c>
      <c r="E4666">
        <v>2</v>
      </c>
      <c r="F4666" s="27" t="s">
        <v>596</v>
      </c>
    </row>
    <row r="4667" spans="1:6" x14ac:dyDescent="0.2">
      <c r="A4667">
        <v>130</v>
      </c>
      <c r="B4667">
        <v>130</v>
      </c>
      <c r="C4667" s="3">
        <v>22</v>
      </c>
      <c r="D4667" t="s">
        <v>7</v>
      </c>
      <c r="E4667">
        <v>3</v>
      </c>
      <c r="F4667" s="27" t="s">
        <v>596</v>
      </c>
    </row>
    <row r="4668" spans="1:6" x14ac:dyDescent="0.2">
      <c r="A4668">
        <v>130</v>
      </c>
      <c r="B4668">
        <v>130</v>
      </c>
      <c r="C4668" s="3">
        <v>23</v>
      </c>
      <c r="D4668" t="s">
        <v>7</v>
      </c>
      <c r="E4668">
        <v>2</v>
      </c>
      <c r="F4668" s="27" t="s">
        <v>596</v>
      </c>
    </row>
    <row r="4669" spans="1:6" x14ac:dyDescent="0.2">
      <c r="A4669">
        <v>130</v>
      </c>
      <c r="B4669">
        <v>130</v>
      </c>
      <c r="C4669" s="3">
        <v>24</v>
      </c>
      <c r="D4669" t="s">
        <v>7</v>
      </c>
      <c r="E4669">
        <v>3</v>
      </c>
      <c r="F4669" s="27" t="s">
        <v>596</v>
      </c>
    </row>
    <row r="4670" spans="1:6" x14ac:dyDescent="0.2">
      <c r="A4670">
        <v>130</v>
      </c>
      <c r="B4670">
        <v>130</v>
      </c>
      <c r="C4670" s="3">
        <v>25</v>
      </c>
      <c r="D4670" t="s">
        <v>7</v>
      </c>
      <c r="E4670">
        <v>2</v>
      </c>
      <c r="F4670" s="27" t="s">
        <v>596</v>
      </c>
    </row>
    <row r="4671" spans="1:6" x14ac:dyDescent="0.2">
      <c r="A4671">
        <v>130</v>
      </c>
      <c r="B4671">
        <v>130</v>
      </c>
      <c r="C4671" s="3">
        <v>26</v>
      </c>
      <c r="D4671" t="s">
        <v>7</v>
      </c>
      <c r="E4671">
        <v>2</v>
      </c>
      <c r="F4671" s="27" t="s">
        <v>596</v>
      </c>
    </row>
    <row r="4672" spans="1:6" x14ac:dyDescent="0.2">
      <c r="A4672">
        <v>130</v>
      </c>
      <c r="B4672">
        <v>130</v>
      </c>
      <c r="C4672" s="3">
        <v>27</v>
      </c>
      <c r="D4672" t="s">
        <v>7</v>
      </c>
      <c r="E4672">
        <v>3</v>
      </c>
      <c r="F4672" s="27" t="s">
        <v>596</v>
      </c>
    </row>
    <row r="4673" spans="1:6" x14ac:dyDescent="0.2">
      <c r="A4673">
        <v>130</v>
      </c>
      <c r="B4673">
        <v>130</v>
      </c>
      <c r="C4673" s="3">
        <v>28</v>
      </c>
      <c r="D4673" t="s">
        <v>7</v>
      </c>
      <c r="E4673">
        <v>2</v>
      </c>
      <c r="F4673" s="27" t="s">
        <v>596</v>
      </c>
    </row>
    <row r="4674" spans="1:6" x14ac:dyDescent="0.2">
      <c r="A4674">
        <v>130</v>
      </c>
      <c r="B4674">
        <v>130</v>
      </c>
      <c r="C4674" s="3">
        <v>29</v>
      </c>
      <c r="D4674" t="s">
        <v>7</v>
      </c>
      <c r="E4674">
        <v>2</v>
      </c>
      <c r="F4674" s="27" t="s">
        <v>596</v>
      </c>
    </row>
    <row r="4675" spans="1:6" x14ac:dyDescent="0.2">
      <c r="A4675">
        <v>130</v>
      </c>
      <c r="B4675">
        <v>130</v>
      </c>
      <c r="C4675" s="3">
        <v>30</v>
      </c>
      <c r="D4675" t="s">
        <v>7</v>
      </c>
      <c r="E4675">
        <v>3</v>
      </c>
      <c r="F4675" s="27" t="s">
        <v>596</v>
      </c>
    </row>
    <row r="4676" spans="1:6" x14ac:dyDescent="0.2">
      <c r="A4676">
        <v>130</v>
      </c>
      <c r="B4676">
        <v>130</v>
      </c>
      <c r="C4676" s="3">
        <v>31</v>
      </c>
      <c r="D4676" t="s">
        <v>7</v>
      </c>
      <c r="E4676">
        <v>2</v>
      </c>
      <c r="F4676" s="27" t="s">
        <v>596</v>
      </c>
    </row>
    <row r="4677" spans="1:6" x14ac:dyDescent="0.2">
      <c r="A4677">
        <v>130</v>
      </c>
      <c r="B4677">
        <v>130</v>
      </c>
      <c r="C4677" s="3">
        <v>32</v>
      </c>
      <c r="D4677" t="s">
        <v>7</v>
      </c>
      <c r="E4677">
        <v>2</v>
      </c>
      <c r="F4677" s="27" t="s">
        <v>596</v>
      </c>
    </row>
    <row r="4678" spans="1:6" x14ac:dyDescent="0.2">
      <c r="A4678">
        <v>130</v>
      </c>
      <c r="B4678">
        <v>130</v>
      </c>
      <c r="C4678" s="3">
        <v>33</v>
      </c>
      <c r="D4678" t="s">
        <v>7</v>
      </c>
      <c r="E4678">
        <v>2</v>
      </c>
      <c r="F4678" s="27" t="s">
        <v>596</v>
      </c>
    </row>
    <row r="4679" spans="1:6" x14ac:dyDescent="0.2">
      <c r="A4679">
        <v>130</v>
      </c>
      <c r="B4679">
        <v>130</v>
      </c>
      <c r="C4679" s="3">
        <v>34</v>
      </c>
      <c r="D4679" t="s">
        <v>7</v>
      </c>
      <c r="E4679">
        <v>2</v>
      </c>
      <c r="F4679" s="27" t="s">
        <v>596</v>
      </c>
    </row>
    <row r="4680" spans="1:6" x14ac:dyDescent="0.2">
      <c r="A4680">
        <v>130</v>
      </c>
      <c r="B4680">
        <v>130</v>
      </c>
      <c r="C4680" s="3">
        <v>35</v>
      </c>
      <c r="D4680" t="s">
        <v>7</v>
      </c>
      <c r="E4680">
        <v>2</v>
      </c>
      <c r="F4680" s="27" t="s">
        <v>596</v>
      </c>
    </row>
    <row r="4681" spans="1:6" x14ac:dyDescent="0.2">
      <c r="A4681">
        <v>130</v>
      </c>
      <c r="B4681">
        <v>130</v>
      </c>
      <c r="C4681" s="1">
        <v>36</v>
      </c>
      <c r="D4681" t="s">
        <v>7</v>
      </c>
      <c r="E4681">
        <v>3</v>
      </c>
      <c r="F4681" s="27" t="s">
        <v>596</v>
      </c>
    </row>
    <row r="4682" spans="1:6" x14ac:dyDescent="0.2">
      <c r="A4682" s="1">
        <v>131</v>
      </c>
      <c r="B4682" s="1">
        <v>131</v>
      </c>
      <c r="C4682">
        <v>7</v>
      </c>
      <c r="D4682" t="s">
        <v>252</v>
      </c>
      <c r="E4682">
        <v>2</v>
      </c>
      <c r="F4682" s="27" t="s">
        <v>595</v>
      </c>
    </row>
    <row r="4683" spans="1:6" x14ac:dyDescent="0.2">
      <c r="A4683">
        <v>131</v>
      </c>
      <c r="B4683">
        <v>131</v>
      </c>
      <c r="C4683">
        <v>10</v>
      </c>
      <c r="D4683" t="s">
        <v>252</v>
      </c>
      <c r="E4683">
        <v>4</v>
      </c>
      <c r="F4683" s="27" t="s">
        <v>595</v>
      </c>
    </row>
    <row r="4684" spans="1:6" x14ac:dyDescent="0.2">
      <c r="A4684">
        <v>131</v>
      </c>
      <c r="B4684">
        <v>131</v>
      </c>
      <c r="C4684">
        <v>37</v>
      </c>
      <c r="D4684" t="s">
        <v>252</v>
      </c>
      <c r="E4684">
        <v>4</v>
      </c>
      <c r="F4684" s="27" t="s">
        <v>595</v>
      </c>
    </row>
    <row r="4685" spans="1:6" x14ac:dyDescent="0.2">
      <c r="A4685">
        <v>131</v>
      </c>
      <c r="B4685">
        <v>131</v>
      </c>
      <c r="C4685">
        <v>29</v>
      </c>
      <c r="D4685" t="s">
        <v>252</v>
      </c>
      <c r="E4685">
        <v>2</v>
      </c>
      <c r="F4685" s="27" t="s">
        <v>595</v>
      </c>
    </row>
    <row r="4686" spans="1:6" x14ac:dyDescent="0.2">
      <c r="A4686">
        <v>131</v>
      </c>
      <c r="B4686">
        <v>131</v>
      </c>
      <c r="C4686">
        <v>25</v>
      </c>
      <c r="D4686" t="s">
        <v>252</v>
      </c>
      <c r="E4686">
        <v>3</v>
      </c>
      <c r="F4686" s="27" t="s">
        <v>595</v>
      </c>
    </row>
    <row r="4687" spans="1:6" x14ac:dyDescent="0.2">
      <c r="A4687">
        <v>131</v>
      </c>
      <c r="B4687">
        <v>131</v>
      </c>
      <c r="C4687">
        <v>30</v>
      </c>
      <c r="D4687" t="s">
        <v>252</v>
      </c>
      <c r="E4687">
        <v>4</v>
      </c>
      <c r="F4687" s="27" t="s">
        <v>595</v>
      </c>
    </row>
    <row r="4688" spans="1:6" x14ac:dyDescent="0.2">
      <c r="A4688">
        <v>131</v>
      </c>
      <c r="B4688">
        <v>131</v>
      </c>
      <c r="C4688">
        <v>17</v>
      </c>
      <c r="D4688" t="s">
        <v>252</v>
      </c>
      <c r="E4688">
        <v>2</v>
      </c>
      <c r="F4688" s="27" t="s">
        <v>595</v>
      </c>
    </row>
    <row r="4689" spans="1:6" x14ac:dyDescent="0.2">
      <c r="A4689">
        <v>131</v>
      </c>
      <c r="B4689">
        <v>131</v>
      </c>
      <c r="C4689">
        <v>13</v>
      </c>
      <c r="D4689" t="s">
        <v>252</v>
      </c>
      <c r="E4689">
        <v>2</v>
      </c>
      <c r="F4689" s="27" t="s">
        <v>595</v>
      </c>
    </row>
    <row r="4690" spans="1:6" x14ac:dyDescent="0.2">
      <c r="A4690">
        <v>131</v>
      </c>
      <c r="B4690">
        <v>131</v>
      </c>
      <c r="C4690">
        <v>27</v>
      </c>
      <c r="D4690" t="s">
        <v>252</v>
      </c>
      <c r="E4690">
        <v>3</v>
      </c>
      <c r="F4690" s="27" t="s">
        <v>595</v>
      </c>
    </row>
    <row r="4691" spans="1:6" x14ac:dyDescent="0.2">
      <c r="A4691">
        <v>131</v>
      </c>
      <c r="B4691">
        <v>131</v>
      </c>
      <c r="C4691">
        <v>15</v>
      </c>
      <c r="D4691" t="s">
        <v>252</v>
      </c>
      <c r="E4691">
        <v>3</v>
      </c>
      <c r="F4691" s="27" t="s">
        <v>595</v>
      </c>
    </row>
    <row r="4692" spans="1:6" x14ac:dyDescent="0.2">
      <c r="A4692">
        <v>131</v>
      </c>
      <c r="B4692">
        <v>131</v>
      </c>
      <c r="C4692">
        <v>31</v>
      </c>
      <c r="D4692" t="s">
        <v>252</v>
      </c>
      <c r="E4692">
        <v>3</v>
      </c>
      <c r="F4692" s="27" t="s">
        <v>595</v>
      </c>
    </row>
    <row r="4693" spans="1:6" x14ac:dyDescent="0.2">
      <c r="A4693">
        <v>131</v>
      </c>
      <c r="B4693">
        <v>131</v>
      </c>
      <c r="C4693">
        <v>32</v>
      </c>
      <c r="D4693" t="s">
        <v>252</v>
      </c>
      <c r="E4693">
        <v>2</v>
      </c>
      <c r="F4693" s="27" t="s">
        <v>595</v>
      </c>
    </row>
    <row r="4694" spans="1:6" x14ac:dyDescent="0.2">
      <c r="A4694">
        <v>131</v>
      </c>
      <c r="B4694">
        <v>131</v>
      </c>
      <c r="C4694">
        <v>33</v>
      </c>
      <c r="D4694" t="s">
        <v>252</v>
      </c>
      <c r="E4694">
        <v>3</v>
      </c>
      <c r="F4694" s="27" t="s">
        <v>595</v>
      </c>
    </row>
    <row r="4695" spans="1:6" x14ac:dyDescent="0.2">
      <c r="A4695">
        <v>131</v>
      </c>
      <c r="B4695">
        <v>131</v>
      </c>
      <c r="C4695">
        <v>34</v>
      </c>
      <c r="D4695" t="s">
        <v>252</v>
      </c>
      <c r="E4695">
        <v>3</v>
      </c>
      <c r="F4695" s="27" t="s">
        <v>595</v>
      </c>
    </row>
    <row r="4696" spans="1:6" x14ac:dyDescent="0.2">
      <c r="A4696">
        <v>131</v>
      </c>
      <c r="B4696">
        <v>131</v>
      </c>
      <c r="C4696">
        <v>11</v>
      </c>
      <c r="D4696" t="s">
        <v>252</v>
      </c>
      <c r="E4696">
        <v>2</v>
      </c>
      <c r="F4696" s="27" t="s">
        <v>595</v>
      </c>
    </row>
    <row r="4697" spans="1:6" x14ac:dyDescent="0.2">
      <c r="A4697">
        <v>131</v>
      </c>
      <c r="B4697">
        <v>131</v>
      </c>
      <c r="C4697">
        <v>5</v>
      </c>
      <c r="D4697" t="s">
        <v>252</v>
      </c>
      <c r="E4697">
        <v>3</v>
      </c>
      <c r="F4697" s="27" t="s">
        <v>595</v>
      </c>
    </row>
    <row r="4698" spans="1:6" x14ac:dyDescent="0.2">
      <c r="A4698">
        <v>131</v>
      </c>
      <c r="B4698">
        <v>131</v>
      </c>
      <c r="C4698">
        <v>23</v>
      </c>
      <c r="D4698" t="s">
        <v>252</v>
      </c>
      <c r="E4698">
        <v>4</v>
      </c>
      <c r="F4698" s="27" t="s">
        <v>595</v>
      </c>
    </row>
    <row r="4699" spans="1:6" x14ac:dyDescent="0.2">
      <c r="A4699">
        <v>131</v>
      </c>
      <c r="B4699">
        <v>131</v>
      </c>
      <c r="C4699">
        <v>2</v>
      </c>
      <c r="D4699" t="s">
        <v>252</v>
      </c>
      <c r="E4699">
        <v>2</v>
      </c>
      <c r="F4699" s="27" t="s">
        <v>595</v>
      </c>
    </row>
    <row r="4700" spans="1:6" x14ac:dyDescent="0.2">
      <c r="A4700">
        <v>131</v>
      </c>
      <c r="B4700">
        <v>131</v>
      </c>
      <c r="C4700">
        <v>3</v>
      </c>
      <c r="D4700" t="s">
        <v>252</v>
      </c>
      <c r="E4700">
        <v>3</v>
      </c>
      <c r="F4700" s="27" t="s">
        <v>595</v>
      </c>
    </row>
    <row r="4701" spans="1:6" x14ac:dyDescent="0.2">
      <c r="A4701">
        <v>131</v>
      </c>
      <c r="B4701">
        <v>131</v>
      </c>
      <c r="C4701">
        <v>4</v>
      </c>
      <c r="D4701" t="s">
        <v>252</v>
      </c>
      <c r="E4701">
        <v>3</v>
      </c>
      <c r="F4701" s="27" t="s">
        <v>595</v>
      </c>
    </row>
    <row r="4702" spans="1:6" x14ac:dyDescent="0.2">
      <c r="A4702">
        <v>131</v>
      </c>
      <c r="B4702">
        <v>131</v>
      </c>
      <c r="C4702">
        <v>1</v>
      </c>
      <c r="D4702" t="s">
        <v>252</v>
      </c>
      <c r="E4702">
        <v>2</v>
      </c>
      <c r="F4702" s="27" t="s">
        <v>595</v>
      </c>
    </row>
    <row r="4703" spans="1:6" x14ac:dyDescent="0.2">
      <c r="A4703">
        <v>131</v>
      </c>
      <c r="B4703">
        <v>131</v>
      </c>
      <c r="C4703">
        <v>16</v>
      </c>
      <c r="D4703" t="s">
        <v>252</v>
      </c>
      <c r="E4703">
        <v>4</v>
      </c>
      <c r="F4703" s="27" t="s">
        <v>595</v>
      </c>
    </row>
    <row r="4704" spans="1:6" x14ac:dyDescent="0.2">
      <c r="A4704">
        <v>131</v>
      </c>
      <c r="B4704">
        <v>131</v>
      </c>
      <c r="C4704">
        <v>6</v>
      </c>
      <c r="D4704" t="s">
        <v>252</v>
      </c>
      <c r="E4704">
        <v>3</v>
      </c>
      <c r="F4704" s="27" t="s">
        <v>595</v>
      </c>
    </row>
    <row r="4705" spans="1:6" x14ac:dyDescent="0.2">
      <c r="A4705">
        <v>131</v>
      </c>
      <c r="B4705">
        <v>131</v>
      </c>
      <c r="C4705">
        <v>21</v>
      </c>
      <c r="D4705" t="s">
        <v>252</v>
      </c>
      <c r="E4705">
        <v>4</v>
      </c>
      <c r="F4705" s="27" t="s">
        <v>595</v>
      </c>
    </row>
    <row r="4706" spans="1:6" x14ac:dyDescent="0.2">
      <c r="A4706">
        <v>131</v>
      </c>
      <c r="B4706">
        <v>131</v>
      </c>
      <c r="C4706">
        <v>22</v>
      </c>
      <c r="D4706" t="s">
        <v>252</v>
      </c>
      <c r="E4706">
        <v>4</v>
      </c>
      <c r="F4706" s="27" t="s">
        <v>595</v>
      </c>
    </row>
    <row r="4707" spans="1:6" x14ac:dyDescent="0.2">
      <c r="A4707">
        <v>131</v>
      </c>
      <c r="B4707">
        <v>131</v>
      </c>
      <c r="C4707">
        <v>38</v>
      </c>
      <c r="D4707" t="s">
        <v>252</v>
      </c>
      <c r="E4707">
        <v>3</v>
      </c>
      <c r="F4707" s="27" t="s">
        <v>595</v>
      </c>
    </row>
    <row r="4708" spans="1:6" x14ac:dyDescent="0.2">
      <c r="A4708">
        <v>131</v>
      </c>
      <c r="B4708">
        <v>131</v>
      </c>
      <c r="C4708">
        <v>39</v>
      </c>
      <c r="D4708" t="s">
        <v>252</v>
      </c>
      <c r="E4708">
        <v>4</v>
      </c>
      <c r="F4708" s="27" t="s">
        <v>595</v>
      </c>
    </row>
    <row r="4709" spans="1:6" x14ac:dyDescent="0.2">
      <c r="A4709">
        <v>131</v>
      </c>
      <c r="B4709">
        <v>131</v>
      </c>
      <c r="C4709">
        <v>40</v>
      </c>
      <c r="D4709" t="s">
        <v>252</v>
      </c>
      <c r="E4709">
        <v>3</v>
      </c>
      <c r="F4709" s="27" t="s">
        <v>595</v>
      </c>
    </row>
    <row r="4710" spans="1:6" x14ac:dyDescent="0.2">
      <c r="A4710">
        <v>131</v>
      </c>
      <c r="B4710">
        <v>131</v>
      </c>
      <c r="C4710">
        <v>41</v>
      </c>
      <c r="D4710" t="s">
        <v>252</v>
      </c>
      <c r="E4710">
        <v>3</v>
      </c>
      <c r="F4710" s="27" t="s">
        <v>595</v>
      </c>
    </row>
    <row r="4711" spans="1:6" x14ac:dyDescent="0.2">
      <c r="A4711">
        <v>131</v>
      </c>
      <c r="B4711">
        <v>131</v>
      </c>
      <c r="C4711">
        <v>42</v>
      </c>
      <c r="D4711" t="s">
        <v>252</v>
      </c>
      <c r="E4711">
        <v>3</v>
      </c>
      <c r="F4711" s="27" t="s">
        <v>595</v>
      </c>
    </row>
    <row r="4712" spans="1:6" x14ac:dyDescent="0.2">
      <c r="A4712">
        <v>131</v>
      </c>
      <c r="B4712">
        <v>131</v>
      </c>
      <c r="C4712">
        <v>43</v>
      </c>
      <c r="D4712" t="s">
        <v>252</v>
      </c>
      <c r="E4712">
        <v>4</v>
      </c>
      <c r="F4712" s="27" t="s">
        <v>595</v>
      </c>
    </row>
    <row r="4713" spans="1:6" x14ac:dyDescent="0.2">
      <c r="A4713">
        <v>131</v>
      </c>
      <c r="B4713">
        <v>131</v>
      </c>
      <c r="C4713">
        <v>44</v>
      </c>
      <c r="D4713" t="s">
        <v>252</v>
      </c>
      <c r="E4713">
        <v>3</v>
      </c>
      <c r="F4713" s="27" t="s">
        <v>595</v>
      </c>
    </row>
    <row r="4714" spans="1:6" x14ac:dyDescent="0.2">
      <c r="A4714">
        <v>131</v>
      </c>
      <c r="B4714">
        <v>131</v>
      </c>
      <c r="C4714">
        <v>45</v>
      </c>
      <c r="D4714" t="s">
        <v>252</v>
      </c>
      <c r="E4714">
        <v>3</v>
      </c>
      <c r="F4714" s="27" t="s">
        <v>595</v>
      </c>
    </row>
    <row r="4715" spans="1:6" x14ac:dyDescent="0.2">
      <c r="A4715">
        <v>131</v>
      </c>
      <c r="B4715">
        <v>131</v>
      </c>
      <c r="C4715">
        <v>46</v>
      </c>
      <c r="D4715" t="s">
        <v>252</v>
      </c>
      <c r="E4715">
        <v>3</v>
      </c>
      <c r="F4715" s="27" t="s">
        <v>595</v>
      </c>
    </row>
    <row r="4716" spans="1:6" x14ac:dyDescent="0.2">
      <c r="A4716">
        <v>131</v>
      </c>
      <c r="B4716">
        <v>131</v>
      </c>
      <c r="C4716">
        <v>47</v>
      </c>
      <c r="D4716" t="s">
        <v>252</v>
      </c>
      <c r="E4716">
        <v>3</v>
      </c>
      <c r="F4716" s="27" t="s">
        <v>595</v>
      </c>
    </row>
    <row r="4717" spans="1:6" x14ac:dyDescent="0.2">
      <c r="A4717">
        <v>131</v>
      </c>
      <c r="B4717">
        <v>131</v>
      </c>
      <c r="C4717">
        <v>48</v>
      </c>
      <c r="D4717" t="s">
        <v>252</v>
      </c>
      <c r="E4717">
        <v>3</v>
      </c>
      <c r="F4717" s="27" t="s">
        <v>595</v>
      </c>
    </row>
    <row r="4718" spans="1:6" x14ac:dyDescent="0.2">
      <c r="A4718">
        <v>132</v>
      </c>
      <c r="B4718">
        <v>132</v>
      </c>
      <c r="C4718">
        <v>37</v>
      </c>
      <c r="D4718" t="s">
        <v>258</v>
      </c>
      <c r="E4718">
        <v>3</v>
      </c>
      <c r="F4718" s="27" t="s">
        <v>595</v>
      </c>
    </row>
    <row r="4719" spans="1:6" x14ac:dyDescent="0.2">
      <c r="A4719">
        <v>132</v>
      </c>
      <c r="B4719">
        <v>132</v>
      </c>
      <c r="C4719">
        <v>7</v>
      </c>
      <c r="D4719" t="s">
        <v>258</v>
      </c>
      <c r="E4719">
        <v>1</v>
      </c>
      <c r="F4719" s="27" t="s">
        <v>595</v>
      </c>
    </row>
    <row r="4720" spans="1:6" x14ac:dyDescent="0.2">
      <c r="A4720">
        <v>132</v>
      </c>
      <c r="B4720">
        <v>132</v>
      </c>
      <c r="C4720">
        <v>10</v>
      </c>
      <c r="D4720" t="s">
        <v>258</v>
      </c>
      <c r="E4720">
        <v>2</v>
      </c>
      <c r="F4720" s="27" t="s">
        <v>595</v>
      </c>
    </row>
    <row r="4721" spans="1:6" x14ac:dyDescent="0.2">
      <c r="A4721">
        <v>132</v>
      </c>
      <c r="B4721">
        <v>132</v>
      </c>
      <c r="C4721">
        <v>29</v>
      </c>
      <c r="D4721" t="s">
        <v>258</v>
      </c>
      <c r="E4721">
        <v>2</v>
      </c>
      <c r="F4721" s="27" t="s">
        <v>595</v>
      </c>
    </row>
    <row r="4722" spans="1:6" x14ac:dyDescent="0.2">
      <c r="A4722">
        <v>132</v>
      </c>
      <c r="B4722">
        <v>132</v>
      </c>
      <c r="C4722">
        <v>25</v>
      </c>
      <c r="D4722" t="s">
        <v>258</v>
      </c>
      <c r="E4722">
        <v>2</v>
      </c>
      <c r="F4722" s="27" t="s">
        <v>595</v>
      </c>
    </row>
    <row r="4723" spans="1:6" x14ac:dyDescent="0.2">
      <c r="A4723">
        <v>132</v>
      </c>
      <c r="B4723">
        <v>132</v>
      </c>
      <c r="C4723">
        <v>30</v>
      </c>
      <c r="D4723" t="s">
        <v>258</v>
      </c>
      <c r="E4723">
        <v>4</v>
      </c>
      <c r="F4723" s="27" t="s">
        <v>595</v>
      </c>
    </row>
    <row r="4724" spans="1:6" x14ac:dyDescent="0.2">
      <c r="A4724">
        <v>132</v>
      </c>
      <c r="B4724">
        <v>132</v>
      </c>
      <c r="C4724">
        <v>17</v>
      </c>
      <c r="D4724" t="s">
        <v>258</v>
      </c>
      <c r="E4724">
        <v>3</v>
      </c>
      <c r="F4724" s="27" t="s">
        <v>595</v>
      </c>
    </row>
    <row r="4725" spans="1:6" x14ac:dyDescent="0.2">
      <c r="A4725">
        <v>132</v>
      </c>
      <c r="B4725">
        <v>132</v>
      </c>
      <c r="C4725">
        <v>13</v>
      </c>
      <c r="D4725" t="s">
        <v>258</v>
      </c>
      <c r="E4725">
        <v>2</v>
      </c>
      <c r="F4725" s="27" t="s">
        <v>595</v>
      </c>
    </row>
    <row r="4726" spans="1:6" x14ac:dyDescent="0.2">
      <c r="A4726">
        <v>132</v>
      </c>
      <c r="B4726">
        <v>132</v>
      </c>
      <c r="C4726">
        <v>27</v>
      </c>
      <c r="D4726" t="s">
        <v>258</v>
      </c>
      <c r="E4726">
        <v>2</v>
      </c>
      <c r="F4726" s="27" t="s">
        <v>595</v>
      </c>
    </row>
    <row r="4727" spans="1:6" x14ac:dyDescent="0.2">
      <c r="A4727">
        <v>132</v>
      </c>
      <c r="B4727">
        <v>132</v>
      </c>
      <c r="C4727">
        <v>15</v>
      </c>
      <c r="D4727" t="s">
        <v>258</v>
      </c>
      <c r="E4727">
        <v>2</v>
      </c>
      <c r="F4727" s="27" t="s">
        <v>595</v>
      </c>
    </row>
    <row r="4728" spans="1:6" x14ac:dyDescent="0.2">
      <c r="A4728">
        <v>132</v>
      </c>
      <c r="B4728">
        <v>132</v>
      </c>
      <c r="C4728">
        <v>31</v>
      </c>
      <c r="D4728" t="s">
        <v>258</v>
      </c>
      <c r="E4728">
        <v>2</v>
      </c>
      <c r="F4728" s="27" t="s">
        <v>595</v>
      </c>
    </row>
    <row r="4729" spans="1:6" x14ac:dyDescent="0.2">
      <c r="A4729">
        <v>132</v>
      </c>
      <c r="B4729">
        <v>132</v>
      </c>
      <c r="C4729">
        <v>32</v>
      </c>
      <c r="D4729" t="s">
        <v>258</v>
      </c>
      <c r="E4729">
        <v>3</v>
      </c>
      <c r="F4729" s="27" t="s">
        <v>595</v>
      </c>
    </row>
    <row r="4730" spans="1:6" x14ac:dyDescent="0.2">
      <c r="A4730">
        <v>132</v>
      </c>
      <c r="B4730">
        <v>132</v>
      </c>
      <c r="C4730">
        <v>33</v>
      </c>
      <c r="D4730" t="s">
        <v>258</v>
      </c>
      <c r="E4730">
        <v>2</v>
      </c>
      <c r="F4730" s="27" t="s">
        <v>595</v>
      </c>
    </row>
    <row r="4731" spans="1:6" x14ac:dyDescent="0.2">
      <c r="A4731">
        <v>132</v>
      </c>
      <c r="B4731">
        <v>132</v>
      </c>
      <c r="C4731">
        <v>34</v>
      </c>
      <c r="D4731" t="s">
        <v>258</v>
      </c>
      <c r="E4731">
        <v>3</v>
      </c>
      <c r="F4731" s="27" t="s">
        <v>595</v>
      </c>
    </row>
    <row r="4732" spans="1:6" x14ac:dyDescent="0.2">
      <c r="A4732">
        <v>132</v>
      </c>
      <c r="B4732">
        <v>132</v>
      </c>
      <c r="C4732">
        <v>11</v>
      </c>
      <c r="D4732" t="s">
        <v>258</v>
      </c>
      <c r="E4732">
        <v>1</v>
      </c>
      <c r="F4732" s="27" t="s">
        <v>595</v>
      </c>
    </row>
    <row r="4733" spans="1:6" x14ac:dyDescent="0.2">
      <c r="A4733">
        <v>132</v>
      </c>
      <c r="B4733">
        <v>132</v>
      </c>
      <c r="C4733">
        <v>5</v>
      </c>
      <c r="D4733" t="s">
        <v>258</v>
      </c>
      <c r="E4733">
        <v>3</v>
      </c>
      <c r="F4733" s="27" t="s">
        <v>595</v>
      </c>
    </row>
    <row r="4734" spans="1:6" x14ac:dyDescent="0.2">
      <c r="A4734">
        <v>132</v>
      </c>
      <c r="B4734">
        <v>132</v>
      </c>
      <c r="C4734">
        <v>23</v>
      </c>
      <c r="D4734" t="s">
        <v>258</v>
      </c>
      <c r="E4734">
        <v>2</v>
      </c>
      <c r="F4734" s="27" t="s">
        <v>595</v>
      </c>
    </row>
    <row r="4735" spans="1:6" x14ac:dyDescent="0.2">
      <c r="A4735">
        <v>132</v>
      </c>
      <c r="B4735">
        <v>132</v>
      </c>
      <c r="C4735">
        <v>2</v>
      </c>
      <c r="D4735" t="s">
        <v>258</v>
      </c>
      <c r="E4735">
        <v>2</v>
      </c>
      <c r="F4735" s="27" t="s">
        <v>595</v>
      </c>
    </row>
    <row r="4736" spans="1:6" x14ac:dyDescent="0.2">
      <c r="A4736">
        <v>132</v>
      </c>
      <c r="B4736">
        <v>132</v>
      </c>
      <c r="C4736">
        <v>3</v>
      </c>
      <c r="D4736" t="s">
        <v>258</v>
      </c>
      <c r="E4736">
        <v>3</v>
      </c>
      <c r="F4736" s="27" t="s">
        <v>595</v>
      </c>
    </row>
    <row r="4737" spans="1:6" x14ac:dyDescent="0.2">
      <c r="A4737">
        <v>132</v>
      </c>
      <c r="B4737">
        <v>132</v>
      </c>
      <c r="C4737">
        <v>4</v>
      </c>
      <c r="D4737" t="s">
        <v>258</v>
      </c>
      <c r="E4737">
        <v>3</v>
      </c>
      <c r="F4737" s="27" t="s">
        <v>595</v>
      </c>
    </row>
    <row r="4738" spans="1:6" x14ac:dyDescent="0.2">
      <c r="A4738">
        <v>132</v>
      </c>
      <c r="B4738">
        <v>132</v>
      </c>
      <c r="C4738">
        <v>1</v>
      </c>
      <c r="D4738" t="s">
        <v>258</v>
      </c>
      <c r="E4738">
        <v>2</v>
      </c>
      <c r="F4738" s="27" t="s">
        <v>595</v>
      </c>
    </row>
    <row r="4739" spans="1:6" x14ac:dyDescent="0.2">
      <c r="A4739">
        <v>132</v>
      </c>
      <c r="B4739">
        <v>132</v>
      </c>
      <c r="C4739">
        <v>16</v>
      </c>
      <c r="D4739" t="s">
        <v>258</v>
      </c>
      <c r="E4739">
        <v>2</v>
      </c>
      <c r="F4739" s="27" t="s">
        <v>595</v>
      </c>
    </row>
    <row r="4740" spans="1:6" x14ac:dyDescent="0.2">
      <c r="A4740">
        <v>132</v>
      </c>
      <c r="B4740">
        <v>132</v>
      </c>
      <c r="C4740">
        <v>38</v>
      </c>
      <c r="D4740" t="s">
        <v>258</v>
      </c>
      <c r="E4740">
        <v>3</v>
      </c>
      <c r="F4740" s="27" t="s">
        <v>595</v>
      </c>
    </row>
    <row r="4741" spans="1:6" x14ac:dyDescent="0.2">
      <c r="A4741">
        <v>132</v>
      </c>
      <c r="B4741">
        <v>132</v>
      </c>
      <c r="C4741">
        <v>6</v>
      </c>
      <c r="D4741" t="s">
        <v>258</v>
      </c>
      <c r="E4741">
        <v>3</v>
      </c>
      <c r="F4741" s="27" t="s">
        <v>595</v>
      </c>
    </row>
    <row r="4742" spans="1:6" x14ac:dyDescent="0.2">
      <c r="A4742">
        <v>132</v>
      </c>
      <c r="B4742">
        <v>132</v>
      </c>
      <c r="C4742">
        <v>21</v>
      </c>
      <c r="D4742" t="s">
        <v>258</v>
      </c>
      <c r="E4742">
        <v>3</v>
      </c>
      <c r="F4742" s="27" t="s">
        <v>595</v>
      </c>
    </row>
    <row r="4743" spans="1:6" x14ac:dyDescent="0.2">
      <c r="A4743">
        <v>132</v>
      </c>
      <c r="B4743">
        <v>132</v>
      </c>
      <c r="C4743">
        <v>22</v>
      </c>
      <c r="D4743" t="s">
        <v>258</v>
      </c>
      <c r="E4743">
        <v>4</v>
      </c>
      <c r="F4743" s="27" t="s">
        <v>595</v>
      </c>
    </row>
    <row r="4744" spans="1:6" x14ac:dyDescent="0.2">
      <c r="A4744">
        <v>132</v>
      </c>
      <c r="B4744">
        <v>132</v>
      </c>
      <c r="C4744">
        <v>39</v>
      </c>
      <c r="D4744" t="s">
        <v>258</v>
      </c>
      <c r="E4744">
        <v>4</v>
      </c>
      <c r="F4744" s="27" t="s">
        <v>595</v>
      </c>
    </row>
    <row r="4745" spans="1:6" x14ac:dyDescent="0.2">
      <c r="A4745">
        <v>132</v>
      </c>
      <c r="B4745">
        <v>132</v>
      </c>
      <c r="C4745">
        <v>40</v>
      </c>
      <c r="D4745" t="s">
        <v>258</v>
      </c>
      <c r="E4745">
        <v>2</v>
      </c>
      <c r="F4745" s="27" t="s">
        <v>595</v>
      </c>
    </row>
    <row r="4746" spans="1:6" x14ac:dyDescent="0.2">
      <c r="A4746">
        <v>132</v>
      </c>
      <c r="B4746">
        <v>132</v>
      </c>
      <c r="C4746">
        <v>41</v>
      </c>
      <c r="D4746" t="s">
        <v>258</v>
      </c>
      <c r="E4746">
        <v>2</v>
      </c>
      <c r="F4746" s="27" t="s">
        <v>595</v>
      </c>
    </row>
    <row r="4747" spans="1:6" x14ac:dyDescent="0.2">
      <c r="A4747">
        <v>132</v>
      </c>
      <c r="B4747">
        <v>132</v>
      </c>
      <c r="C4747">
        <v>42</v>
      </c>
      <c r="D4747" t="s">
        <v>258</v>
      </c>
      <c r="E4747">
        <v>2</v>
      </c>
      <c r="F4747" s="27" t="s">
        <v>595</v>
      </c>
    </row>
    <row r="4748" spans="1:6" x14ac:dyDescent="0.2">
      <c r="A4748">
        <v>132</v>
      </c>
      <c r="B4748">
        <v>132</v>
      </c>
      <c r="C4748">
        <v>43</v>
      </c>
      <c r="D4748" t="s">
        <v>258</v>
      </c>
      <c r="E4748">
        <v>3</v>
      </c>
      <c r="F4748" s="27" t="s">
        <v>595</v>
      </c>
    </row>
    <row r="4749" spans="1:6" x14ac:dyDescent="0.2">
      <c r="A4749">
        <v>132</v>
      </c>
      <c r="B4749">
        <v>132</v>
      </c>
      <c r="C4749">
        <v>44</v>
      </c>
      <c r="D4749" t="s">
        <v>258</v>
      </c>
      <c r="E4749">
        <v>2</v>
      </c>
      <c r="F4749" s="27" t="s">
        <v>595</v>
      </c>
    </row>
    <row r="4750" spans="1:6" x14ac:dyDescent="0.2">
      <c r="A4750">
        <v>132</v>
      </c>
      <c r="B4750">
        <v>132</v>
      </c>
      <c r="C4750">
        <v>45</v>
      </c>
      <c r="D4750" t="s">
        <v>258</v>
      </c>
      <c r="E4750">
        <v>2</v>
      </c>
      <c r="F4750" s="27" t="s">
        <v>595</v>
      </c>
    </row>
    <row r="4751" spans="1:6" x14ac:dyDescent="0.2">
      <c r="A4751">
        <v>132</v>
      </c>
      <c r="B4751">
        <v>132</v>
      </c>
      <c r="C4751">
        <v>46</v>
      </c>
      <c r="D4751" t="s">
        <v>258</v>
      </c>
      <c r="E4751">
        <v>2</v>
      </c>
      <c r="F4751" s="27" t="s">
        <v>595</v>
      </c>
    </row>
    <row r="4752" spans="1:6" x14ac:dyDescent="0.2">
      <c r="A4752">
        <v>132</v>
      </c>
      <c r="B4752">
        <v>132</v>
      </c>
      <c r="C4752">
        <v>47</v>
      </c>
      <c r="D4752" t="s">
        <v>258</v>
      </c>
      <c r="E4752">
        <v>2</v>
      </c>
      <c r="F4752" s="27" t="s">
        <v>595</v>
      </c>
    </row>
    <row r="4753" spans="1:6" x14ac:dyDescent="0.2">
      <c r="A4753">
        <v>132</v>
      </c>
      <c r="B4753">
        <v>132</v>
      </c>
      <c r="C4753">
        <v>48</v>
      </c>
      <c r="D4753" t="s">
        <v>258</v>
      </c>
      <c r="E4753">
        <v>3</v>
      </c>
      <c r="F4753" s="27" t="s">
        <v>595</v>
      </c>
    </row>
    <row r="4754" spans="1:6" x14ac:dyDescent="0.2">
      <c r="A4754">
        <v>133</v>
      </c>
      <c r="B4754">
        <v>133</v>
      </c>
      <c r="C4754">
        <v>37</v>
      </c>
      <c r="D4754" t="s">
        <v>259</v>
      </c>
      <c r="E4754">
        <v>3</v>
      </c>
      <c r="F4754" s="27" t="s">
        <v>595</v>
      </c>
    </row>
    <row r="4755" spans="1:6" x14ac:dyDescent="0.2">
      <c r="A4755">
        <v>133</v>
      </c>
      <c r="B4755">
        <v>133</v>
      </c>
      <c r="C4755">
        <v>38</v>
      </c>
      <c r="D4755" t="s">
        <v>259</v>
      </c>
      <c r="E4755">
        <v>1</v>
      </c>
      <c r="F4755" s="27" t="s">
        <v>595</v>
      </c>
    </row>
    <row r="4756" spans="1:6" x14ac:dyDescent="0.2">
      <c r="A4756">
        <v>133</v>
      </c>
      <c r="B4756">
        <v>133</v>
      </c>
      <c r="C4756">
        <v>22</v>
      </c>
      <c r="D4756" t="s">
        <v>259</v>
      </c>
      <c r="E4756">
        <v>3</v>
      </c>
      <c r="F4756" s="27" t="s">
        <v>595</v>
      </c>
    </row>
    <row r="4757" spans="1:6" x14ac:dyDescent="0.2">
      <c r="A4757">
        <v>133</v>
      </c>
      <c r="B4757">
        <v>133</v>
      </c>
      <c r="C4757">
        <v>27</v>
      </c>
      <c r="D4757" t="s">
        <v>259</v>
      </c>
      <c r="E4757">
        <v>1</v>
      </c>
      <c r="F4757" s="27" t="s">
        <v>595</v>
      </c>
    </row>
    <row r="4758" spans="1:6" x14ac:dyDescent="0.2">
      <c r="A4758">
        <v>133</v>
      </c>
      <c r="B4758">
        <v>133</v>
      </c>
      <c r="C4758">
        <v>33</v>
      </c>
      <c r="D4758" t="s">
        <v>259</v>
      </c>
      <c r="E4758">
        <v>1</v>
      </c>
      <c r="F4758" s="27" t="s">
        <v>595</v>
      </c>
    </row>
    <row r="4759" spans="1:6" x14ac:dyDescent="0.2">
      <c r="A4759">
        <v>133</v>
      </c>
      <c r="B4759">
        <v>133</v>
      </c>
      <c r="C4759">
        <v>34</v>
      </c>
      <c r="D4759" t="s">
        <v>259</v>
      </c>
      <c r="E4759">
        <v>1</v>
      </c>
      <c r="F4759" s="27" t="s">
        <v>595</v>
      </c>
    </row>
    <row r="4760" spans="1:6" x14ac:dyDescent="0.2">
      <c r="A4760">
        <v>133</v>
      </c>
      <c r="B4760">
        <v>133</v>
      </c>
      <c r="C4760">
        <v>7</v>
      </c>
      <c r="D4760" t="s">
        <v>259</v>
      </c>
      <c r="E4760">
        <v>2</v>
      </c>
      <c r="F4760" s="27" t="s">
        <v>595</v>
      </c>
    </row>
    <row r="4761" spans="1:6" x14ac:dyDescent="0.2">
      <c r="A4761">
        <v>133</v>
      </c>
      <c r="B4761">
        <v>133</v>
      </c>
      <c r="C4761">
        <v>2</v>
      </c>
      <c r="D4761" t="s">
        <v>259</v>
      </c>
      <c r="E4761">
        <v>2</v>
      </c>
      <c r="F4761" s="27" t="s">
        <v>595</v>
      </c>
    </row>
    <row r="4762" spans="1:6" x14ac:dyDescent="0.2">
      <c r="A4762">
        <v>133</v>
      </c>
      <c r="B4762">
        <v>133</v>
      </c>
      <c r="C4762">
        <v>3</v>
      </c>
      <c r="D4762" t="s">
        <v>259</v>
      </c>
      <c r="E4762">
        <v>2</v>
      </c>
      <c r="F4762" s="27" t="s">
        <v>595</v>
      </c>
    </row>
    <row r="4763" spans="1:6" x14ac:dyDescent="0.2">
      <c r="A4763">
        <v>133</v>
      </c>
      <c r="B4763">
        <v>133</v>
      </c>
      <c r="C4763">
        <v>16</v>
      </c>
      <c r="D4763" t="s">
        <v>259</v>
      </c>
      <c r="E4763">
        <v>3</v>
      </c>
      <c r="F4763" s="27" t="s">
        <v>595</v>
      </c>
    </row>
    <row r="4764" spans="1:6" x14ac:dyDescent="0.2">
      <c r="A4764">
        <v>133</v>
      </c>
      <c r="B4764">
        <v>133</v>
      </c>
      <c r="C4764">
        <v>13</v>
      </c>
      <c r="D4764" t="s">
        <v>259</v>
      </c>
      <c r="E4764">
        <v>1</v>
      </c>
      <c r="F4764" s="27" t="s">
        <v>595</v>
      </c>
    </row>
    <row r="4765" spans="1:6" x14ac:dyDescent="0.2">
      <c r="A4765">
        <v>133</v>
      </c>
      <c r="B4765">
        <v>133</v>
      </c>
      <c r="C4765">
        <v>32</v>
      </c>
      <c r="D4765" t="s">
        <v>259</v>
      </c>
      <c r="E4765">
        <v>1</v>
      </c>
      <c r="F4765" s="27" t="s">
        <v>595</v>
      </c>
    </row>
    <row r="4766" spans="1:6" x14ac:dyDescent="0.2">
      <c r="A4766">
        <v>133</v>
      </c>
      <c r="B4766">
        <v>133</v>
      </c>
      <c r="C4766">
        <v>30</v>
      </c>
      <c r="D4766" t="s">
        <v>259</v>
      </c>
      <c r="E4766">
        <v>1</v>
      </c>
      <c r="F4766" s="27" t="s">
        <v>595</v>
      </c>
    </row>
    <row r="4767" spans="1:6" x14ac:dyDescent="0.2">
      <c r="A4767">
        <v>133</v>
      </c>
      <c r="B4767">
        <v>133</v>
      </c>
      <c r="C4767">
        <v>44</v>
      </c>
      <c r="D4767" t="s">
        <v>259</v>
      </c>
      <c r="E4767">
        <v>3</v>
      </c>
      <c r="F4767" s="27" t="s">
        <v>595</v>
      </c>
    </row>
    <row r="4768" spans="1:6" x14ac:dyDescent="0.2">
      <c r="A4768">
        <v>133</v>
      </c>
      <c r="B4768">
        <v>133</v>
      </c>
      <c r="C4768">
        <v>46</v>
      </c>
      <c r="D4768" t="s">
        <v>259</v>
      </c>
      <c r="E4768">
        <v>2</v>
      </c>
      <c r="F4768" s="27" t="s">
        <v>595</v>
      </c>
    </row>
    <row r="4769" spans="1:6" x14ac:dyDescent="0.2">
      <c r="A4769">
        <v>133</v>
      </c>
      <c r="B4769">
        <v>133</v>
      </c>
      <c r="C4769">
        <v>47</v>
      </c>
      <c r="D4769" t="s">
        <v>259</v>
      </c>
      <c r="E4769">
        <v>1</v>
      </c>
      <c r="F4769" s="27" t="s">
        <v>595</v>
      </c>
    </row>
    <row r="4770" spans="1:6" x14ac:dyDescent="0.2">
      <c r="A4770">
        <v>133</v>
      </c>
      <c r="B4770">
        <v>133</v>
      </c>
      <c r="C4770">
        <v>48</v>
      </c>
      <c r="D4770" t="s">
        <v>259</v>
      </c>
      <c r="E4770">
        <v>2</v>
      </c>
      <c r="F4770" s="27" t="s">
        <v>595</v>
      </c>
    </row>
    <row r="4771" spans="1:6" x14ac:dyDescent="0.2">
      <c r="A4771">
        <v>134</v>
      </c>
      <c r="B4771">
        <v>134</v>
      </c>
      <c r="C4771">
        <v>37</v>
      </c>
      <c r="D4771" t="s">
        <v>257</v>
      </c>
      <c r="E4771">
        <v>3</v>
      </c>
      <c r="F4771" s="27" t="s">
        <v>595</v>
      </c>
    </row>
    <row r="4772" spans="1:6" x14ac:dyDescent="0.2">
      <c r="A4772">
        <v>134</v>
      </c>
      <c r="B4772">
        <v>134</v>
      </c>
      <c r="C4772">
        <v>38</v>
      </c>
      <c r="D4772" t="s">
        <v>257</v>
      </c>
      <c r="E4772">
        <v>2</v>
      </c>
      <c r="F4772" s="27" t="s">
        <v>595</v>
      </c>
    </row>
    <row r="4773" spans="1:6" x14ac:dyDescent="0.2">
      <c r="A4773">
        <v>134</v>
      </c>
      <c r="B4773">
        <v>134</v>
      </c>
      <c r="C4773">
        <v>7</v>
      </c>
      <c r="D4773" t="s">
        <v>257</v>
      </c>
      <c r="E4773">
        <v>3</v>
      </c>
      <c r="F4773" s="27" t="s">
        <v>595</v>
      </c>
    </row>
    <row r="4774" spans="1:6" x14ac:dyDescent="0.2">
      <c r="A4774">
        <v>134</v>
      </c>
      <c r="B4774">
        <v>134</v>
      </c>
      <c r="C4774">
        <v>10</v>
      </c>
      <c r="D4774" t="s">
        <v>257</v>
      </c>
      <c r="E4774">
        <v>4</v>
      </c>
      <c r="F4774" s="27" t="s">
        <v>595</v>
      </c>
    </row>
    <row r="4775" spans="1:6" x14ac:dyDescent="0.2">
      <c r="A4775">
        <v>134</v>
      </c>
      <c r="B4775">
        <v>134</v>
      </c>
      <c r="C4775">
        <v>29</v>
      </c>
      <c r="D4775" t="s">
        <v>257</v>
      </c>
      <c r="E4775">
        <v>4</v>
      </c>
      <c r="F4775" s="27" t="s">
        <v>595</v>
      </c>
    </row>
    <row r="4776" spans="1:6" x14ac:dyDescent="0.2">
      <c r="A4776">
        <v>134</v>
      </c>
      <c r="B4776">
        <v>134</v>
      </c>
      <c r="C4776">
        <v>25</v>
      </c>
      <c r="D4776" t="s">
        <v>257</v>
      </c>
      <c r="E4776">
        <v>3</v>
      </c>
      <c r="F4776" s="27" t="s">
        <v>595</v>
      </c>
    </row>
    <row r="4777" spans="1:6" x14ac:dyDescent="0.2">
      <c r="A4777">
        <v>134</v>
      </c>
      <c r="B4777">
        <v>134</v>
      </c>
      <c r="C4777">
        <v>30</v>
      </c>
      <c r="D4777" t="s">
        <v>257</v>
      </c>
      <c r="E4777">
        <v>3</v>
      </c>
      <c r="F4777" s="27" t="s">
        <v>595</v>
      </c>
    </row>
    <row r="4778" spans="1:6" x14ac:dyDescent="0.2">
      <c r="A4778">
        <v>134</v>
      </c>
      <c r="B4778">
        <v>134</v>
      </c>
      <c r="C4778">
        <v>17</v>
      </c>
      <c r="D4778" t="s">
        <v>257</v>
      </c>
      <c r="E4778">
        <v>3</v>
      </c>
      <c r="F4778" s="27" t="s">
        <v>595</v>
      </c>
    </row>
    <row r="4779" spans="1:6" x14ac:dyDescent="0.2">
      <c r="A4779">
        <v>134</v>
      </c>
      <c r="B4779">
        <v>134</v>
      </c>
      <c r="C4779">
        <v>13</v>
      </c>
      <c r="D4779" t="s">
        <v>257</v>
      </c>
      <c r="E4779">
        <v>2</v>
      </c>
      <c r="F4779" s="27" t="s">
        <v>595</v>
      </c>
    </row>
    <row r="4780" spans="1:6" x14ac:dyDescent="0.2">
      <c r="A4780">
        <v>134</v>
      </c>
      <c r="B4780">
        <v>134</v>
      </c>
      <c r="C4780">
        <v>27</v>
      </c>
      <c r="D4780" t="s">
        <v>257</v>
      </c>
      <c r="E4780">
        <v>3</v>
      </c>
      <c r="F4780" s="27" t="s">
        <v>595</v>
      </c>
    </row>
    <row r="4781" spans="1:6" x14ac:dyDescent="0.2">
      <c r="A4781">
        <v>134</v>
      </c>
      <c r="B4781">
        <v>134</v>
      </c>
      <c r="C4781">
        <v>15</v>
      </c>
      <c r="D4781" t="s">
        <v>257</v>
      </c>
      <c r="E4781">
        <v>4</v>
      </c>
      <c r="F4781" s="27" t="s">
        <v>595</v>
      </c>
    </row>
    <row r="4782" spans="1:6" x14ac:dyDescent="0.2">
      <c r="A4782">
        <v>134</v>
      </c>
      <c r="B4782">
        <v>134</v>
      </c>
      <c r="C4782">
        <v>31</v>
      </c>
      <c r="D4782" t="s">
        <v>257</v>
      </c>
      <c r="E4782">
        <v>3</v>
      </c>
      <c r="F4782" s="27" t="s">
        <v>595</v>
      </c>
    </row>
    <row r="4783" spans="1:6" x14ac:dyDescent="0.2">
      <c r="A4783">
        <v>134</v>
      </c>
      <c r="B4783">
        <v>134</v>
      </c>
      <c r="C4783">
        <v>32</v>
      </c>
      <c r="D4783" t="s">
        <v>257</v>
      </c>
      <c r="E4783">
        <v>3</v>
      </c>
      <c r="F4783" s="27" t="s">
        <v>595</v>
      </c>
    </row>
    <row r="4784" spans="1:6" x14ac:dyDescent="0.2">
      <c r="A4784">
        <v>134</v>
      </c>
      <c r="B4784">
        <v>134</v>
      </c>
      <c r="C4784">
        <v>33</v>
      </c>
      <c r="D4784" t="s">
        <v>257</v>
      </c>
      <c r="E4784">
        <v>2</v>
      </c>
      <c r="F4784" s="27" t="s">
        <v>595</v>
      </c>
    </row>
    <row r="4785" spans="1:6" x14ac:dyDescent="0.2">
      <c r="A4785">
        <v>134</v>
      </c>
      <c r="B4785">
        <v>134</v>
      </c>
      <c r="C4785">
        <v>34</v>
      </c>
      <c r="D4785" t="s">
        <v>257</v>
      </c>
      <c r="E4785">
        <v>3</v>
      </c>
      <c r="F4785" s="27" t="s">
        <v>595</v>
      </c>
    </row>
    <row r="4786" spans="1:6" x14ac:dyDescent="0.2">
      <c r="A4786">
        <v>134</v>
      </c>
      <c r="B4786">
        <v>134</v>
      </c>
      <c r="C4786">
        <v>11</v>
      </c>
      <c r="D4786" t="s">
        <v>257</v>
      </c>
      <c r="E4786">
        <v>3</v>
      </c>
      <c r="F4786" s="27" t="s">
        <v>595</v>
      </c>
    </row>
    <row r="4787" spans="1:6" x14ac:dyDescent="0.2">
      <c r="A4787">
        <v>134</v>
      </c>
      <c r="B4787">
        <v>134</v>
      </c>
      <c r="C4787">
        <v>5</v>
      </c>
      <c r="D4787" t="s">
        <v>257</v>
      </c>
      <c r="E4787">
        <v>3</v>
      </c>
      <c r="F4787" s="27" t="s">
        <v>595</v>
      </c>
    </row>
    <row r="4788" spans="1:6" x14ac:dyDescent="0.2">
      <c r="A4788">
        <v>134</v>
      </c>
      <c r="B4788">
        <v>134</v>
      </c>
      <c r="C4788">
        <v>23</v>
      </c>
      <c r="D4788" t="s">
        <v>257</v>
      </c>
      <c r="E4788">
        <v>2</v>
      </c>
      <c r="F4788" s="27" t="s">
        <v>595</v>
      </c>
    </row>
    <row r="4789" spans="1:6" x14ac:dyDescent="0.2">
      <c r="A4789">
        <v>134</v>
      </c>
      <c r="B4789">
        <v>134</v>
      </c>
      <c r="C4789">
        <v>2</v>
      </c>
      <c r="D4789" t="s">
        <v>257</v>
      </c>
      <c r="E4789">
        <v>3</v>
      </c>
      <c r="F4789" s="27" t="s">
        <v>595</v>
      </c>
    </row>
    <row r="4790" spans="1:6" x14ac:dyDescent="0.2">
      <c r="A4790">
        <v>134</v>
      </c>
      <c r="B4790">
        <v>134</v>
      </c>
      <c r="C4790">
        <v>3</v>
      </c>
      <c r="D4790" t="s">
        <v>257</v>
      </c>
      <c r="E4790">
        <v>3</v>
      </c>
      <c r="F4790" s="27" t="s">
        <v>595</v>
      </c>
    </row>
    <row r="4791" spans="1:6" x14ac:dyDescent="0.2">
      <c r="A4791">
        <v>134</v>
      </c>
      <c r="B4791">
        <v>134</v>
      </c>
      <c r="C4791">
        <v>4</v>
      </c>
      <c r="D4791" t="s">
        <v>257</v>
      </c>
      <c r="E4791">
        <v>3</v>
      </c>
      <c r="F4791" s="27" t="s">
        <v>595</v>
      </c>
    </row>
    <row r="4792" spans="1:6" x14ac:dyDescent="0.2">
      <c r="A4792">
        <v>134</v>
      </c>
      <c r="B4792">
        <v>134</v>
      </c>
      <c r="C4792">
        <v>1</v>
      </c>
      <c r="D4792" t="s">
        <v>257</v>
      </c>
      <c r="E4792">
        <v>3</v>
      </c>
      <c r="F4792" s="27" t="s">
        <v>595</v>
      </c>
    </row>
    <row r="4793" spans="1:6" x14ac:dyDescent="0.2">
      <c r="A4793">
        <v>134</v>
      </c>
      <c r="B4793">
        <v>134</v>
      </c>
      <c r="C4793">
        <v>16</v>
      </c>
      <c r="D4793" t="s">
        <v>257</v>
      </c>
      <c r="E4793">
        <v>4</v>
      </c>
      <c r="F4793" s="27" t="s">
        <v>595</v>
      </c>
    </row>
    <row r="4794" spans="1:6" x14ac:dyDescent="0.2">
      <c r="A4794">
        <v>134</v>
      </c>
      <c r="B4794">
        <v>134</v>
      </c>
      <c r="C4794">
        <v>6</v>
      </c>
      <c r="D4794" t="s">
        <v>257</v>
      </c>
      <c r="E4794">
        <v>3</v>
      </c>
      <c r="F4794" s="27" t="s">
        <v>595</v>
      </c>
    </row>
    <row r="4795" spans="1:6" x14ac:dyDescent="0.2">
      <c r="A4795">
        <v>134</v>
      </c>
      <c r="B4795">
        <v>134</v>
      </c>
      <c r="C4795">
        <v>21</v>
      </c>
      <c r="D4795" t="s">
        <v>257</v>
      </c>
      <c r="E4795">
        <v>4</v>
      </c>
      <c r="F4795" s="27" t="s">
        <v>595</v>
      </c>
    </row>
    <row r="4796" spans="1:6" x14ac:dyDescent="0.2">
      <c r="A4796">
        <v>134</v>
      </c>
      <c r="B4796">
        <v>134</v>
      </c>
      <c r="C4796">
        <v>22</v>
      </c>
      <c r="D4796" t="s">
        <v>257</v>
      </c>
      <c r="E4796">
        <v>4</v>
      </c>
      <c r="F4796" s="27" t="s">
        <v>595</v>
      </c>
    </row>
    <row r="4797" spans="1:6" x14ac:dyDescent="0.2">
      <c r="A4797">
        <v>134</v>
      </c>
      <c r="B4797">
        <v>134</v>
      </c>
      <c r="C4797">
        <v>39</v>
      </c>
      <c r="D4797" t="s">
        <v>257</v>
      </c>
      <c r="E4797">
        <v>3</v>
      </c>
      <c r="F4797" s="27" t="s">
        <v>595</v>
      </c>
    </row>
    <row r="4798" spans="1:6" x14ac:dyDescent="0.2">
      <c r="A4798">
        <v>134</v>
      </c>
      <c r="B4798">
        <v>134</v>
      </c>
      <c r="C4798">
        <v>40</v>
      </c>
      <c r="D4798" t="s">
        <v>257</v>
      </c>
      <c r="E4798">
        <v>3</v>
      </c>
      <c r="F4798" s="27" t="s">
        <v>595</v>
      </c>
    </row>
    <row r="4799" spans="1:6" x14ac:dyDescent="0.2">
      <c r="A4799">
        <v>134</v>
      </c>
      <c r="B4799">
        <v>134</v>
      </c>
      <c r="C4799">
        <v>41</v>
      </c>
      <c r="D4799" t="s">
        <v>257</v>
      </c>
      <c r="E4799">
        <v>3</v>
      </c>
      <c r="F4799" s="27" t="s">
        <v>595</v>
      </c>
    </row>
    <row r="4800" spans="1:6" x14ac:dyDescent="0.2">
      <c r="A4800">
        <v>134</v>
      </c>
      <c r="B4800">
        <v>134</v>
      </c>
      <c r="C4800">
        <v>42</v>
      </c>
      <c r="D4800" t="s">
        <v>257</v>
      </c>
      <c r="E4800">
        <v>3</v>
      </c>
      <c r="F4800" s="27" t="s">
        <v>595</v>
      </c>
    </row>
    <row r="4801" spans="1:6" x14ac:dyDescent="0.2">
      <c r="A4801">
        <v>134</v>
      </c>
      <c r="B4801">
        <v>134</v>
      </c>
      <c r="C4801">
        <v>43</v>
      </c>
      <c r="D4801" t="s">
        <v>257</v>
      </c>
      <c r="E4801">
        <v>3</v>
      </c>
      <c r="F4801" s="27" t="s">
        <v>595</v>
      </c>
    </row>
    <row r="4802" spans="1:6" x14ac:dyDescent="0.2">
      <c r="A4802">
        <v>134</v>
      </c>
      <c r="B4802">
        <v>134</v>
      </c>
      <c r="C4802">
        <v>44</v>
      </c>
      <c r="D4802" t="s">
        <v>257</v>
      </c>
      <c r="E4802">
        <v>3</v>
      </c>
      <c r="F4802" s="27" t="s">
        <v>595</v>
      </c>
    </row>
    <row r="4803" spans="1:6" x14ac:dyDescent="0.2">
      <c r="A4803">
        <v>134</v>
      </c>
      <c r="B4803">
        <v>134</v>
      </c>
      <c r="C4803">
        <v>45</v>
      </c>
      <c r="D4803" t="s">
        <v>257</v>
      </c>
      <c r="E4803">
        <v>2</v>
      </c>
      <c r="F4803" s="27" t="s">
        <v>595</v>
      </c>
    </row>
    <row r="4804" spans="1:6" x14ac:dyDescent="0.2">
      <c r="A4804">
        <v>134</v>
      </c>
      <c r="B4804">
        <v>134</v>
      </c>
      <c r="C4804">
        <v>46</v>
      </c>
      <c r="D4804" t="s">
        <v>257</v>
      </c>
      <c r="E4804">
        <v>3</v>
      </c>
      <c r="F4804" s="27" t="s">
        <v>595</v>
      </c>
    </row>
    <row r="4805" spans="1:6" x14ac:dyDescent="0.2">
      <c r="A4805">
        <v>134</v>
      </c>
      <c r="B4805">
        <v>134</v>
      </c>
      <c r="C4805">
        <v>47</v>
      </c>
      <c r="D4805" t="s">
        <v>257</v>
      </c>
      <c r="E4805">
        <v>3</v>
      </c>
      <c r="F4805" s="27" t="s">
        <v>595</v>
      </c>
    </row>
    <row r="4806" spans="1:6" x14ac:dyDescent="0.2">
      <c r="A4806">
        <v>134</v>
      </c>
      <c r="B4806">
        <v>134</v>
      </c>
      <c r="C4806">
        <v>48</v>
      </c>
      <c r="D4806" t="s">
        <v>257</v>
      </c>
      <c r="E4806">
        <v>3</v>
      </c>
      <c r="F4806" s="27" t="s">
        <v>595</v>
      </c>
    </row>
    <row r="4807" spans="1:6" x14ac:dyDescent="0.2">
      <c r="A4807">
        <v>135</v>
      </c>
      <c r="B4807">
        <v>135</v>
      </c>
      <c r="C4807">
        <v>37</v>
      </c>
      <c r="D4807" t="s">
        <v>256</v>
      </c>
      <c r="E4807">
        <v>4</v>
      </c>
      <c r="F4807" s="27" t="s">
        <v>595</v>
      </c>
    </row>
    <row r="4808" spans="1:6" x14ac:dyDescent="0.2">
      <c r="A4808">
        <v>135</v>
      </c>
      <c r="B4808">
        <v>135</v>
      </c>
      <c r="C4808">
        <v>38</v>
      </c>
      <c r="D4808" t="s">
        <v>256</v>
      </c>
      <c r="E4808">
        <v>1</v>
      </c>
      <c r="F4808" s="27" t="s">
        <v>595</v>
      </c>
    </row>
    <row r="4809" spans="1:6" x14ac:dyDescent="0.2">
      <c r="A4809">
        <v>135</v>
      </c>
      <c r="B4809">
        <v>135</v>
      </c>
      <c r="C4809">
        <v>7</v>
      </c>
      <c r="D4809" t="s">
        <v>256</v>
      </c>
      <c r="E4809">
        <v>1</v>
      </c>
      <c r="F4809" s="27" t="s">
        <v>595</v>
      </c>
    </row>
    <row r="4810" spans="1:6" x14ac:dyDescent="0.2">
      <c r="A4810">
        <v>135</v>
      </c>
      <c r="B4810">
        <v>135</v>
      </c>
      <c r="C4810">
        <v>10</v>
      </c>
      <c r="D4810" t="s">
        <v>256</v>
      </c>
      <c r="E4810">
        <v>1</v>
      </c>
      <c r="F4810" s="27" t="s">
        <v>595</v>
      </c>
    </row>
    <row r="4811" spans="1:6" x14ac:dyDescent="0.2">
      <c r="A4811">
        <v>135</v>
      </c>
      <c r="B4811">
        <v>135</v>
      </c>
      <c r="C4811">
        <v>29</v>
      </c>
      <c r="D4811" t="s">
        <v>256</v>
      </c>
      <c r="E4811">
        <v>4</v>
      </c>
      <c r="F4811" s="27" t="s">
        <v>595</v>
      </c>
    </row>
    <row r="4812" spans="1:6" x14ac:dyDescent="0.2">
      <c r="A4812">
        <v>135</v>
      </c>
      <c r="B4812">
        <v>135</v>
      </c>
      <c r="C4812">
        <v>25</v>
      </c>
      <c r="D4812" t="s">
        <v>256</v>
      </c>
      <c r="E4812">
        <v>1</v>
      </c>
      <c r="F4812" s="27" t="s">
        <v>595</v>
      </c>
    </row>
    <row r="4813" spans="1:6" x14ac:dyDescent="0.2">
      <c r="A4813">
        <v>135</v>
      </c>
      <c r="B4813">
        <v>135</v>
      </c>
      <c r="C4813">
        <v>30</v>
      </c>
      <c r="D4813" t="s">
        <v>256</v>
      </c>
      <c r="E4813">
        <v>4</v>
      </c>
      <c r="F4813" s="27" t="s">
        <v>595</v>
      </c>
    </row>
    <row r="4814" spans="1:6" x14ac:dyDescent="0.2">
      <c r="A4814">
        <v>135</v>
      </c>
      <c r="B4814">
        <v>135</v>
      </c>
      <c r="C4814">
        <v>13</v>
      </c>
      <c r="D4814" t="s">
        <v>256</v>
      </c>
      <c r="E4814">
        <v>1</v>
      </c>
      <c r="F4814" s="27" t="s">
        <v>595</v>
      </c>
    </row>
    <row r="4815" spans="1:6" x14ac:dyDescent="0.2">
      <c r="A4815">
        <v>135</v>
      </c>
      <c r="B4815">
        <v>135</v>
      </c>
      <c r="C4815">
        <v>39</v>
      </c>
      <c r="D4815" t="s">
        <v>256</v>
      </c>
      <c r="E4815">
        <v>1</v>
      </c>
      <c r="F4815" s="27" t="s">
        <v>595</v>
      </c>
    </row>
    <row r="4816" spans="1:6" x14ac:dyDescent="0.2">
      <c r="A4816">
        <v>135</v>
      </c>
      <c r="B4816">
        <v>135</v>
      </c>
      <c r="C4816">
        <v>27</v>
      </c>
      <c r="D4816" t="s">
        <v>256</v>
      </c>
      <c r="E4816">
        <v>1</v>
      </c>
      <c r="F4816" s="27" t="s">
        <v>595</v>
      </c>
    </row>
    <row r="4817" spans="1:6" x14ac:dyDescent="0.2">
      <c r="A4817">
        <v>135</v>
      </c>
      <c r="B4817">
        <v>135</v>
      </c>
      <c r="C4817">
        <v>15</v>
      </c>
      <c r="D4817" t="s">
        <v>256</v>
      </c>
      <c r="E4817">
        <v>1</v>
      </c>
      <c r="F4817" s="27" t="s">
        <v>595</v>
      </c>
    </row>
    <row r="4818" spans="1:6" x14ac:dyDescent="0.2">
      <c r="A4818">
        <v>135</v>
      </c>
      <c r="B4818">
        <v>135</v>
      </c>
      <c r="C4818">
        <v>31</v>
      </c>
      <c r="D4818" t="s">
        <v>256</v>
      </c>
      <c r="E4818">
        <v>1</v>
      </c>
      <c r="F4818" s="27" t="s">
        <v>595</v>
      </c>
    </row>
    <row r="4819" spans="1:6" x14ac:dyDescent="0.2">
      <c r="A4819">
        <v>135</v>
      </c>
      <c r="B4819">
        <v>135</v>
      </c>
      <c r="C4819">
        <v>32</v>
      </c>
      <c r="D4819" t="s">
        <v>256</v>
      </c>
      <c r="E4819">
        <v>1</v>
      </c>
      <c r="F4819" s="27" t="s">
        <v>595</v>
      </c>
    </row>
    <row r="4820" spans="1:6" x14ac:dyDescent="0.2">
      <c r="A4820">
        <v>135</v>
      </c>
      <c r="B4820">
        <v>135</v>
      </c>
      <c r="C4820">
        <v>33</v>
      </c>
      <c r="D4820" t="s">
        <v>256</v>
      </c>
      <c r="E4820">
        <v>2</v>
      </c>
      <c r="F4820" s="27" t="s">
        <v>595</v>
      </c>
    </row>
    <row r="4821" spans="1:6" x14ac:dyDescent="0.2">
      <c r="A4821">
        <v>135</v>
      </c>
      <c r="B4821">
        <v>135</v>
      </c>
      <c r="C4821">
        <v>34</v>
      </c>
      <c r="D4821" t="s">
        <v>256</v>
      </c>
      <c r="E4821">
        <v>1</v>
      </c>
      <c r="F4821" s="27" t="s">
        <v>595</v>
      </c>
    </row>
    <row r="4822" spans="1:6" x14ac:dyDescent="0.2">
      <c r="A4822">
        <v>135</v>
      </c>
      <c r="B4822">
        <v>135</v>
      </c>
      <c r="C4822">
        <v>11</v>
      </c>
      <c r="D4822" t="s">
        <v>256</v>
      </c>
      <c r="E4822">
        <v>1</v>
      </c>
      <c r="F4822" s="27" t="s">
        <v>595</v>
      </c>
    </row>
    <row r="4823" spans="1:6" x14ac:dyDescent="0.2">
      <c r="A4823">
        <v>135</v>
      </c>
      <c r="B4823">
        <v>135</v>
      </c>
      <c r="C4823">
        <v>5</v>
      </c>
      <c r="D4823" t="s">
        <v>256</v>
      </c>
      <c r="E4823">
        <v>1</v>
      </c>
      <c r="F4823" s="27" t="s">
        <v>595</v>
      </c>
    </row>
    <row r="4824" spans="1:6" x14ac:dyDescent="0.2">
      <c r="A4824">
        <v>135</v>
      </c>
      <c r="B4824">
        <v>135</v>
      </c>
      <c r="C4824">
        <v>23</v>
      </c>
      <c r="D4824" t="s">
        <v>256</v>
      </c>
      <c r="E4824">
        <v>2</v>
      </c>
      <c r="F4824" s="27" t="s">
        <v>595</v>
      </c>
    </row>
    <row r="4825" spans="1:6" x14ac:dyDescent="0.2">
      <c r="A4825">
        <v>135</v>
      </c>
      <c r="B4825">
        <v>135</v>
      </c>
      <c r="C4825">
        <v>2</v>
      </c>
      <c r="D4825" t="s">
        <v>256</v>
      </c>
      <c r="E4825">
        <v>2</v>
      </c>
      <c r="F4825" s="27" t="s">
        <v>595</v>
      </c>
    </row>
    <row r="4826" spans="1:6" x14ac:dyDescent="0.2">
      <c r="A4826">
        <v>135</v>
      </c>
      <c r="B4826">
        <v>135</v>
      </c>
      <c r="C4826">
        <v>3</v>
      </c>
      <c r="D4826" t="s">
        <v>256</v>
      </c>
      <c r="E4826">
        <v>1</v>
      </c>
      <c r="F4826" s="27" t="s">
        <v>595</v>
      </c>
    </row>
    <row r="4827" spans="1:6" x14ac:dyDescent="0.2">
      <c r="A4827">
        <v>135</v>
      </c>
      <c r="B4827">
        <v>135</v>
      </c>
      <c r="C4827">
        <v>4</v>
      </c>
      <c r="D4827" t="s">
        <v>256</v>
      </c>
      <c r="E4827">
        <v>2</v>
      </c>
      <c r="F4827" s="27" t="s">
        <v>595</v>
      </c>
    </row>
    <row r="4828" spans="1:6" x14ac:dyDescent="0.2">
      <c r="A4828">
        <v>135</v>
      </c>
      <c r="B4828">
        <v>135</v>
      </c>
      <c r="C4828">
        <v>1</v>
      </c>
      <c r="D4828" t="s">
        <v>256</v>
      </c>
      <c r="E4828">
        <v>4</v>
      </c>
      <c r="F4828" s="27" t="s">
        <v>595</v>
      </c>
    </row>
    <row r="4829" spans="1:6" x14ac:dyDescent="0.2">
      <c r="A4829">
        <v>135</v>
      </c>
      <c r="B4829">
        <v>135</v>
      </c>
      <c r="C4829">
        <v>16</v>
      </c>
      <c r="D4829" t="s">
        <v>256</v>
      </c>
      <c r="E4829">
        <v>1</v>
      </c>
      <c r="F4829" s="27" t="s">
        <v>595</v>
      </c>
    </row>
    <row r="4830" spans="1:6" x14ac:dyDescent="0.2">
      <c r="A4830">
        <v>135</v>
      </c>
      <c r="B4830">
        <v>135</v>
      </c>
      <c r="C4830">
        <v>6</v>
      </c>
      <c r="D4830" t="s">
        <v>256</v>
      </c>
      <c r="E4830">
        <v>4</v>
      </c>
      <c r="F4830" s="27" t="s">
        <v>595</v>
      </c>
    </row>
    <row r="4831" spans="1:6" x14ac:dyDescent="0.2">
      <c r="A4831">
        <v>135</v>
      </c>
      <c r="B4831">
        <v>135</v>
      </c>
      <c r="C4831">
        <v>21</v>
      </c>
      <c r="D4831" t="s">
        <v>256</v>
      </c>
      <c r="E4831">
        <v>3</v>
      </c>
      <c r="F4831" s="27" t="s">
        <v>595</v>
      </c>
    </row>
    <row r="4832" spans="1:6" x14ac:dyDescent="0.2">
      <c r="A4832">
        <v>135</v>
      </c>
      <c r="B4832">
        <v>135</v>
      </c>
      <c r="C4832">
        <v>22</v>
      </c>
      <c r="D4832" t="s">
        <v>256</v>
      </c>
      <c r="E4832">
        <v>3</v>
      </c>
      <c r="F4832" s="27" t="s">
        <v>595</v>
      </c>
    </row>
    <row r="4833" spans="1:6" x14ac:dyDescent="0.2">
      <c r="A4833">
        <v>135</v>
      </c>
      <c r="B4833">
        <v>135</v>
      </c>
      <c r="C4833">
        <v>40</v>
      </c>
      <c r="D4833" t="s">
        <v>256</v>
      </c>
      <c r="E4833">
        <v>1</v>
      </c>
      <c r="F4833" s="27" t="s">
        <v>595</v>
      </c>
    </row>
    <row r="4834" spans="1:6" x14ac:dyDescent="0.2">
      <c r="A4834">
        <v>135</v>
      </c>
      <c r="B4834">
        <v>135</v>
      </c>
      <c r="C4834">
        <v>41</v>
      </c>
      <c r="D4834" t="s">
        <v>256</v>
      </c>
      <c r="E4834">
        <v>1</v>
      </c>
      <c r="F4834" s="27" t="s">
        <v>595</v>
      </c>
    </row>
    <row r="4835" spans="1:6" x14ac:dyDescent="0.2">
      <c r="A4835">
        <v>135</v>
      </c>
      <c r="B4835">
        <v>135</v>
      </c>
      <c r="C4835">
        <v>42</v>
      </c>
      <c r="D4835" t="s">
        <v>256</v>
      </c>
      <c r="E4835">
        <v>1</v>
      </c>
      <c r="F4835" s="27" t="s">
        <v>595</v>
      </c>
    </row>
    <row r="4836" spans="1:6" x14ac:dyDescent="0.2">
      <c r="A4836">
        <v>135</v>
      </c>
      <c r="B4836">
        <v>135</v>
      </c>
      <c r="C4836">
        <v>43</v>
      </c>
      <c r="D4836" t="s">
        <v>256</v>
      </c>
      <c r="E4836">
        <v>2</v>
      </c>
      <c r="F4836" s="27" t="s">
        <v>595</v>
      </c>
    </row>
    <row r="4837" spans="1:6" x14ac:dyDescent="0.2">
      <c r="A4837">
        <v>135</v>
      </c>
      <c r="B4837">
        <v>135</v>
      </c>
      <c r="C4837">
        <v>44</v>
      </c>
      <c r="D4837" t="s">
        <v>256</v>
      </c>
      <c r="E4837">
        <v>1</v>
      </c>
      <c r="F4837" s="27" t="s">
        <v>595</v>
      </c>
    </row>
    <row r="4838" spans="1:6" x14ac:dyDescent="0.2">
      <c r="A4838">
        <v>135</v>
      </c>
      <c r="B4838">
        <v>135</v>
      </c>
      <c r="C4838">
        <v>45</v>
      </c>
      <c r="D4838" t="s">
        <v>256</v>
      </c>
      <c r="E4838">
        <v>2</v>
      </c>
      <c r="F4838" s="27" t="s">
        <v>595</v>
      </c>
    </row>
    <row r="4839" spans="1:6" x14ac:dyDescent="0.2">
      <c r="A4839">
        <v>135</v>
      </c>
      <c r="B4839">
        <v>135</v>
      </c>
      <c r="C4839">
        <v>46</v>
      </c>
      <c r="D4839" t="s">
        <v>256</v>
      </c>
      <c r="E4839">
        <v>4</v>
      </c>
      <c r="F4839" s="27" t="s">
        <v>595</v>
      </c>
    </row>
    <row r="4840" spans="1:6" x14ac:dyDescent="0.2">
      <c r="A4840">
        <v>135</v>
      </c>
      <c r="B4840">
        <v>135</v>
      </c>
      <c r="C4840">
        <v>48</v>
      </c>
      <c r="D4840" t="s">
        <v>256</v>
      </c>
      <c r="E4840">
        <v>4</v>
      </c>
      <c r="F4840" s="27" t="s">
        <v>595</v>
      </c>
    </row>
    <row r="4841" spans="1:6" x14ac:dyDescent="0.2">
      <c r="A4841">
        <v>136</v>
      </c>
      <c r="B4841">
        <v>136</v>
      </c>
      <c r="C4841">
        <v>37</v>
      </c>
      <c r="D4841" t="s">
        <v>260</v>
      </c>
      <c r="E4841">
        <v>1</v>
      </c>
      <c r="F4841" s="27" t="s">
        <v>595</v>
      </c>
    </row>
    <row r="4842" spans="1:6" x14ac:dyDescent="0.2">
      <c r="A4842">
        <v>136</v>
      </c>
      <c r="B4842">
        <v>136</v>
      </c>
      <c r="C4842">
        <v>38</v>
      </c>
      <c r="D4842" t="s">
        <v>260</v>
      </c>
      <c r="E4842">
        <v>1</v>
      </c>
      <c r="F4842" s="27" t="s">
        <v>595</v>
      </c>
    </row>
    <row r="4843" spans="1:6" x14ac:dyDescent="0.2">
      <c r="A4843">
        <v>136</v>
      </c>
      <c r="B4843">
        <v>136</v>
      </c>
      <c r="C4843">
        <v>39</v>
      </c>
      <c r="D4843" t="s">
        <v>260</v>
      </c>
      <c r="E4843">
        <v>1</v>
      </c>
      <c r="F4843" s="27" t="s">
        <v>595</v>
      </c>
    </row>
    <row r="4844" spans="1:6" x14ac:dyDescent="0.2">
      <c r="A4844">
        <v>136</v>
      </c>
      <c r="B4844">
        <v>136</v>
      </c>
      <c r="C4844">
        <v>7</v>
      </c>
      <c r="D4844" t="s">
        <v>260</v>
      </c>
      <c r="E4844">
        <v>1</v>
      </c>
      <c r="F4844" s="27" t="s">
        <v>595</v>
      </c>
    </row>
    <row r="4845" spans="1:6" x14ac:dyDescent="0.2">
      <c r="A4845">
        <v>136</v>
      </c>
      <c r="B4845">
        <v>136</v>
      </c>
      <c r="C4845">
        <v>10</v>
      </c>
      <c r="D4845" t="s">
        <v>260</v>
      </c>
      <c r="E4845">
        <v>1</v>
      </c>
      <c r="F4845" s="27" t="s">
        <v>595</v>
      </c>
    </row>
    <row r="4846" spans="1:6" x14ac:dyDescent="0.2">
      <c r="A4846">
        <v>136</v>
      </c>
      <c r="B4846">
        <v>136</v>
      </c>
      <c r="C4846">
        <v>29</v>
      </c>
      <c r="D4846" t="s">
        <v>260</v>
      </c>
      <c r="E4846">
        <v>1</v>
      </c>
      <c r="F4846" s="27" t="s">
        <v>595</v>
      </c>
    </row>
    <row r="4847" spans="1:6" x14ac:dyDescent="0.2">
      <c r="A4847">
        <v>136</v>
      </c>
      <c r="B4847">
        <v>136</v>
      </c>
      <c r="C4847">
        <v>25</v>
      </c>
      <c r="D4847" t="s">
        <v>260</v>
      </c>
      <c r="E4847">
        <v>1</v>
      </c>
      <c r="F4847" s="27" t="s">
        <v>595</v>
      </c>
    </row>
    <row r="4848" spans="1:6" x14ac:dyDescent="0.2">
      <c r="A4848">
        <v>136</v>
      </c>
      <c r="B4848">
        <v>136</v>
      </c>
      <c r="C4848">
        <v>30</v>
      </c>
      <c r="D4848" t="s">
        <v>260</v>
      </c>
      <c r="E4848">
        <v>1</v>
      </c>
      <c r="F4848" s="27" t="s">
        <v>595</v>
      </c>
    </row>
    <row r="4849" spans="1:6" x14ac:dyDescent="0.2">
      <c r="A4849">
        <v>136</v>
      </c>
      <c r="B4849">
        <v>136</v>
      </c>
      <c r="C4849">
        <v>17</v>
      </c>
      <c r="D4849" t="s">
        <v>260</v>
      </c>
      <c r="E4849">
        <v>1</v>
      </c>
      <c r="F4849" s="27" t="s">
        <v>595</v>
      </c>
    </row>
    <row r="4850" spans="1:6" x14ac:dyDescent="0.2">
      <c r="A4850">
        <v>136</v>
      </c>
      <c r="B4850">
        <v>136</v>
      </c>
      <c r="C4850">
        <v>13</v>
      </c>
      <c r="D4850" t="s">
        <v>260</v>
      </c>
      <c r="E4850">
        <v>1</v>
      </c>
      <c r="F4850" s="27" t="s">
        <v>595</v>
      </c>
    </row>
    <row r="4851" spans="1:6" x14ac:dyDescent="0.2">
      <c r="A4851">
        <v>136</v>
      </c>
      <c r="B4851">
        <v>136</v>
      </c>
      <c r="C4851">
        <v>40</v>
      </c>
      <c r="D4851" t="s">
        <v>260</v>
      </c>
      <c r="E4851">
        <v>1</v>
      </c>
      <c r="F4851" s="27" t="s">
        <v>595</v>
      </c>
    </row>
    <row r="4852" spans="1:6" x14ac:dyDescent="0.2">
      <c r="A4852">
        <v>136</v>
      </c>
      <c r="B4852">
        <v>136</v>
      </c>
      <c r="C4852">
        <v>27</v>
      </c>
      <c r="D4852" t="s">
        <v>260</v>
      </c>
      <c r="E4852">
        <v>1</v>
      </c>
      <c r="F4852" s="27" t="s">
        <v>595</v>
      </c>
    </row>
    <row r="4853" spans="1:6" x14ac:dyDescent="0.2">
      <c r="A4853">
        <v>136</v>
      </c>
      <c r="B4853">
        <v>136</v>
      </c>
      <c r="C4853">
        <v>15</v>
      </c>
      <c r="D4853" t="s">
        <v>260</v>
      </c>
      <c r="E4853">
        <v>1</v>
      </c>
      <c r="F4853" s="27" t="s">
        <v>595</v>
      </c>
    </row>
    <row r="4854" spans="1:6" x14ac:dyDescent="0.2">
      <c r="A4854">
        <v>136</v>
      </c>
      <c r="B4854">
        <v>136</v>
      </c>
      <c r="C4854">
        <v>31</v>
      </c>
      <c r="D4854" t="s">
        <v>260</v>
      </c>
      <c r="E4854">
        <v>1</v>
      </c>
      <c r="F4854" s="27" t="s">
        <v>595</v>
      </c>
    </row>
    <row r="4855" spans="1:6" x14ac:dyDescent="0.2">
      <c r="A4855">
        <v>136</v>
      </c>
      <c r="B4855">
        <v>136</v>
      </c>
      <c r="C4855">
        <v>32</v>
      </c>
      <c r="D4855" t="s">
        <v>260</v>
      </c>
      <c r="E4855">
        <v>1</v>
      </c>
      <c r="F4855" s="27" t="s">
        <v>595</v>
      </c>
    </row>
    <row r="4856" spans="1:6" x14ac:dyDescent="0.2">
      <c r="A4856">
        <v>136</v>
      </c>
      <c r="B4856">
        <v>136</v>
      </c>
      <c r="C4856">
        <v>33</v>
      </c>
      <c r="D4856" t="s">
        <v>260</v>
      </c>
      <c r="E4856">
        <v>1</v>
      </c>
      <c r="F4856" s="27" t="s">
        <v>595</v>
      </c>
    </row>
    <row r="4857" spans="1:6" x14ac:dyDescent="0.2">
      <c r="A4857">
        <v>136</v>
      </c>
      <c r="B4857">
        <v>136</v>
      </c>
      <c r="C4857">
        <v>34</v>
      </c>
      <c r="D4857" t="s">
        <v>260</v>
      </c>
      <c r="E4857">
        <v>1</v>
      </c>
      <c r="F4857" s="27" t="s">
        <v>595</v>
      </c>
    </row>
    <row r="4858" spans="1:6" x14ac:dyDescent="0.2">
      <c r="A4858">
        <v>136</v>
      </c>
      <c r="B4858">
        <v>136</v>
      </c>
      <c r="C4858">
        <v>11</v>
      </c>
      <c r="D4858" t="s">
        <v>260</v>
      </c>
      <c r="E4858">
        <v>1</v>
      </c>
      <c r="F4858" s="27" t="s">
        <v>595</v>
      </c>
    </row>
    <row r="4859" spans="1:6" x14ac:dyDescent="0.2">
      <c r="A4859">
        <v>136</v>
      </c>
      <c r="B4859">
        <v>136</v>
      </c>
      <c r="C4859">
        <v>5</v>
      </c>
      <c r="D4859" t="s">
        <v>260</v>
      </c>
      <c r="E4859">
        <v>1</v>
      </c>
      <c r="F4859" s="27" t="s">
        <v>595</v>
      </c>
    </row>
    <row r="4860" spans="1:6" x14ac:dyDescent="0.2">
      <c r="A4860">
        <v>136</v>
      </c>
      <c r="B4860">
        <v>136</v>
      </c>
      <c r="C4860">
        <v>23</v>
      </c>
      <c r="D4860" t="s">
        <v>260</v>
      </c>
      <c r="E4860">
        <v>2</v>
      </c>
      <c r="F4860" s="27" t="s">
        <v>595</v>
      </c>
    </row>
    <row r="4861" spans="1:6" x14ac:dyDescent="0.2">
      <c r="A4861">
        <v>136</v>
      </c>
      <c r="B4861">
        <v>136</v>
      </c>
      <c r="C4861">
        <v>2</v>
      </c>
      <c r="D4861" t="s">
        <v>260</v>
      </c>
      <c r="E4861">
        <v>1</v>
      </c>
      <c r="F4861" s="27" t="s">
        <v>595</v>
      </c>
    </row>
    <row r="4862" spans="1:6" x14ac:dyDescent="0.2">
      <c r="A4862">
        <v>136</v>
      </c>
      <c r="B4862">
        <v>136</v>
      </c>
      <c r="C4862">
        <v>3</v>
      </c>
      <c r="D4862" t="s">
        <v>260</v>
      </c>
      <c r="E4862">
        <v>1</v>
      </c>
      <c r="F4862" s="27" t="s">
        <v>595</v>
      </c>
    </row>
    <row r="4863" spans="1:6" x14ac:dyDescent="0.2">
      <c r="A4863">
        <v>136</v>
      </c>
      <c r="B4863">
        <v>136</v>
      </c>
      <c r="C4863">
        <v>4</v>
      </c>
      <c r="D4863" t="s">
        <v>260</v>
      </c>
      <c r="E4863">
        <v>2</v>
      </c>
      <c r="F4863" s="27" t="s">
        <v>595</v>
      </c>
    </row>
    <row r="4864" spans="1:6" x14ac:dyDescent="0.2">
      <c r="A4864">
        <v>136</v>
      </c>
      <c r="B4864">
        <v>136</v>
      </c>
      <c r="C4864">
        <v>1</v>
      </c>
      <c r="D4864" t="s">
        <v>260</v>
      </c>
      <c r="E4864">
        <v>1</v>
      </c>
      <c r="F4864" s="27" t="s">
        <v>595</v>
      </c>
    </row>
    <row r="4865" spans="1:6" x14ac:dyDescent="0.2">
      <c r="A4865">
        <v>136</v>
      </c>
      <c r="B4865">
        <v>136</v>
      </c>
      <c r="C4865">
        <v>16</v>
      </c>
      <c r="D4865" t="s">
        <v>260</v>
      </c>
      <c r="E4865">
        <v>2</v>
      </c>
      <c r="F4865" s="27" t="s">
        <v>595</v>
      </c>
    </row>
    <row r="4866" spans="1:6" x14ac:dyDescent="0.2">
      <c r="A4866">
        <v>136</v>
      </c>
      <c r="B4866">
        <v>136</v>
      </c>
      <c r="C4866">
        <v>41</v>
      </c>
      <c r="D4866" t="s">
        <v>260</v>
      </c>
      <c r="E4866">
        <v>1</v>
      </c>
      <c r="F4866" s="27" t="s">
        <v>595</v>
      </c>
    </row>
    <row r="4867" spans="1:6" x14ac:dyDescent="0.2">
      <c r="A4867">
        <v>136</v>
      </c>
      <c r="B4867">
        <v>136</v>
      </c>
      <c r="C4867">
        <v>6</v>
      </c>
      <c r="D4867" t="s">
        <v>260</v>
      </c>
      <c r="E4867">
        <v>1</v>
      </c>
      <c r="F4867" s="27" t="s">
        <v>595</v>
      </c>
    </row>
    <row r="4868" spans="1:6" x14ac:dyDescent="0.2">
      <c r="A4868">
        <v>136</v>
      </c>
      <c r="B4868">
        <v>136</v>
      </c>
      <c r="C4868">
        <v>21</v>
      </c>
      <c r="D4868" t="s">
        <v>260</v>
      </c>
      <c r="E4868">
        <v>1</v>
      </c>
      <c r="F4868" s="27" t="s">
        <v>595</v>
      </c>
    </row>
    <row r="4869" spans="1:6" x14ac:dyDescent="0.2">
      <c r="A4869">
        <v>136</v>
      </c>
      <c r="B4869">
        <v>136</v>
      </c>
      <c r="C4869">
        <v>22</v>
      </c>
      <c r="D4869" t="s">
        <v>260</v>
      </c>
      <c r="E4869">
        <v>2</v>
      </c>
      <c r="F4869" s="27" t="s">
        <v>595</v>
      </c>
    </row>
    <row r="4870" spans="1:6" x14ac:dyDescent="0.2">
      <c r="A4870">
        <v>136</v>
      </c>
      <c r="B4870">
        <v>136</v>
      </c>
      <c r="C4870">
        <v>42</v>
      </c>
      <c r="D4870" t="s">
        <v>260</v>
      </c>
      <c r="E4870">
        <v>1</v>
      </c>
      <c r="F4870" s="27" t="s">
        <v>595</v>
      </c>
    </row>
    <row r="4871" spans="1:6" x14ac:dyDescent="0.2">
      <c r="A4871">
        <v>136</v>
      </c>
      <c r="B4871">
        <v>136</v>
      </c>
      <c r="C4871">
        <v>43</v>
      </c>
      <c r="D4871" t="s">
        <v>260</v>
      </c>
      <c r="E4871">
        <v>1</v>
      </c>
      <c r="F4871" s="27" t="s">
        <v>595</v>
      </c>
    </row>
    <row r="4872" spans="1:6" x14ac:dyDescent="0.2">
      <c r="A4872">
        <v>136</v>
      </c>
      <c r="B4872">
        <v>136</v>
      </c>
      <c r="C4872">
        <v>44</v>
      </c>
      <c r="D4872" t="s">
        <v>260</v>
      </c>
      <c r="E4872">
        <v>2</v>
      </c>
      <c r="F4872" s="27" t="s">
        <v>595</v>
      </c>
    </row>
    <row r="4873" spans="1:6" x14ac:dyDescent="0.2">
      <c r="A4873">
        <v>136</v>
      </c>
      <c r="B4873">
        <v>136</v>
      </c>
      <c r="C4873">
        <v>45</v>
      </c>
      <c r="D4873" t="s">
        <v>260</v>
      </c>
      <c r="E4873">
        <v>1</v>
      </c>
      <c r="F4873" s="27" t="s">
        <v>595</v>
      </c>
    </row>
    <row r="4874" spans="1:6" x14ac:dyDescent="0.2">
      <c r="A4874">
        <v>136</v>
      </c>
      <c r="B4874">
        <v>136</v>
      </c>
      <c r="C4874">
        <v>46</v>
      </c>
      <c r="D4874" t="s">
        <v>260</v>
      </c>
      <c r="E4874">
        <v>1</v>
      </c>
      <c r="F4874" s="27" t="s">
        <v>595</v>
      </c>
    </row>
    <row r="4875" spans="1:6" x14ac:dyDescent="0.2">
      <c r="A4875">
        <v>136</v>
      </c>
      <c r="B4875">
        <v>136</v>
      </c>
      <c r="C4875">
        <v>47</v>
      </c>
      <c r="D4875" t="s">
        <v>260</v>
      </c>
      <c r="E4875">
        <v>1</v>
      </c>
      <c r="F4875" s="27" t="s">
        <v>595</v>
      </c>
    </row>
    <row r="4876" spans="1:6" x14ac:dyDescent="0.2">
      <c r="A4876">
        <v>136</v>
      </c>
      <c r="B4876">
        <v>136</v>
      </c>
      <c r="C4876">
        <v>48</v>
      </c>
      <c r="D4876" t="s">
        <v>260</v>
      </c>
      <c r="E4876">
        <v>1</v>
      </c>
      <c r="F4876" s="27" t="s">
        <v>595</v>
      </c>
    </row>
    <row r="4877" spans="1:6" x14ac:dyDescent="0.2">
      <c r="A4877">
        <v>137</v>
      </c>
      <c r="B4877">
        <v>137</v>
      </c>
      <c r="C4877">
        <v>37</v>
      </c>
      <c r="D4877" t="s">
        <v>259</v>
      </c>
      <c r="E4877">
        <v>2</v>
      </c>
      <c r="F4877" s="27" t="s">
        <v>595</v>
      </c>
    </row>
    <row r="4878" spans="1:6" x14ac:dyDescent="0.2">
      <c r="A4878">
        <v>137</v>
      </c>
      <c r="B4878">
        <v>137</v>
      </c>
      <c r="C4878">
        <v>38</v>
      </c>
      <c r="D4878" t="s">
        <v>259</v>
      </c>
      <c r="E4878">
        <v>2</v>
      </c>
      <c r="F4878" s="27" t="s">
        <v>595</v>
      </c>
    </row>
    <row r="4879" spans="1:6" x14ac:dyDescent="0.2">
      <c r="A4879">
        <v>137</v>
      </c>
      <c r="B4879">
        <v>137</v>
      </c>
      <c r="C4879">
        <v>39</v>
      </c>
      <c r="D4879" t="s">
        <v>259</v>
      </c>
      <c r="E4879">
        <v>2</v>
      </c>
      <c r="F4879" s="27" t="s">
        <v>595</v>
      </c>
    </row>
    <row r="4880" spans="1:6" x14ac:dyDescent="0.2">
      <c r="A4880">
        <v>137</v>
      </c>
      <c r="B4880">
        <v>137</v>
      </c>
      <c r="C4880">
        <v>40</v>
      </c>
      <c r="D4880" t="s">
        <v>259</v>
      </c>
      <c r="E4880">
        <v>3</v>
      </c>
      <c r="F4880" s="27" t="s">
        <v>595</v>
      </c>
    </row>
    <row r="4881" spans="1:6" x14ac:dyDescent="0.2">
      <c r="A4881">
        <v>137</v>
      </c>
      <c r="B4881">
        <v>137</v>
      </c>
      <c r="C4881">
        <v>22</v>
      </c>
      <c r="D4881" t="s">
        <v>259</v>
      </c>
      <c r="E4881">
        <v>2</v>
      </c>
      <c r="F4881" s="27" t="s">
        <v>595</v>
      </c>
    </row>
    <row r="4882" spans="1:6" x14ac:dyDescent="0.2">
      <c r="A4882">
        <v>137</v>
      </c>
      <c r="B4882">
        <v>137</v>
      </c>
      <c r="C4882">
        <v>41</v>
      </c>
      <c r="D4882" t="s">
        <v>259</v>
      </c>
      <c r="E4882">
        <v>4</v>
      </c>
      <c r="F4882" s="27" t="s">
        <v>595</v>
      </c>
    </row>
    <row r="4883" spans="1:6" x14ac:dyDescent="0.2">
      <c r="A4883">
        <v>137</v>
      </c>
      <c r="B4883">
        <v>137</v>
      </c>
      <c r="C4883">
        <v>10</v>
      </c>
      <c r="D4883" t="s">
        <v>259</v>
      </c>
      <c r="E4883">
        <v>2</v>
      </c>
      <c r="F4883" s="27" t="s">
        <v>595</v>
      </c>
    </row>
    <row r="4884" spans="1:6" x14ac:dyDescent="0.2">
      <c r="A4884">
        <v>137</v>
      </c>
      <c r="B4884">
        <v>137</v>
      </c>
      <c r="C4884">
        <v>27</v>
      </c>
      <c r="D4884" t="s">
        <v>259</v>
      </c>
      <c r="E4884">
        <v>2</v>
      </c>
      <c r="F4884" s="27" t="s">
        <v>595</v>
      </c>
    </row>
    <row r="4885" spans="1:6" x14ac:dyDescent="0.2">
      <c r="A4885">
        <v>137</v>
      </c>
      <c r="B4885">
        <v>137</v>
      </c>
      <c r="C4885">
        <v>31</v>
      </c>
      <c r="D4885" t="s">
        <v>259</v>
      </c>
      <c r="E4885">
        <v>2</v>
      </c>
      <c r="F4885" s="27" t="s">
        <v>595</v>
      </c>
    </row>
    <row r="4886" spans="1:6" x14ac:dyDescent="0.2">
      <c r="A4886">
        <v>137</v>
      </c>
      <c r="B4886">
        <v>137</v>
      </c>
      <c r="C4886">
        <v>33</v>
      </c>
      <c r="D4886" t="s">
        <v>259</v>
      </c>
      <c r="E4886">
        <v>1</v>
      </c>
      <c r="F4886" s="27" t="s">
        <v>595</v>
      </c>
    </row>
    <row r="4887" spans="1:6" x14ac:dyDescent="0.2">
      <c r="A4887">
        <v>137</v>
      </c>
      <c r="B4887">
        <v>137</v>
      </c>
      <c r="C4887">
        <v>34</v>
      </c>
      <c r="D4887" t="s">
        <v>259</v>
      </c>
      <c r="E4887">
        <v>3</v>
      </c>
      <c r="F4887" s="27" t="s">
        <v>595</v>
      </c>
    </row>
    <row r="4888" spans="1:6" x14ac:dyDescent="0.2">
      <c r="A4888">
        <v>137</v>
      </c>
      <c r="B4888">
        <v>137</v>
      </c>
      <c r="C4888">
        <v>7</v>
      </c>
      <c r="D4888" t="s">
        <v>259</v>
      </c>
      <c r="E4888">
        <v>4</v>
      </c>
      <c r="F4888" s="27" t="s">
        <v>595</v>
      </c>
    </row>
    <row r="4889" spans="1:6" x14ac:dyDescent="0.2">
      <c r="A4889">
        <v>137</v>
      </c>
      <c r="B4889">
        <v>137</v>
      </c>
      <c r="C4889">
        <v>29</v>
      </c>
      <c r="D4889" t="s">
        <v>259</v>
      </c>
      <c r="E4889">
        <v>2</v>
      </c>
      <c r="F4889" s="27" t="s">
        <v>595</v>
      </c>
    </row>
    <row r="4890" spans="1:6" x14ac:dyDescent="0.2">
      <c r="A4890">
        <v>137</v>
      </c>
      <c r="B4890">
        <v>137</v>
      </c>
      <c r="C4890">
        <v>15</v>
      </c>
      <c r="D4890" t="s">
        <v>259</v>
      </c>
      <c r="E4890">
        <v>2</v>
      </c>
      <c r="F4890" s="27" t="s">
        <v>595</v>
      </c>
    </row>
    <row r="4891" spans="1:6" x14ac:dyDescent="0.2">
      <c r="A4891">
        <v>137</v>
      </c>
      <c r="B4891">
        <v>137</v>
      </c>
      <c r="C4891">
        <v>11</v>
      </c>
      <c r="D4891" t="s">
        <v>259</v>
      </c>
      <c r="E4891">
        <v>1</v>
      </c>
      <c r="F4891" s="27" t="s">
        <v>595</v>
      </c>
    </row>
    <row r="4892" spans="1:6" x14ac:dyDescent="0.2">
      <c r="A4892">
        <v>137</v>
      </c>
      <c r="B4892">
        <v>137</v>
      </c>
      <c r="C4892">
        <v>5</v>
      </c>
      <c r="D4892" t="s">
        <v>259</v>
      </c>
      <c r="E4892">
        <v>2</v>
      </c>
      <c r="F4892" s="27" t="s">
        <v>595</v>
      </c>
    </row>
    <row r="4893" spans="1:6" x14ac:dyDescent="0.2">
      <c r="A4893">
        <v>137</v>
      </c>
      <c r="B4893">
        <v>137</v>
      </c>
      <c r="C4893">
        <v>23</v>
      </c>
      <c r="D4893" t="s">
        <v>259</v>
      </c>
      <c r="E4893">
        <v>2</v>
      </c>
      <c r="F4893" s="27" t="s">
        <v>595</v>
      </c>
    </row>
    <row r="4894" spans="1:6" x14ac:dyDescent="0.2">
      <c r="A4894">
        <v>137</v>
      </c>
      <c r="B4894">
        <v>137</v>
      </c>
      <c r="C4894">
        <v>2</v>
      </c>
      <c r="D4894" t="s">
        <v>259</v>
      </c>
      <c r="E4894">
        <v>3</v>
      </c>
      <c r="F4894" s="27" t="s">
        <v>595</v>
      </c>
    </row>
    <row r="4895" spans="1:6" x14ac:dyDescent="0.2">
      <c r="A4895">
        <v>137</v>
      </c>
      <c r="B4895">
        <v>137</v>
      </c>
      <c r="C4895">
        <v>3</v>
      </c>
      <c r="D4895" t="s">
        <v>259</v>
      </c>
      <c r="E4895">
        <v>2</v>
      </c>
      <c r="F4895" s="27" t="s">
        <v>595</v>
      </c>
    </row>
    <row r="4896" spans="1:6" x14ac:dyDescent="0.2">
      <c r="A4896">
        <v>137</v>
      </c>
      <c r="B4896">
        <v>137</v>
      </c>
      <c r="C4896">
        <v>4</v>
      </c>
      <c r="D4896" t="s">
        <v>259</v>
      </c>
      <c r="E4896">
        <v>2</v>
      </c>
      <c r="F4896" s="27" t="s">
        <v>595</v>
      </c>
    </row>
    <row r="4897" spans="1:6" x14ac:dyDescent="0.2">
      <c r="A4897">
        <v>137</v>
      </c>
      <c r="B4897">
        <v>137</v>
      </c>
      <c r="C4897">
        <v>1</v>
      </c>
      <c r="D4897" t="s">
        <v>259</v>
      </c>
      <c r="E4897">
        <v>4</v>
      </c>
      <c r="F4897" s="27" t="s">
        <v>595</v>
      </c>
    </row>
    <row r="4898" spans="1:6" x14ac:dyDescent="0.2">
      <c r="A4898">
        <v>137</v>
      </c>
      <c r="B4898">
        <v>137</v>
      </c>
      <c r="C4898">
        <v>16</v>
      </c>
      <c r="D4898" t="s">
        <v>259</v>
      </c>
      <c r="E4898">
        <v>4</v>
      </c>
      <c r="F4898" s="27" t="s">
        <v>595</v>
      </c>
    </row>
    <row r="4899" spans="1:6" x14ac:dyDescent="0.2">
      <c r="A4899">
        <v>137</v>
      </c>
      <c r="B4899">
        <v>137</v>
      </c>
      <c r="C4899">
        <v>25</v>
      </c>
      <c r="D4899" t="s">
        <v>259</v>
      </c>
      <c r="E4899">
        <v>3</v>
      </c>
      <c r="F4899" s="27" t="s">
        <v>595</v>
      </c>
    </row>
    <row r="4900" spans="1:6" x14ac:dyDescent="0.2">
      <c r="A4900">
        <v>137</v>
      </c>
      <c r="B4900">
        <v>137</v>
      </c>
      <c r="C4900">
        <v>17</v>
      </c>
      <c r="D4900" t="s">
        <v>259</v>
      </c>
      <c r="E4900">
        <v>2</v>
      </c>
      <c r="F4900" s="27" t="s">
        <v>595</v>
      </c>
    </row>
    <row r="4901" spans="1:6" x14ac:dyDescent="0.2">
      <c r="A4901">
        <v>137</v>
      </c>
      <c r="B4901">
        <v>137</v>
      </c>
      <c r="C4901">
        <v>13</v>
      </c>
      <c r="D4901" t="s">
        <v>259</v>
      </c>
      <c r="E4901">
        <v>2</v>
      </c>
      <c r="F4901" s="27" t="s">
        <v>595</v>
      </c>
    </row>
    <row r="4902" spans="1:6" x14ac:dyDescent="0.2">
      <c r="A4902">
        <v>137</v>
      </c>
      <c r="B4902">
        <v>137</v>
      </c>
      <c r="C4902">
        <v>32</v>
      </c>
      <c r="D4902" t="s">
        <v>259</v>
      </c>
      <c r="E4902">
        <v>2</v>
      </c>
      <c r="F4902" s="27" t="s">
        <v>595</v>
      </c>
    </row>
    <row r="4903" spans="1:6" x14ac:dyDescent="0.2">
      <c r="A4903">
        <v>137</v>
      </c>
      <c r="B4903">
        <v>137</v>
      </c>
      <c r="C4903">
        <v>21</v>
      </c>
      <c r="D4903" t="s">
        <v>259</v>
      </c>
      <c r="E4903">
        <v>3</v>
      </c>
      <c r="F4903" s="27" t="s">
        <v>595</v>
      </c>
    </row>
    <row r="4904" spans="1:6" x14ac:dyDescent="0.2">
      <c r="A4904">
        <v>137</v>
      </c>
      <c r="B4904">
        <v>137</v>
      </c>
      <c r="C4904">
        <v>30</v>
      </c>
      <c r="D4904" t="s">
        <v>259</v>
      </c>
      <c r="E4904">
        <v>3</v>
      </c>
      <c r="F4904" s="27" t="s">
        <v>595</v>
      </c>
    </row>
    <row r="4905" spans="1:6" x14ac:dyDescent="0.2">
      <c r="A4905">
        <v>137</v>
      </c>
      <c r="B4905">
        <v>137</v>
      </c>
      <c r="C4905">
        <v>42</v>
      </c>
      <c r="D4905" t="s">
        <v>259</v>
      </c>
      <c r="E4905">
        <v>4</v>
      </c>
      <c r="F4905" s="27" t="s">
        <v>595</v>
      </c>
    </row>
    <row r="4906" spans="1:6" x14ac:dyDescent="0.2">
      <c r="A4906">
        <v>137</v>
      </c>
      <c r="B4906">
        <v>137</v>
      </c>
      <c r="C4906">
        <v>6</v>
      </c>
      <c r="D4906" t="s">
        <v>259</v>
      </c>
      <c r="E4906">
        <v>3</v>
      </c>
      <c r="F4906" s="27" t="s">
        <v>595</v>
      </c>
    </row>
    <row r="4907" spans="1:6" x14ac:dyDescent="0.2">
      <c r="A4907">
        <v>137</v>
      </c>
      <c r="B4907">
        <v>137</v>
      </c>
      <c r="C4907">
        <v>43</v>
      </c>
      <c r="D4907" t="s">
        <v>259</v>
      </c>
      <c r="E4907">
        <v>2</v>
      </c>
      <c r="F4907" s="27" t="s">
        <v>595</v>
      </c>
    </row>
    <row r="4908" spans="1:6" x14ac:dyDescent="0.2">
      <c r="A4908">
        <v>137</v>
      </c>
      <c r="B4908">
        <v>137</v>
      </c>
      <c r="C4908">
        <v>44</v>
      </c>
      <c r="D4908" t="s">
        <v>259</v>
      </c>
      <c r="E4908">
        <v>3</v>
      </c>
      <c r="F4908" s="27" t="s">
        <v>595</v>
      </c>
    </row>
    <row r="4909" spans="1:6" x14ac:dyDescent="0.2">
      <c r="A4909">
        <v>137</v>
      </c>
      <c r="B4909">
        <v>137</v>
      </c>
      <c r="C4909">
        <v>45</v>
      </c>
      <c r="D4909" t="s">
        <v>259</v>
      </c>
      <c r="E4909">
        <v>3</v>
      </c>
      <c r="F4909" s="27" t="s">
        <v>595</v>
      </c>
    </row>
    <row r="4910" spans="1:6" x14ac:dyDescent="0.2">
      <c r="A4910">
        <v>137</v>
      </c>
      <c r="B4910">
        <v>137</v>
      </c>
      <c r="C4910">
        <v>46</v>
      </c>
      <c r="D4910" t="s">
        <v>259</v>
      </c>
      <c r="E4910">
        <v>2</v>
      </c>
      <c r="F4910" s="27" t="s">
        <v>595</v>
      </c>
    </row>
    <row r="4911" spans="1:6" x14ac:dyDescent="0.2">
      <c r="A4911">
        <v>137</v>
      </c>
      <c r="B4911">
        <v>137</v>
      </c>
      <c r="C4911">
        <v>47</v>
      </c>
      <c r="D4911" t="s">
        <v>259</v>
      </c>
      <c r="E4911">
        <v>3</v>
      </c>
      <c r="F4911" s="27" t="s">
        <v>595</v>
      </c>
    </row>
    <row r="4912" spans="1:6" x14ac:dyDescent="0.2">
      <c r="A4912">
        <v>137</v>
      </c>
      <c r="B4912">
        <v>137</v>
      </c>
      <c r="C4912">
        <v>48</v>
      </c>
      <c r="D4912" t="s">
        <v>259</v>
      </c>
      <c r="E4912">
        <v>3</v>
      </c>
      <c r="F4912" s="27" t="s">
        <v>595</v>
      </c>
    </row>
    <row r="4913" spans="1:6" x14ac:dyDescent="0.2">
      <c r="A4913">
        <v>138</v>
      </c>
      <c r="B4913">
        <v>138</v>
      </c>
      <c r="C4913">
        <v>37</v>
      </c>
      <c r="D4913" t="s">
        <v>261</v>
      </c>
      <c r="E4913">
        <v>3</v>
      </c>
      <c r="F4913" s="27" t="s">
        <v>595</v>
      </c>
    </row>
    <row r="4914" spans="1:6" x14ac:dyDescent="0.2">
      <c r="A4914">
        <v>138</v>
      </c>
      <c r="B4914">
        <v>138</v>
      </c>
      <c r="C4914">
        <v>38</v>
      </c>
      <c r="D4914" t="s">
        <v>261</v>
      </c>
      <c r="E4914">
        <v>3</v>
      </c>
      <c r="F4914" s="27" t="s">
        <v>595</v>
      </c>
    </row>
    <row r="4915" spans="1:6" x14ac:dyDescent="0.2">
      <c r="A4915">
        <v>138</v>
      </c>
      <c r="B4915">
        <v>138</v>
      </c>
      <c r="C4915">
        <v>22</v>
      </c>
      <c r="D4915" t="s">
        <v>261</v>
      </c>
      <c r="E4915">
        <v>3</v>
      </c>
      <c r="F4915" s="27" t="s">
        <v>595</v>
      </c>
    </row>
    <row r="4916" spans="1:6" x14ac:dyDescent="0.2">
      <c r="A4916">
        <v>138</v>
      </c>
      <c r="B4916">
        <v>138</v>
      </c>
      <c r="C4916">
        <v>27</v>
      </c>
      <c r="D4916" t="s">
        <v>261</v>
      </c>
      <c r="E4916">
        <v>3</v>
      </c>
      <c r="F4916" s="27" t="s">
        <v>595</v>
      </c>
    </row>
    <row r="4917" spans="1:6" x14ac:dyDescent="0.2">
      <c r="A4917">
        <v>138</v>
      </c>
      <c r="B4917">
        <v>138</v>
      </c>
      <c r="C4917">
        <v>33</v>
      </c>
      <c r="D4917" t="s">
        <v>261</v>
      </c>
      <c r="E4917">
        <v>1</v>
      </c>
      <c r="F4917" s="27" t="s">
        <v>595</v>
      </c>
    </row>
    <row r="4918" spans="1:6" x14ac:dyDescent="0.2">
      <c r="A4918">
        <v>138</v>
      </c>
      <c r="B4918">
        <v>138</v>
      </c>
      <c r="C4918">
        <v>34</v>
      </c>
      <c r="D4918" t="s">
        <v>261</v>
      </c>
      <c r="E4918">
        <v>1</v>
      </c>
      <c r="F4918" s="27" t="s">
        <v>595</v>
      </c>
    </row>
    <row r="4919" spans="1:6" x14ac:dyDescent="0.2">
      <c r="A4919">
        <v>138</v>
      </c>
      <c r="B4919">
        <v>138</v>
      </c>
      <c r="C4919">
        <v>7</v>
      </c>
      <c r="D4919" t="s">
        <v>261</v>
      </c>
      <c r="E4919">
        <v>3</v>
      </c>
      <c r="F4919" s="27" t="s">
        <v>595</v>
      </c>
    </row>
    <row r="4920" spans="1:6" x14ac:dyDescent="0.2">
      <c r="A4920">
        <v>138</v>
      </c>
      <c r="B4920">
        <v>138</v>
      </c>
      <c r="C4920">
        <v>2</v>
      </c>
      <c r="D4920" t="s">
        <v>261</v>
      </c>
      <c r="E4920">
        <v>2</v>
      </c>
      <c r="F4920" s="27" t="s">
        <v>595</v>
      </c>
    </row>
    <row r="4921" spans="1:6" x14ac:dyDescent="0.2">
      <c r="A4921">
        <v>138</v>
      </c>
      <c r="B4921">
        <v>138</v>
      </c>
      <c r="C4921">
        <v>3</v>
      </c>
      <c r="D4921" t="s">
        <v>261</v>
      </c>
      <c r="E4921">
        <v>3</v>
      </c>
      <c r="F4921" s="27" t="s">
        <v>595</v>
      </c>
    </row>
    <row r="4922" spans="1:6" x14ac:dyDescent="0.2">
      <c r="A4922">
        <v>138</v>
      </c>
      <c r="B4922">
        <v>138</v>
      </c>
      <c r="C4922">
        <v>16</v>
      </c>
      <c r="D4922" t="s">
        <v>261</v>
      </c>
      <c r="E4922">
        <v>4</v>
      </c>
      <c r="F4922" s="27" t="s">
        <v>595</v>
      </c>
    </row>
    <row r="4923" spans="1:6" x14ac:dyDescent="0.2">
      <c r="A4923">
        <v>138</v>
      </c>
      <c r="B4923">
        <v>138</v>
      </c>
      <c r="C4923">
        <v>17</v>
      </c>
      <c r="D4923" t="s">
        <v>261</v>
      </c>
      <c r="E4923">
        <v>3</v>
      </c>
      <c r="F4923" s="27" t="s">
        <v>595</v>
      </c>
    </row>
    <row r="4924" spans="1:6" x14ac:dyDescent="0.2">
      <c r="A4924">
        <v>138</v>
      </c>
      <c r="B4924">
        <v>138</v>
      </c>
      <c r="C4924">
        <v>13</v>
      </c>
      <c r="D4924" t="s">
        <v>261</v>
      </c>
      <c r="E4924">
        <v>2</v>
      </c>
      <c r="F4924" s="27" t="s">
        <v>595</v>
      </c>
    </row>
    <row r="4925" spans="1:6" x14ac:dyDescent="0.2">
      <c r="A4925">
        <v>138</v>
      </c>
      <c r="B4925">
        <v>138</v>
      </c>
      <c r="C4925">
        <v>32</v>
      </c>
      <c r="D4925" t="s">
        <v>261</v>
      </c>
      <c r="E4925">
        <v>2</v>
      </c>
      <c r="F4925" s="27" t="s">
        <v>595</v>
      </c>
    </row>
    <row r="4926" spans="1:6" x14ac:dyDescent="0.2">
      <c r="A4926">
        <v>138</v>
      </c>
      <c r="B4926">
        <v>138</v>
      </c>
      <c r="C4926">
        <v>30</v>
      </c>
      <c r="D4926" t="s">
        <v>261</v>
      </c>
      <c r="E4926">
        <v>2</v>
      </c>
      <c r="F4926" s="27" t="s">
        <v>595</v>
      </c>
    </row>
    <row r="4927" spans="1:6" x14ac:dyDescent="0.2">
      <c r="A4927">
        <v>138</v>
      </c>
      <c r="B4927">
        <v>138</v>
      </c>
      <c r="C4927">
        <v>44</v>
      </c>
      <c r="D4927" t="s">
        <v>261</v>
      </c>
      <c r="E4927">
        <v>3</v>
      </c>
      <c r="F4927" s="27" t="s">
        <v>595</v>
      </c>
    </row>
    <row r="4928" spans="1:6" x14ac:dyDescent="0.2">
      <c r="A4928">
        <v>138</v>
      </c>
      <c r="B4928">
        <v>138</v>
      </c>
      <c r="C4928">
        <v>46</v>
      </c>
      <c r="D4928" t="s">
        <v>261</v>
      </c>
      <c r="E4928">
        <v>2</v>
      </c>
      <c r="F4928" s="27" t="s">
        <v>595</v>
      </c>
    </row>
    <row r="4929" spans="1:6" x14ac:dyDescent="0.2">
      <c r="A4929">
        <v>138</v>
      </c>
      <c r="B4929">
        <v>138</v>
      </c>
      <c r="C4929">
        <v>47</v>
      </c>
      <c r="D4929" t="s">
        <v>261</v>
      </c>
      <c r="E4929">
        <v>3</v>
      </c>
      <c r="F4929" s="27" t="s">
        <v>595</v>
      </c>
    </row>
    <row r="4930" spans="1:6" x14ac:dyDescent="0.2">
      <c r="A4930">
        <v>138</v>
      </c>
      <c r="B4930">
        <v>138</v>
      </c>
      <c r="C4930">
        <v>48</v>
      </c>
      <c r="D4930" t="s">
        <v>261</v>
      </c>
      <c r="E4930">
        <v>2</v>
      </c>
      <c r="F4930" s="27" t="s">
        <v>595</v>
      </c>
    </row>
    <row r="4931" spans="1:6" x14ac:dyDescent="0.2">
      <c r="A4931">
        <v>139</v>
      </c>
      <c r="B4931">
        <v>139</v>
      </c>
      <c r="C4931">
        <v>37</v>
      </c>
      <c r="D4931" t="s">
        <v>253</v>
      </c>
      <c r="E4931">
        <v>2</v>
      </c>
      <c r="F4931" s="27" t="s">
        <v>594</v>
      </c>
    </row>
    <row r="4932" spans="1:6" x14ac:dyDescent="0.2">
      <c r="A4932">
        <v>139</v>
      </c>
      <c r="B4932">
        <v>139</v>
      </c>
      <c r="C4932">
        <v>38</v>
      </c>
      <c r="D4932" t="s">
        <v>253</v>
      </c>
      <c r="E4932">
        <v>3</v>
      </c>
      <c r="F4932" s="27" t="s">
        <v>594</v>
      </c>
    </row>
    <row r="4933" spans="1:6" x14ac:dyDescent="0.2">
      <c r="A4933">
        <v>139</v>
      </c>
      <c r="B4933">
        <v>139</v>
      </c>
      <c r="C4933">
        <v>39</v>
      </c>
      <c r="D4933" t="s">
        <v>253</v>
      </c>
      <c r="E4933">
        <v>3</v>
      </c>
      <c r="F4933" s="27" t="s">
        <v>594</v>
      </c>
    </row>
    <row r="4934" spans="1:6" x14ac:dyDescent="0.2">
      <c r="A4934">
        <v>139</v>
      </c>
      <c r="B4934">
        <v>139</v>
      </c>
      <c r="C4934">
        <v>40</v>
      </c>
      <c r="D4934" t="s">
        <v>253</v>
      </c>
      <c r="E4934">
        <v>2</v>
      </c>
      <c r="F4934" s="27" t="s">
        <v>594</v>
      </c>
    </row>
    <row r="4935" spans="1:6" x14ac:dyDescent="0.2">
      <c r="A4935">
        <v>139</v>
      </c>
      <c r="B4935">
        <v>139</v>
      </c>
      <c r="C4935">
        <v>41</v>
      </c>
      <c r="D4935" t="s">
        <v>253</v>
      </c>
      <c r="E4935">
        <v>3</v>
      </c>
      <c r="F4935" s="27" t="s">
        <v>594</v>
      </c>
    </row>
    <row r="4936" spans="1:6" x14ac:dyDescent="0.2">
      <c r="A4936">
        <v>139</v>
      </c>
      <c r="B4936">
        <v>139</v>
      </c>
      <c r="C4936">
        <v>42</v>
      </c>
      <c r="D4936" t="s">
        <v>253</v>
      </c>
      <c r="E4936">
        <v>3</v>
      </c>
      <c r="F4936" s="27" t="s">
        <v>594</v>
      </c>
    </row>
    <row r="4937" spans="1:6" x14ac:dyDescent="0.2">
      <c r="A4937">
        <v>139</v>
      </c>
      <c r="B4937">
        <v>139</v>
      </c>
      <c r="C4937">
        <v>22</v>
      </c>
      <c r="D4937" t="s">
        <v>253</v>
      </c>
      <c r="E4937">
        <v>2</v>
      </c>
      <c r="F4937" s="27" t="s">
        <v>594</v>
      </c>
    </row>
    <row r="4938" spans="1:6" x14ac:dyDescent="0.2">
      <c r="A4938">
        <v>139</v>
      </c>
      <c r="B4938">
        <v>139</v>
      </c>
      <c r="C4938">
        <v>10</v>
      </c>
      <c r="D4938" t="s">
        <v>253</v>
      </c>
      <c r="E4938">
        <v>4</v>
      </c>
      <c r="F4938" s="27" t="s">
        <v>594</v>
      </c>
    </row>
    <row r="4939" spans="1:6" x14ac:dyDescent="0.2">
      <c r="A4939">
        <v>139</v>
      </c>
      <c r="B4939">
        <v>139</v>
      </c>
      <c r="C4939">
        <v>27</v>
      </c>
      <c r="D4939" t="s">
        <v>253</v>
      </c>
      <c r="E4939">
        <v>3</v>
      </c>
      <c r="F4939" s="27" t="s">
        <v>594</v>
      </c>
    </row>
    <row r="4940" spans="1:6" x14ac:dyDescent="0.2">
      <c r="A4940">
        <v>139</v>
      </c>
      <c r="B4940">
        <v>139</v>
      </c>
      <c r="C4940">
        <v>31</v>
      </c>
      <c r="D4940" t="s">
        <v>253</v>
      </c>
      <c r="E4940">
        <v>2</v>
      </c>
      <c r="F4940" s="27" t="s">
        <v>594</v>
      </c>
    </row>
    <row r="4941" spans="1:6" x14ac:dyDescent="0.2">
      <c r="A4941">
        <v>139</v>
      </c>
      <c r="B4941">
        <v>139</v>
      </c>
      <c r="C4941">
        <v>33</v>
      </c>
      <c r="D4941" t="s">
        <v>253</v>
      </c>
      <c r="E4941">
        <v>2</v>
      </c>
      <c r="F4941" s="27" t="s">
        <v>594</v>
      </c>
    </row>
    <row r="4942" spans="1:6" x14ac:dyDescent="0.2">
      <c r="A4942">
        <v>139</v>
      </c>
      <c r="B4942">
        <v>139</v>
      </c>
      <c r="C4942">
        <v>34</v>
      </c>
      <c r="D4942" t="s">
        <v>253</v>
      </c>
      <c r="E4942">
        <v>2</v>
      </c>
      <c r="F4942" s="27" t="s">
        <v>594</v>
      </c>
    </row>
    <row r="4943" spans="1:6" x14ac:dyDescent="0.2">
      <c r="A4943">
        <v>139</v>
      </c>
      <c r="B4943">
        <v>139</v>
      </c>
      <c r="C4943">
        <v>43</v>
      </c>
      <c r="D4943" t="s">
        <v>253</v>
      </c>
      <c r="E4943">
        <v>3</v>
      </c>
      <c r="F4943" s="27" t="s">
        <v>594</v>
      </c>
    </row>
    <row r="4944" spans="1:6" x14ac:dyDescent="0.2">
      <c r="A4944">
        <v>139</v>
      </c>
      <c r="B4944">
        <v>139</v>
      </c>
      <c r="C4944">
        <v>7</v>
      </c>
      <c r="D4944" t="s">
        <v>253</v>
      </c>
      <c r="E4944">
        <v>3</v>
      </c>
      <c r="F4944" s="27" t="s">
        <v>594</v>
      </c>
    </row>
    <row r="4945" spans="1:6" x14ac:dyDescent="0.2">
      <c r="A4945">
        <v>139</v>
      </c>
      <c r="B4945">
        <v>139</v>
      </c>
      <c r="C4945">
        <v>29</v>
      </c>
      <c r="D4945" t="s">
        <v>253</v>
      </c>
      <c r="E4945">
        <v>2</v>
      </c>
      <c r="F4945" s="27" t="s">
        <v>594</v>
      </c>
    </row>
    <row r="4946" spans="1:6" x14ac:dyDescent="0.2">
      <c r="A4946">
        <v>139</v>
      </c>
      <c r="B4946">
        <v>139</v>
      </c>
      <c r="C4946">
        <v>15</v>
      </c>
      <c r="D4946" t="s">
        <v>253</v>
      </c>
      <c r="E4946">
        <v>2</v>
      </c>
      <c r="F4946" s="27" t="s">
        <v>594</v>
      </c>
    </row>
    <row r="4947" spans="1:6" x14ac:dyDescent="0.2">
      <c r="A4947">
        <v>139</v>
      </c>
      <c r="B4947">
        <v>139</v>
      </c>
      <c r="C4947">
        <v>11</v>
      </c>
      <c r="D4947" t="s">
        <v>253</v>
      </c>
      <c r="E4947">
        <v>2</v>
      </c>
      <c r="F4947" s="27" t="s">
        <v>594</v>
      </c>
    </row>
    <row r="4948" spans="1:6" x14ac:dyDescent="0.2">
      <c r="A4948">
        <v>139</v>
      </c>
      <c r="B4948">
        <v>139</v>
      </c>
      <c r="C4948">
        <v>5</v>
      </c>
      <c r="D4948" t="s">
        <v>253</v>
      </c>
      <c r="E4948">
        <v>3</v>
      </c>
      <c r="F4948" s="27" t="s">
        <v>594</v>
      </c>
    </row>
    <row r="4949" spans="1:6" x14ac:dyDescent="0.2">
      <c r="A4949">
        <v>139</v>
      </c>
      <c r="B4949">
        <v>139</v>
      </c>
      <c r="C4949">
        <v>23</v>
      </c>
      <c r="D4949" t="s">
        <v>253</v>
      </c>
      <c r="E4949">
        <v>2</v>
      </c>
      <c r="F4949" s="27" t="s">
        <v>594</v>
      </c>
    </row>
    <row r="4950" spans="1:6" x14ac:dyDescent="0.2">
      <c r="A4950">
        <v>139</v>
      </c>
      <c r="B4950">
        <v>139</v>
      </c>
      <c r="C4950">
        <v>2</v>
      </c>
      <c r="D4950" t="s">
        <v>253</v>
      </c>
      <c r="E4950">
        <v>3</v>
      </c>
      <c r="F4950" s="27" t="s">
        <v>594</v>
      </c>
    </row>
    <row r="4951" spans="1:6" x14ac:dyDescent="0.2">
      <c r="A4951">
        <v>139</v>
      </c>
      <c r="B4951">
        <v>139</v>
      </c>
      <c r="C4951">
        <v>3</v>
      </c>
      <c r="D4951" t="s">
        <v>253</v>
      </c>
      <c r="E4951">
        <v>3</v>
      </c>
      <c r="F4951" s="27" t="s">
        <v>594</v>
      </c>
    </row>
    <row r="4952" spans="1:6" x14ac:dyDescent="0.2">
      <c r="A4952">
        <v>139</v>
      </c>
      <c r="B4952">
        <v>139</v>
      </c>
      <c r="C4952">
        <v>4</v>
      </c>
      <c r="D4952" t="s">
        <v>253</v>
      </c>
      <c r="E4952">
        <v>3</v>
      </c>
      <c r="F4952" s="27" t="s">
        <v>594</v>
      </c>
    </row>
    <row r="4953" spans="1:6" x14ac:dyDescent="0.2">
      <c r="A4953">
        <v>139</v>
      </c>
      <c r="B4953">
        <v>139</v>
      </c>
      <c r="C4953">
        <v>1</v>
      </c>
      <c r="D4953" t="s">
        <v>253</v>
      </c>
      <c r="E4953">
        <v>2</v>
      </c>
      <c r="F4953" s="27" t="s">
        <v>594</v>
      </c>
    </row>
    <row r="4954" spans="1:6" x14ac:dyDescent="0.2">
      <c r="A4954">
        <v>139</v>
      </c>
      <c r="B4954">
        <v>139</v>
      </c>
      <c r="C4954">
        <v>16</v>
      </c>
      <c r="D4954" t="s">
        <v>253</v>
      </c>
      <c r="E4954">
        <v>4</v>
      </c>
      <c r="F4954" s="27" t="s">
        <v>594</v>
      </c>
    </row>
    <row r="4955" spans="1:6" x14ac:dyDescent="0.2">
      <c r="A4955">
        <v>139</v>
      </c>
      <c r="B4955">
        <v>139</v>
      </c>
      <c r="C4955">
        <v>25</v>
      </c>
      <c r="D4955" t="s">
        <v>253</v>
      </c>
      <c r="E4955">
        <v>3</v>
      </c>
      <c r="F4955" s="27" t="s">
        <v>594</v>
      </c>
    </row>
    <row r="4956" spans="1:6" x14ac:dyDescent="0.2">
      <c r="A4956">
        <v>139</v>
      </c>
      <c r="B4956">
        <v>139</v>
      </c>
      <c r="C4956">
        <v>17</v>
      </c>
      <c r="D4956" t="s">
        <v>253</v>
      </c>
      <c r="E4956">
        <v>3</v>
      </c>
      <c r="F4956" s="27" t="s">
        <v>594</v>
      </c>
    </row>
    <row r="4957" spans="1:6" x14ac:dyDescent="0.2">
      <c r="A4957">
        <v>139</v>
      </c>
      <c r="B4957">
        <v>139</v>
      </c>
      <c r="C4957">
        <v>13</v>
      </c>
      <c r="D4957" t="s">
        <v>253</v>
      </c>
      <c r="E4957">
        <v>2</v>
      </c>
      <c r="F4957" s="27" t="s">
        <v>594</v>
      </c>
    </row>
    <row r="4958" spans="1:6" x14ac:dyDescent="0.2">
      <c r="A4958">
        <v>139</v>
      </c>
      <c r="B4958">
        <v>139</v>
      </c>
      <c r="C4958">
        <v>32</v>
      </c>
      <c r="D4958" t="s">
        <v>253</v>
      </c>
      <c r="E4958">
        <v>2</v>
      </c>
      <c r="F4958" s="27" t="s">
        <v>594</v>
      </c>
    </row>
    <row r="4959" spans="1:6" x14ac:dyDescent="0.2">
      <c r="A4959">
        <v>139</v>
      </c>
      <c r="B4959">
        <v>139</v>
      </c>
      <c r="C4959">
        <v>21</v>
      </c>
      <c r="D4959" t="s">
        <v>253</v>
      </c>
      <c r="E4959">
        <v>3</v>
      </c>
      <c r="F4959" s="27" t="s">
        <v>594</v>
      </c>
    </row>
    <row r="4960" spans="1:6" x14ac:dyDescent="0.2">
      <c r="A4960">
        <v>139</v>
      </c>
      <c r="B4960">
        <v>139</v>
      </c>
      <c r="C4960">
        <v>30</v>
      </c>
      <c r="D4960" t="s">
        <v>253</v>
      </c>
      <c r="E4960">
        <v>4</v>
      </c>
      <c r="F4960" s="27" t="s">
        <v>594</v>
      </c>
    </row>
    <row r="4961" spans="1:6" x14ac:dyDescent="0.2">
      <c r="A4961">
        <v>139</v>
      </c>
      <c r="B4961">
        <v>139</v>
      </c>
      <c r="C4961">
        <v>6</v>
      </c>
      <c r="D4961" t="s">
        <v>253</v>
      </c>
      <c r="E4961">
        <v>3</v>
      </c>
      <c r="F4961" s="27" t="s">
        <v>594</v>
      </c>
    </row>
    <row r="4962" spans="1:6" x14ac:dyDescent="0.2">
      <c r="A4962">
        <v>139</v>
      </c>
      <c r="B4962">
        <v>139</v>
      </c>
      <c r="C4962">
        <v>44</v>
      </c>
      <c r="D4962" t="s">
        <v>253</v>
      </c>
      <c r="E4962">
        <v>3</v>
      </c>
      <c r="F4962" s="27" t="s">
        <v>594</v>
      </c>
    </row>
    <row r="4963" spans="1:6" x14ac:dyDescent="0.2">
      <c r="A4963">
        <v>139</v>
      </c>
      <c r="B4963">
        <v>139</v>
      </c>
      <c r="C4963">
        <v>45</v>
      </c>
      <c r="D4963" t="s">
        <v>253</v>
      </c>
      <c r="E4963">
        <v>4</v>
      </c>
      <c r="F4963" s="27" t="s">
        <v>594</v>
      </c>
    </row>
    <row r="4964" spans="1:6" x14ac:dyDescent="0.2">
      <c r="A4964">
        <v>139</v>
      </c>
      <c r="B4964">
        <v>139</v>
      </c>
      <c r="C4964">
        <v>46</v>
      </c>
      <c r="D4964" t="s">
        <v>253</v>
      </c>
      <c r="E4964">
        <v>4</v>
      </c>
      <c r="F4964" s="27" t="s">
        <v>594</v>
      </c>
    </row>
    <row r="4965" spans="1:6" x14ac:dyDescent="0.2">
      <c r="A4965">
        <v>139</v>
      </c>
      <c r="B4965">
        <v>139</v>
      </c>
      <c r="C4965">
        <v>47</v>
      </c>
      <c r="D4965" t="s">
        <v>253</v>
      </c>
      <c r="E4965">
        <v>3</v>
      </c>
      <c r="F4965" s="27" t="s">
        <v>594</v>
      </c>
    </row>
    <row r="4966" spans="1:6" x14ac:dyDescent="0.2">
      <c r="A4966">
        <v>139</v>
      </c>
      <c r="B4966">
        <v>139</v>
      </c>
      <c r="C4966">
        <v>48</v>
      </c>
      <c r="D4966" t="s">
        <v>253</v>
      </c>
      <c r="E4966">
        <v>3</v>
      </c>
      <c r="F4966" s="27" t="s">
        <v>594</v>
      </c>
    </row>
    <row r="4967" spans="1:6" x14ac:dyDescent="0.2">
      <c r="A4967">
        <v>140</v>
      </c>
      <c r="B4967">
        <v>140</v>
      </c>
      <c r="C4967">
        <v>37</v>
      </c>
      <c r="D4967" t="s">
        <v>254</v>
      </c>
      <c r="E4967">
        <v>4</v>
      </c>
      <c r="F4967" s="27" t="s">
        <v>594</v>
      </c>
    </row>
    <row r="4968" spans="1:6" x14ac:dyDescent="0.2">
      <c r="A4968">
        <v>140</v>
      </c>
      <c r="B4968">
        <v>140</v>
      </c>
      <c r="C4968">
        <v>38</v>
      </c>
      <c r="D4968" t="s">
        <v>254</v>
      </c>
      <c r="E4968">
        <v>3</v>
      </c>
      <c r="F4968" s="27" t="s">
        <v>594</v>
      </c>
    </row>
    <row r="4969" spans="1:6" x14ac:dyDescent="0.2">
      <c r="A4969">
        <v>140</v>
      </c>
      <c r="B4969">
        <v>140</v>
      </c>
      <c r="C4969">
        <v>39</v>
      </c>
      <c r="D4969" t="s">
        <v>254</v>
      </c>
      <c r="E4969">
        <v>3</v>
      </c>
      <c r="F4969" s="27" t="s">
        <v>594</v>
      </c>
    </row>
    <row r="4970" spans="1:6" x14ac:dyDescent="0.2">
      <c r="A4970">
        <v>140</v>
      </c>
      <c r="B4970">
        <v>140</v>
      </c>
      <c r="C4970">
        <v>40</v>
      </c>
      <c r="D4970" t="s">
        <v>254</v>
      </c>
      <c r="E4970">
        <v>2</v>
      </c>
      <c r="F4970" s="27" t="s">
        <v>594</v>
      </c>
    </row>
    <row r="4971" spans="1:6" x14ac:dyDescent="0.2">
      <c r="A4971">
        <v>140</v>
      </c>
      <c r="B4971">
        <v>140</v>
      </c>
      <c r="C4971">
        <v>41</v>
      </c>
      <c r="D4971" t="s">
        <v>254</v>
      </c>
      <c r="E4971">
        <v>3</v>
      </c>
      <c r="F4971" s="27" t="s">
        <v>594</v>
      </c>
    </row>
    <row r="4972" spans="1:6" x14ac:dyDescent="0.2">
      <c r="A4972">
        <v>140</v>
      </c>
      <c r="B4972">
        <v>140</v>
      </c>
      <c r="C4972">
        <v>42</v>
      </c>
      <c r="D4972" t="s">
        <v>254</v>
      </c>
      <c r="E4972">
        <v>4</v>
      </c>
      <c r="F4972" s="27" t="s">
        <v>594</v>
      </c>
    </row>
    <row r="4973" spans="1:6" x14ac:dyDescent="0.2">
      <c r="A4973">
        <v>140</v>
      </c>
      <c r="B4973">
        <v>140</v>
      </c>
      <c r="C4973">
        <v>43</v>
      </c>
      <c r="D4973" t="s">
        <v>254</v>
      </c>
      <c r="E4973">
        <v>4</v>
      </c>
      <c r="F4973" s="27" t="s">
        <v>594</v>
      </c>
    </row>
    <row r="4974" spans="1:6" x14ac:dyDescent="0.2">
      <c r="A4974">
        <v>140</v>
      </c>
      <c r="B4974">
        <v>140</v>
      </c>
      <c r="C4974">
        <v>22</v>
      </c>
      <c r="D4974" t="s">
        <v>254</v>
      </c>
      <c r="E4974">
        <v>4</v>
      </c>
      <c r="F4974" s="27" t="s">
        <v>594</v>
      </c>
    </row>
    <row r="4975" spans="1:6" x14ac:dyDescent="0.2">
      <c r="A4975">
        <v>140</v>
      </c>
      <c r="B4975">
        <v>140</v>
      </c>
      <c r="C4975">
        <v>10</v>
      </c>
      <c r="D4975" t="s">
        <v>254</v>
      </c>
      <c r="E4975">
        <v>2</v>
      </c>
      <c r="F4975" s="27" t="s">
        <v>594</v>
      </c>
    </row>
    <row r="4976" spans="1:6" x14ac:dyDescent="0.2">
      <c r="A4976">
        <v>140</v>
      </c>
      <c r="B4976">
        <v>140</v>
      </c>
      <c r="C4976">
        <v>27</v>
      </c>
      <c r="D4976" t="s">
        <v>254</v>
      </c>
      <c r="E4976">
        <v>3</v>
      </c>
      <c r="F4976" s="27" t="s">
        <v>594</v>
      </c>
    </row>
    <row r="4977" spans="1:6" x14ac:dyDescent="0.2">
      <c r="A4977">
        <v>140</v>
      </c>
      <c r="B4977">
        <v>140</v>
      </c>
      <c r="C4977">
        <v>31</v>
      </c>
      <c r="D4977" t="s">
        <v>254</v>
      </c>
      <c r="E4977">
        <v>2</v>
      </c>
      <c r="F4977" s="27" t="s">
        <v>594</v>
      </c>
    </row>
    <row r="4978" spans="1:6" x14ac:dyDescent="0.2">
      <c r="A4978">
        <v>140</v>
      </c>
      <c r="B4978">
        <v>140</v>
      </c>
      <c r="C4978">
        <v>33</v>
      </c>
      <c r="D4978" t="s">
        <v>254</v>
      </c>
      <c r="E4978">
        <v>2</v>
      </c>
      <c r="F4978" s="27" t="s">
        <v>594</v>
      </c>
    </row>
    <row r="4979" spans="1:6" x14ac:dyDescent="0.2">
      <c r="A4979">
        <v>140</v>
      </c>
      <c r="B4979">
        <v>140</v>
      </c>
      <c r="C4979">
        <v>34</v>
      </c>
      <c r="D4979" t="s">
        <v>254</v>
      </c>
      <c r="E4979">
        <v>2</v>
      </c>
      <c r="F4979" s="27" t="s">
        <v>594</v>
      </c>
    </row>
    <row r="4980" spans="1:6" x14ac:dyDescent="0.2">
      <c r="A4980">
        <v>140</v>
      </c>
      <c r="B4980">
        <v>140</v>
      </c>
      <c r="C4980">
        <v>44</v>
      </c>
      <c r="D4980" t="s">
        <v>254</v>
      </c>
      <c r="E4980">
        <v>4</v>
      </c>
      <c r="F4980" s="27" t="s">
        <v>594</v>
      </c>
    </row>
    <row r="4981" spans="1:6" x14ac:dyDescent="0.2">
      <c r="A4981">
        <v>140</v>
      </c>
      <c r="B4981">
        <v>140</v>
      </c>
      <c r="C4981">
        <v>7</v>
      </c>
      <c r="D4981" t="s">
        <v>254</v>
      </c>
      <c r="E4981">
        <v>4</v>
      </c>
      <c r="F4981" s="27" t="s">
        <v>594</v>
      </c>
    </row>
    <row r="4982" spans="1:6" x14ac:dyDescent="0.2">
      <c r="A4982">
        <v>140</v>
      </c>
      <c r="B4982">
        <v>140</v>
      </c>
      <c r="C4982">
        <v>29</v>
      </c>
      <c r="D4982" t="s">
        <v>254</v>
      </c>
      <c r="E4982">
        <v>4</v>
      </c>
      <c r="F4982" s="27" t="s">
        <v>594</v>
      </c>
    </row>
    <row r="4983" spans="1:6" x14ac:dyDescent="0.2">
      <c r="A4983">
        <v>140</v>
      </c>
      <c r="B4983">
        <v>140</v>
      </c>
      <c r="C4983">
        <v>15</v>
      </c>
      <c r="D4983" t="s">
        <v>254</v>
      </c>
      <c r="E4983">
        <v>4</v>
      </c>
      <c r="F4983" s="27" t="s">
        <v>594</v>
      </c>
    </row>
    <row r="4984" spans="1:6" x14ac:dyDescent="0.2">
      <c r="A4984">
        <v>140</v>
      </c>
      <c r="B4984">
        <v>140</v>
      </c>
      <c r="C4984">
        <v>11</v>
      </c>
      <c r="D4984" t="s">
        <v>254</v>
      </c>
      <c r="E4984">
        <v>4</v>
      </c>
      <c r="F4984" s="27" t="s">
        <v>594</v>
      </c>
    </row>
    <row r="4985" spans="1:6" x14ac:dyDescent="0.2">
      <c r="A4985">
        <v>140</v>
      </c>
      <c r="B4985">
        <v>140</v>
      </c>
      <c r="C4985">
        <v>5</v>
      </c>
      <c r="D4985" t="s">
        <v>254</v>
      </c>
      <c r="E4985">
        <v>3</v>
      </c>
      <c r="F4985" s="27" t="s">
        <v>594</v>
      </c>
    </row>
    <row r="4986" spans="1:6" x14ac:dyDescent="0.2">
      <c r="A4986">
        <v>140</v>
      </c>
      <c r="B4986">
        <v>140</v>
      </c>
      <c r="C4986">
        <v>23</v>
      </c>
      <c r="D4986" t="s">
        <v>254</v>
      </c>
      <c r="E4986">
        <v>2</v>
      </c>
      <c r="F4986" s="27" t="s">
        <v>594</v>
      </c>
    </row>
    <row r="4987" spans="1:6" x14ac:dyDescent="0.2">
      <c r="A4987">
        <v>140</v>
      </c>
      <c r="B4987">
        <v>140</v>
      </c>
      <c r="C4987">
        <v>2</v>
      </c>
      <c r="D4987" t="s">
        <v>254</v>
      </c>
      <c r="E4987">
        <v>4</v>
      </c>
      <c r="F4987" s="27" t="s">
        <v>594</v>
      </c>
    </row>
    <row r="4988" spans="1:6" x14ac:dyDescent="0.2">
      <c r="A4988">
        <v>140</v>
      </c>
      <c r="B4988">
        <v>140</v>
      </c>
      <c r="C4988">
        <v>3</v>
      </c>
      <c r="D4988" t="s">
        <v>254</v>
      </c>
      <c r="E4988">
        <v>4</v>
      </c>
      <c r="F4988" s="27" t="s">
        <v>594</v>
      </c>
    </row>
    <row r="4989" spans="1:6" x14ac:dyDescent="0.2">
      <c r="A4989">
        <v>140</v>
      </c>
      <c r="B4989">
        <v>140</v>
      </c>
      <c r="C4989">
        <v>4</v>
      </c>
      <c r="D4989" t="s">
        <v>254</v>
      </c>
      <c r="E4989">
        <v>4</v>
      </c>
      <c r="F4989" s="27" t="s">
        <v>594</v>
      </c>
    </row>
    <row r="4990" spans="1:6" x14ac:dyDescent="0.2">
      <c r="A4990">
        <v>140</v>
      </c>
      <c r="B4990">
        <v>140</v>
      </c>
      <c r="C4990">
        <v>1</v>
      </c>
      <c r="D4990" t="s">
        <v>254</v>
      </c>
      <c r="E4990">
        <v>3</v>
      </c>
      <c r="F4990" s="27" t="s">
        <v>594</v>
      </c>
    </row>
    <row r="4991" spans="1:6" x14ac:dyDescent="0.2">
      <c r="A4991">
        <v>140</v>
      </c>
      <c r="B4991">
        <v>140</v>
      </c>
      <c r="C4991">
        <v>16</v>
      </c>
      <c r="D4991" t="s">
        <v>254</v>
      </c>
      <c r="E4991">
        <v>4</v>
      </c>
      <c r="F4991" s="27" t="s">
        <v>594</v>
      </c>
    </row>
    <row r="4992" spans="1:6" x14ac:dyDescent="0.2">
      <c r="A4992">
        <v>140</v>
      </c>
      <c r="B4992">
        <v>140</v>
      </c>
      <c r="C4992">
        <v>25</v>
      </c>
      <c r="D4992" t="s">
        <v>254</v>
      </c>
      <c r="E4992">
        <v>3</v>
      </c>
      <c r="F4992" s="27" t="s">
        <v>594</v>
      </c>
    </row>
    <row r="4993" spans="1:6" x14ac:dyDescent="0.2">
      <c r="A4993">
        <v>140</v>
      </c>
      <c r="B4993">
        <v>140</v>
      </c>
      <c r="C4993">
        <v>17</v>
      </c>
      <c r="D4993" t="s">
        <v>254</v>
      </c>
      <c r="E4993">
        <v>3</v>
      </c>
      <c r="F4993" s="27" t="s">
        <v>594</v>
      </c>
    </row>
    <row r="4994" spans="1:6" x14ac:dyDescent="0.2">
      <c r="A4994">
        <v>140</v>
      </c>
      <c r="B4994">
        <v>140</v>
      </c>
      <c r="C4994">
        <v>13</v>
      </c>
      <c r="D4994" t="s">
        <v>254</v>
      </c>
      <c r="E4994">
        <v>2</v>
      </c>
      <c r="F4994" s="27" t="s">
        <v>594</v>
      </c>
    </row>
    <row r="4995" spans="1:6" x14ac:dyDescent="0.2">
      <c r="A4995">
        <v>140</v>
      </c>
      <c r="B4995">
        <v>140</v>
      </c>
      <c r="C4995">
        <v>32</v>
      </c>
      <c r="D4995" t="s">
        <v>254</v>
      </c>
      <c r="E4995">
        <v>3</v>
      </c>
      <c r="F4995" s="27" t="s">
        <v>594</v>
      </c>
    </row>
    <row r="4996" spans="1:6" x14ac:dyDescent="0.2">
      <c r="A4996">
        <v>140</v>
      </c>
      <c r="B4996">
        <v>140</v>
      </c>
      <c r="C4996">
        <v>21</v>
      </c>
      <c r="D4996" t="s">
        <v>254</v>
      </c>
      <c r="E4996">
        <v>4</v>
      </c>
      <c r="F4996" s="27" t="s">
        <v>594</v>
      </c>
    </row>
    <row r="4997" spans="1:6" x14ac:dyDescent="0.2">
      <c r="A4997">
        <v>140</v>
      </c>
      <c r="B4997">
        <v>140</v>
      </c>
      <c r="C4997">
        <v>30</v>
      </c>
      <c r="D4997" t="s">
        <v>254</v>
      </c>
      <c r="E4997">
        <v>4</v>
      </c>
      <c r="F4997" s="27" t="s">
        <v>594</v>
      </c>
    </row>
    <row r="4998" spans="1:6" x14ac:dyDescent="0.2">
      <c r="A4998">
        <v>140</v>
      </c>
      <c r="B4998">
        <v>140</v>
      </c>
      <c r="C4998">
        <v>6</v>
      </c>
      <c r="D4998" t="s">
        <v>254</v>
      </c>
      <c r="E4998">
        <v>3</v>
      </c>
      <c r="F4998" s="27" t="s">
        <v>594</v>
      </c>
    </row>
    <row r="4999" spans="1:6" x14ac:dyDescent="0.2">
      <c r="A4999">
        <v>140</v>
      </c>
      <c r="B4999">
        <v>140</v>
      </c>
      <c r="C4999">
        <v>45</v>
      </c>
      <c r="D4999" t="s">
        <v>254</v>
      </c>
      <c r="E4999">
        <v>4</v>
      </c>
      <c r="F4999" s="27" t="s">
        <v>594</v>
      </c>
    </row>
    <row r="5000" spans="1:6" x14ac:dyDescent="0.2">
      <c r="A5000">
        <v>140</v>
      </c>
      <c r="B5000">
        <v>140</v>
      </c>
      <c r="C5000">
        <v>46</v>
      </c>
      <c r="D5000" t="s">
        <v>254</v>
      </c>
      <c r="E5000">
        <v>4</v>
      </c>
      <c r="F5000" s="27" t="s">
        <v>594</v>
      </c>
    </row>
    <row r="5001" spans="1:6" x14ac:dyDescent="0.2">
      <c r="A5001">
        <v>140</v>
      </c>
      <c r="B5001">
        <v>140</v>
      </c>
      <c r="C5001">
        <v>47</v>
      </c>
      <c r="D5001" t="s">
        <v>254</v>
      </c>
      <c r="E5001">
        <v>3</v>
      </c>
      <c r="F5001" s="27" t="s">
        <v>594</v>
      </c>
    </row>
    <row r="5002" spans="1:6" x14ac:dyDescent="0.2">
      <c r="A5002">
        <v>140</v>
      </c>
      <c r="B5002">
        <v>140</v>
      </c>
      <c r="C5002">
        <v>48</v>
      </c>
      <c r="D5002" t="s">
        <v>254</v>
      </c>
      <c r="E5002">
        <v>4</v>
      </c>
      <c r="F5002" s="27" t="s">
        <v>594</v>
      </c>
    </row>
    <row r="5003" spans="1:6" x14ac:dyDescent="0.2">
      <c r="A5003">
        <v>141</v>
      </c>
      <c r="B5003">
        <v>141</v>
      </c>
      <c r="C5003">
        <v>37</v>
      </c>
      <c r="D5003" t="s">
        <v>263</v>
      </c>
      <c r="E5003">
        <v>3</v>
      </c>
      <c r="F5003" s="27" t="s">
        <v>595</v>
      </c>
    </row>
    <row r="5004" spans="1:6" x14ac:dyDescent="0.2">
      <c r="A5004">
        <v>141</v>
      </c>
      <c r="B5004">
        <v>141</v>
      </c>
      <c r="C5004">
        <v>38</v>
      </c>
      <c r="D5004" t="s">
        <v>263</v>
      </c>
      <c r="E5004">
        <v>1</v>
      </c>
      <c r="F5004" s="27" t="s">
        <v>595</v>
      </c>
    </row>
    <row r="5005" spans="1:6" x14ac:dyDescent="0.2">
      <c r="A5005">
        <v>141</v>
      </c>
      <c r="B5005">
        <v>141</v>
      </c>
      <c r="C5005">
        <v>44</v>
      </c>
      <c r="D5005" t="s">
        <v>263</v>
      </c>
      <c r="E5005">
        <v>2</v>
      </c>
      <c r="F5005" s="27" t="s">
        <v>595</v>
      </c>
    </row>
    <row r="5006" spans="1:6" x14ac:dyDescent="0.2">
      <c r="A5006">
        <v>141</v>
      </c>
      <c r="B5006">
        <v>141</v>
      </c>
      <c r="C5006">
        <v>22</v>
      </c>
      <c r="D5006" t="s">
        <v>263</v>
      </c>
      <c r="E5006">
        <v>2</v>
      </c>
      <c r="F5006" s="27" t="s">
        <v>595</v>
      </c>
    </row>
    <row r="5007" spans="1:6" x14ac:dyDescent="0.2">
      <c r="A5007">
        <v>141</v>
      </c>
      <c r="B5007">
        <v>141</v>
      </c>
      <c r="C5007">
        <v>27</v>
      </c>
      <c r="D5007" t="s">
        <v>263</v>
      </c>
      <c r="E5007">
        <v>1</v>
      </c>
      <c r="F5007" s="27" t="s">
        <v>595</v>
      </c>
    </row>
    <row r="5008" spans="1:6" x14ac:dyDescent="0.2">
      <c r="A5008">
        <v>141</v>
      </c>
      <c r="B5008">
        <v>141</v>
      </c>
      <c r="C5008">
        <v>33</v>
      </c>
      <c r="D5008" t="s">
        <v>263</v>
      </c>
      <c r="E5008">
        <v>1</v>
      </c>
      <c r="F5008" s="27" t="s">
        <v>595</v>
      </c>
    </row>
    <row r="5009" spans="1:6" x14ac:dyDescent="0.2">
      <c r="A5009">
        <v>141</v>
      </c>
      <c r="B5009">
        <v>141</v>
      </c>
      <c r="C5009">
        <v>34</v>
      </c>
      <c r="D5009" t="s">
        <v>263</v>
      </c>
      <c r="E5009">
        <v>1</v>
      </c>
      <c r="F5009" s="27" t="s">
        <v>595</v>
      </c>
    </row>
    <row r="5010" spans="1:6" x14ac:dyDescent="0.2">
      <c r="A5010">
        <v>141</v>
      </c>
      <c r="B5010">
        <v>141</v>
      </c>
      <c r="C5010">
        <v>7</v>
      </c>
      <c r="D5010" t="s">
        <v>263</v>
      </c>
      <c r="E5010">
        <v>1</v>
      </c>
      <c r="F5010" s="27" t="s">
        <v>595</v>
      </c>
    </row>
    <row r="5011" spans="1:6" x14ac:dyDescent="0.2">
      <c r="A5011">
        <v>141</v>
      </c>
      <c r="B5011">
        <v>141</v>
      </c>
      <c r="C5011">
        <v>2</v>
      </c>
      <c r="D5011" t="s">
        <v>263</v>
      </c>
      <c r="E5011">
        <v>2</v>
      </c>
      <c r="F5011" s="27" t="s">
        <v>595</v>
      </c>
    </row>
    <row r="5012" spans="1:6" x14ac:dyDescent="0.2">
      <c r="A5012">
        <v>141</v>
      </c>
      <c r="B5012">
        <v>141</v>
      </c>
      <c r="C5012">
        <v>3</v>
      </c>
      <c r="D5012" t="s">
        <v>263</v>
      </c>
      <c r="E5012">
        <v>1</v>
      </c>
      <c r="F5012" s="27" t="s">
        <v>595</v>
      </c>
    </row>
    <row r="5013" spans="1:6" x14ac:dyDescent="0.2">
      <c r="A5013">
        <v>141</v>
      </c>
      <c r="B5013">
        <v>141</v>
      </c>
      <c r="C5013">
        <v>16</v>
      </c>
      <c r="D5013" t="s">
        <v>263</v>
      </c>
      <c r="E5013">
        <v>1</v>
      </c>
      <c r="F5013" s="27" t="s">
        <v>595</v>
      </c>
    </row>
    <row r="5014" spans="1:6" x14ac:dyDescent="0.2">
      <c r="A5014">
        <v>141</v>
      </c>
      <c r="B5014">
        <v>141</v>
      </c>
      <c r="C5014">
        <v>17</v>
      </c>
      <c r="D5014" t="s">
        <v>263</v>
      </c>
      <c r="E5014">
        <v>1</v>
      </c>
      <c r="F5014" s="27" t="s">
        <v>595</v>
      </c>
    </row>
    <row r="5015" spans="1:6" x14ac:dyDescent="0.2">
      <c r="A5015">
        <v>141</v>
      </c>
      <c r="B5015">
        <v>141</v>
      </c>
      <c r="C5015">
        <v>13</v>
      </c>
      <c r="D5015" t="s">
        <v>263</v>
      </c>
      <c r="E5015">
        <v>1</v>
      </c>
      <c r="F5015" s="27" t="s">
        <v>595</v>
      </c>
    </row>
    <row r="5016" spans="1:6" x14ac:dyDescent="0.2">
      <c r="A5016">
        <v>141</v>
      </c>
      <c r="B5016">
        <v>141</v>
      </c>
      <c r="C5016">
        <v>32</v>
      </c>
      <c r="D5016" t="s">
        <v>263</v>
      </c>
      <c r="E5016">
        <v>1</v>
      </c>
      <c r="F5016" s="27" t="s">
        <v>595</v>
      </c>
    </row>
    <row r="5017" spans="1:6" x14ac:dyDescent="0.2">
      <c r="A5017">
        <v>141</v>
      </c>
      <c r="B5017">
        <v>141</v>
      </c>
      <c r="C5017">
        <v>30</v>
      </c>
      <c r="D5017" t="s">
        <v>263</v>
      </c>
      <c r="E5017">
        <v>1</v>
      </c>
      <c r="F5017" s="27" t="s">
        <v>595</v>
      </c>
    </row>
    <row r="5018" spans="1:6" x14ac:dyDescent="0.2">
      <c r="A5018">
        <v>141</v>
      </c>
      <c r="B5018">
        <v>141</v>
      </c>
      <c r="C5018">
        <v>46</v>
      </c>
      <c r="D5018" t="s">
        <v>263</v>
      </c>
      <c r="E5018">
        <v>1</v>
      </c>
      <c r="F5018" s="27" t="s">
        <v>595</v>
      </c>
    </row>
    <row r="5019" spans="1:6" x14ac:dyDescent="0.2">
      <c r="A5019">
        <v>141</v>
      </c>
      <c r="B5019">
        <v>141</v>
      </c>
      <c r="C5019">
        <v>47</v>
      </c>
      <c r="D5019" t="s">
        <v>263</v>
      </c>
      <c r="E5019">
        <v>2</v>
      </c>
      <c r="F5019" s="27" t="s">
        <v>595</v>
      </c>
    </row>
    <row r="5020" spans="1:6" x14ac:dyDescent="0.2">
      <c r="A5020">
        <v>141</v>
      </c>
      <c r="B5020">
        <v>141</v>
      </c>
      <c r="C5020">
        <v>48</v>
      </c>
      <c r="D5020" t="s">
        <v>263</v>
      </c>
      <c r="E5020">
        <v>1</v>
      </c>
      <c r="F5020" s="27" t="s">
        <v>595</v>
      </c>
    </row>
    <row r="5021" spans="1:6" x14ac:dyDescent="0.2">
      <c r="A5021">
        <v>142</v>
      </c>
      <c r="B5021">
        <v>142</v>
      </c>
      <c r="C5021">
        <v>37</v>
      </c>
      <c r="D5021" t="s">
        <v>255</v>
      </c>
      <c r="E5021">
        <v>3</v>
      </c>
      <c r="F5021" s="27" t="s">
        <v>594</v>
      </c>
    </row>
    <row r="5022" spans="1:6" x14ac:dyDescent="0.2">
      <c r="A5022">
        <v>142</v>
      </c>
      <c r="B5022">
        <v>142</v>
      </c>
      <c r="C5022">
        <v>38</v>
      </c>
      <c r="D5022" t="s">
        <v>255</v>
      </c>
      <c r="E5022">
        <v>2</v>
      </c>
      <c r="F5022" s="27" t="s">
        <v>594</v>
      </c>
    </row>
    <row r="5023" spans="1:6" x14ac:dyDescent="0.2">
      <c r="A5023">
        <v>142</v>
      </c>
      <c r="B5023">
        <v>142</v>
      </c>
      <c r="C5023">
        <v>39</v>
      </c>
      <c r="D5023" t="s">
        <v>255</v>
      </c>
      <c r="E5023">
        <v>2</v>
      </c>
      <c r="F5023" s="27" t="s">
        <v>594</v>
      </c>
    </row>
    <row r="5024" spans="1:6" x14ac:dyDescent="0.2">
      <c r="A5024">
        <v>142</v>
      </c>
      <c r="B5024">
        <v>142</v>
      </c>
      <c r="C5024">
        <v>40</v>
      </c>
      <c r="D5024" t="s">
        <v>255</v>
      </c>
      <c r="E5024">
        <v>2</v>
      </c>
      <c r="F5024" s="27" t="s">
        <v>594</v>
      </c>
    </row>
    <row r="5025" spans="1:6" x14ac:dyDescent="0.2">
      <c r="A5025">
        <v>142</v>
      </c>
      <c r="B5025">
        <v>142</v>
      </c>
      <c r="C5025">
        <v>41</v>
      </c>
      <c r="D5025" t="s">
        <v>255</v>
      </c>
      <c r="E5025">
        <v>2</v>
      </c>
      <c r="F5025" s="27" t="s">
        <v>594</v>
      </c>
    </row>
    <row r="5026" spans="1:6" x14ac:dyDescent="0.2">
      <c r="A5026">
        <v>142</v>
      </c>
      <c r="B5026">
        <v>142</v>
      </c>
      <c r="C5026">
        <v>42</v>
      </c>
      <c r="D5026" t="s">
        <v>255</v>
      </c>
      <c r="E5026" s="4">
        <v>2</v>
      </c>
      <c r="F5026" s="27" t="s">
        <v>594</v>
      </c>
    </row>
    <row r="5027" spans="1:6" x14ac:dyDescent="0.2">
      <c r="A5027">
        <v>142</v>
      </c>
      <c r="B5027">
        <v>142</v>
      </c>
      <c r="C5027">
        <v>43</v>
      </c>
      <c r="D5027" t="s">
        <v>255</v>
      </c>
      <c r="E5027">
        <v>3</v>
      </c>
      <c r="F5027" s="27" t="s">
        <v>594</v>
      </c>
    </row>
    <row r="5028" spans="1:6" x14ac:dyDescent="0.2">
      <c r="A5028">
        <v>142</v>
      </c>
      <c r="B5028">
        <v>142</v>
      </c>
      <c r="C5028">
        <v>44</v>
      </c>
      <c r="D5028" t="s">
        <v>255</v>
      </c>
      <c r="E5028">
        <v>2</v>
      </c>
      <c r="F5028" s="27" t="s">
        <v>594</v>
      </c>
    </row>
    <row r="5029" spans="1:6" x14ac:dyDescent="0.2">
      <c r="A5029">
        <v>142</v>
      </c>
      <c r="B5029">
        <v>142</v>
      </c>
      <c r="C5029">
        <v>22</v>
      </c>
      <c r="D5029" t="s">
        <v>255</v>
      </c>
      <c r="E5029" s="4">
        <v>2</v>
      </c>
      <c r="F5029" s="27" t="s">
        <v>594</v>
      </c>
    </row>
    <row r="5030" spans="1:6" x14ac:dyDescent="0.2">
      <c r="A5030">
        <v>142</v>
      </c>
      <c r="B5030">
        <v>142</v>
      </c>
      <c r="C5030">
        <v>10</v>
      </c>
      <c r="D5030" t="s">
        <v>255</v>
      </c>
      <c r="E5030">
        <v>2</v>
      </c>
      <c r="F5030" s="27" t="s">
        <v>594</v>
      </c>
    </row>
    <row r="5031" spans="1:6" x14ac:dyDescent="0.2">
      <c r="A5031">
        <v>142</v>
      </c>
      <c r="B5031">
        <v>142</v>
      </c>
      <c r="C5031">
        <v>27</v>
      </c>
      <c r="D5031" t="s">
        <v>255</v>
      </c>
      <c r="E5031">
        <v>2</v>
      </c>
      <c r="F5031" s="27" t="s">
        <v>594</v>
      </c>
    </row>
    <row r="5032" spans="1:6" x14ac:dyDescent="0.2">
      <c r="A5032">
        <v>142</v>
      </c>
      <c r="B5032">
        <v>142</v>
      </c>
      <c r="C5032">
        <v>31</v>
      </c>
      <c r="D5032" t="s">
        <v>255</v>
      </c>
      <c r="E5032">
        <v>2</v>
      </c>
      <c r="F5032" s="27" t="s">
        <v>594</v>
      </c>
    </row>
    <row r="5033" spans="1:6" x14ac:dyDescent="0.2">
      <c r="A5033">
        <v>142</v>
      </c>
      <c r="B5033">
        <v>142</v>
      </c>
      <c r="C5033">
        <v>33</v>
      </c>
      <c r="D5033" t="s">
        <v>255</v>
      </c>
      <c r="E5033">
        <v>1</v>
      </c>
      <c r="F5033" s="27" t="s">
        <v>594</v>
      </c>
    </row>
    <row r="5034" spans="1:6" x14ac:dyDescent="0.2">
      <c r="A5034">
        <v>142</v>
      </c>
      <c r="B5034">
        <v>142</v>
      </c>
      <c r="C5034">
        <v>34</v>
      </c>
      <c r="D5034" t="s">
        <v>255</v>
      </c>
      <c r="E5034">
        <v>2</v>
      </c>
      <c r="F5034" s="27" t="s">
        <v>594</v>
      </c>
    </row>
    <row r="5035" spans="1:6" x14ac:dyDescent="0.2">
      <c r="A5035">
        <v>142</v>
      </c>
      <c r="B5035">
        <v>142</v>
      </c>
      <c r="C5035">
        <v>7</v>
      </c>
      <c r="D5035" t="s">
        <v>255</v>
      </c>
      <c r="E5035">
        <v>3</v>
      </c>
      <c r="F5035" s="27" t="s">
        <v>594</v>
      </c>
    </row>
    <row r="5036" spans="1:6" x14ac:dyDescent="0.2">
      <c r="A5036">
        <v>142</v>
      </c>
      <c r="B5036">
        <v>142</v>
      </c>
      <c r="C5036">
        <v>45</v>
      </c>
      <c r="D5036" t="s">
        <v>255</v>
      </c>
      <c r="E5036">
        <v>2</v>
      </c>
      <c r="F5036" s="27" t="s">
        <v>594</v>
      </c>
    </row>
    <row r="5037" spans="1:6" x14ac:dyDescent="0.2">
      <c r="A5037">
        <v>142</v>
      </c>
      <c r="B5037">
        <v>142</v>
      </c>
      <c r="C5037">
        <v>29</v>
      </c>
      <c r="D5037" t="s">
        <v>255</v>
      </c>
      <c r="E5037">
        <v>2</v>
      </c>
      <c r="F5037" s="27" t="s">
        <v>594</v>
      </c>
    </row>
    <row r="5038" spans="1:6" x14ac:dyDescent="0.2">
      <c r="A5038">
        <v>142</v>
      </c>
      <c r="B5038">
        <v>142</v>
      </c>
      <c r="C5038">
        <v>15</v>
      </c>
      <c r="D5038" t="s">
        <v>255</v>
      </c>
      <c r="E5038">
        <v>3</v>
      </c>
      <c r="F5038" s="27" t="s">
        <v>594</v>
      </c>
    </row>
    <row r="5039" spans="1:6" x14ac:dyDescent="0.2">
      <c r="A5039">
        <v>142</v>
      </c>
      <c r="B5039">
        <v>142</v>
      </c>
      <c r="C5039">
        <v>11</v>
      </c>
      <c r="D5039" t="s">
        <v>255</v>
      </c>
      <c r="E5039">
        <v>3</v>
      </c>
      <c r="F5039" s="27" t="s">
        <v>594</v>
      </c>
    </row>
    <row r="5040" spans="1:6" x14ac:dyDescent="0.2">
      <c r="A5040">
        <v>142</v>
      </c>
      <c r="B5040">
        <v>142</v>
      </c>
      <c r="C5040">
        <v>5</v>
      </c>
      <c r="D5040" t="s">
        <v>255</v>
      </c>
      <c r="E5040">
        <v>2</v>
      </c>
      <c r="F5040" s="27" t="s">
        <v>594</v>
      </c>
    </row>
    <row r="5041" spans="1:6" x14ac:dyDescent="0.2">
      <c r="A5041">
        <v>142</v>
      </c>
      <c r="B5041">
        <v>142</v>
      </c>
      <c r="C5041">
        <v>23</v>
      </c>
      <c r="D5041" t="s">
        <v>255</v>
      </c>
      <c r="E5041">
        <v>2</v>
      </c>
      <c r="F5041" s="27" t="s">
        <v>594</v>
      </c>
    </row>
    <row r="5042" spans="1:6" x14ac:dyDescent="0.2">
      <c r="A5042">
        <v>142</v>
      </c>
      <c r="B5042">
        <v>142</v>
      </c>
      <c r="C5042">
        <v>2</v>
      </c>
      <c r="D5042" t="s">
        <v>255</v>
      </c>
      <c r="E5042">
        <v>3</v>
      </c>
      <c r="F5042" s="27" t="s">
        <v>594</v>
      </c>
    </row>
    <row r="5043" spans="1:6" x14ac:dyDescent="0.2">
      <c r="A5043">
        <v>142</v>
      </c>
      <c r="B5043">
        <v>142</v>
      </c>
      <c r="C5043">
        <v>3</v>
      </c>
      <c r="D5043" t="s">
        <v>255</v>
      </c>
      <c r="E5043">
        <v>2</v>
      </c>
      <c r="F5043" s="27" t="s">
        <v>594</v>
      </c>
    </row>
    <row r="5044" spans="1:6" x14ac:dyDescent="0.2">
      <c r="A5044">
        <v>142</v>
      </c>
      <c r="B5044">
        <v>142</v>
      </c>
      <c r="C5044">
        <v>4</v>
      </c>
      <c r="D5044" t="s">
        <v>255</v>
      </c>
      <c r="E5044">
        <v>2</v>
      </c>
      <c r="F5044" s="27" t="s">
        <v>594</v>
      </c>
    </row>
    <row r="5045" spans="1:6" x14ac:dyDescent="0.2">
      <c r="A5045">
        <v>142</v>
      </c>
      <c r="B5045">
        <v>142</v>
      </c>
      <c r="C5045">
        <v>1</v>
      </c>
      <c r="D5045" t="s">
        <v>255</v>
      </c>
      <c r="E5045">
        <v>2</v>
      </c>
      <c r="F5045" s="27" t="s">
        <v>594</v>
      </c>
    </row>
    <row r="5046" spans="1:6" x14ac:dyDescent="0.2">
      <c r="A5046">
        <v>142</v>
      </c>
      <c r="B5046">
        <v>142</v>
      </c>
      <c r="C5046">
        <v>16</v>
      </c>
      <c r="D5046" t="s">
        <v>255</v>
      </c>
      <c r="E5046">
        <v>3</v>
      </c>
      <c r="F5046" s="27" t="s">
        <v>594</v>
      </c>
    </row>
    <row r="5047" spans="1:6" x14ac:dyDescent="0.2">
      <c r="A5047">
        <v>142</v>
      </c>
      <c r="B5047">
        <v>142</v>
      </c>
      <c r="C5047">
        <v>25</v>
      </c>
      <c r="D5047" t="s">
        <v>255</v>
      </c>
      <c r="E5047">
        <v>2</v>
      </c>
      <c r="F5047" s="27" t="s">
        <v>594</v>
      </c>
    </row>
    <row r="5048" spans="1:6" x14ac:dyDescent="0.2">
      <c r="A5048">
        <v>142</v>
      </c>
      <c r="B5048">
        <v>142</v>
      </c>
      <c r="C5048">
        <v>17</v>
      </c>
      <c r="D5048" t="s">
        <v>255</v>
      </c>
      <c r="E5048">
        <v>3</v>
      </c>
      <c r="F5048" s="27" t="s">
        <v>594</v>
      </c>
    </row>
    <row r="5049" spans="1:6" x14ac:dyDescent="0.2">
      <c r="A5049">
        <v>142</v>
      </c>
      <c r="B5049">
        <v>142</v>
      </c>
      <c r="C5049">
        <v>13</v>
      </c>
      <c r="D5049" t="s">
        <v>255</v>
      </c>
      <c r="E5049">
        <v>2</v>
      </c>
      <c r="F5049" s="27" t="s">
        <v>594</v>
      </c>
    </row>
    <row r="5050" spans="1:6" x14ac:dyDescent="0.2">
      <c r="A5050">
        <v>142</v>
      </c>
      <c r="B5050">
        <v>142</v>
      </c>
      <c r="C5050">
        <v>32</v>
      </c>
      <c r="D5050" t="s">
        <v>255</v>
      </c>
      <c r="E5050">
        <v>1</v>
      </c>
      <c r="F5050" s="27" t="s">
        <v>594</v>
      </c>
    </row>
    <row r="5051" spans="1:6" x14ac:dyDescent="0.2">
      <c r="A5051">
        <v>142</v>
      </c>
      <c r="B5051">
        <v>142</v>
      </c>
      <c r="C5051">
        <v>21</v>
      </c>
      <c r="D5051" t="s">
        <v>255</v>
      </c>
      <c r="E5051">
        <v>3</v>
      </c>
      <c r="F5051" s="27" t="s">
        <v>594</v>
      </c>
    </row>
    <row r="5052" spans="1:6" x14ac:dyDescent="0.2">
      <c r="A5052">
        <v>142</v>
      </c>
      <c r="B5052">
        <v>142</v>
      </c>
      <c r="C5052">
        <v>30</v>
      </c>
      <c r="D5052" t="s">
        <v>255</v>
      </c>
      <c r="E5052">
        <v>2</v>
      </c>
      <c r="F5052" s="27" t="s">
        <v>594</v>
      </c>
    </row>
    <row r="5053" spans="1:6" x14ac:dyDescent="0.2">
      <c r="A5053">
        <v>142</v>
      </c>
      <c r="B5053">
        <v>142</v>
      </c>
      <c r="C5053">
        <v>6</v>
      </c>
      <c r="D5053" t="s">
        <v>255</v>
      </c>
      <c r="E5053">
        <v>2</v>
      </c>
      <c r="F5053" s="27" t="s">
        <v>594</v>
      </c>
    </row>
    <row r="5054" spans="1:6" x14ac:dyDescent="0.2">
      <c r="A5054">
        <v>142</v>
      </c>
      <c r="B5054">
        <v>142</v>
      </c>
      <c r="C5054">
        <v>46</v>
      </c>
      <c r="D5054" t="s">
        <v>255</v>
      </c>
      <c r="E5054">
        <v>2</v>
      </c>
      <c r="F5054" s="27" t="s">
        <v>594</v>
      </c>
    </row>
    <row r="5055" spans="1:6" x14ac:dyDescent="0.2">
      <c r="A5055">
        <v>142</v>
      </c>
      <c r="B5055">
        <v>142</v>
      </c>
      <c r="C5055">
        <v>47</v>
      </c>
      <c r="D5055" t="s">
        <v>255</v>
      </c>
      <c r="E5055">
        <v>2</v>
      </c>
      <c r="F5055" s="27" t="s">
        <v>594</v>
      </c>
    </row>
    <row r="5056" spans="1:6" x14ac:dyDescent="0.2">
      <c r="A5056">
        <v>142</v>
      </c>
      <c r="B5056">
        <v>142</v>
      </c>
      <c r="C5056">
        <v>48</v>
      </c>
      <c r="D5056" t="s">
        <v>255</v>
      </c>
      <c r="E5056">
        <v>1</v>
      </c>
      <c r="F5056" s="27" t="s">
        <v>594</v>
      </c>
    </row>
    <row r="5057" spans="1:6" x14ac:dyDescent="0.2">
      <c r="A5057">
        <v>143</v>
      </c>
      <c r="B5057">
        <v>143</v>
      </c>
      <c r="C5057">
        <v>37</v>
      </c>
      <c r="D5057" t="s">
        <v>261</v>
      </c>
      <c r="E5057">
        <v>3</v>
      </c>
      <c r="F5057" s="27" t="s">
        <v>595</v>
      </c>
    </row>
    <row r="5058" spans="1:6" x14ac:dyDescent="0.2">
      <c r="A5058">
        <v>143</v>
      </c>
      <c r="B5058">
        <v>143</v>
      </c>
      <c r="C5058">
        <v>38</v>
      </c>
      <c r="D5058" t="s">
        <v>261</v>
      </c>
      <c r="E5058">
        <v>2</v>
      </c>
      <c r="F5058" s="27" t="s">
        <v>595</v>
      </c>
    </row>
    <row r="5059" spans="1:6" x14ac:dyDescent="0.2">
      <c r="A5059">
        <v>143</v>
      </c>
      <c r="B5059">
        <v>143</v>
      </c>
      <c r="C5059">
        <v>44</v>
      </c>
      <c r="D5059" t="s">
        <v>261</v>
      </c>
      <c r="E5059">
        <v>2</v>
      </c>
      <c r="F5059" s="27" t="s">
        <v>595</v>
      </c>
    </row>
    <row r="5060" spans="1:6" x14ac:dyDescent="0.2">
      <c r="A5060">
        <v>143</v>
      </c>
      <c r="B5060">
        <v>143</v>
      </c>
      <c r="C5060">
        <v>22</v>
      </c>
      <c r="D5060" t="s">
        <v>261</v>
      </c>
      <c r="E5060">
        <v>2</v>
      </c>
      <c r="F5060" s="27" t="s">
        <v>595</v>
      </c>
    </row>
    <row r="5061" spans="1:6" x14ac:dyDescent="0.2">
      <c r="A5061">
        <v>143</v>
      </c>
      <c r="B5061">
        <v>143</v>
      </c>
      <c r="C5061">
        <v>27</v>
      </c>
      <c r="D5061" t="s">
        <v>261</v>
      </c>
      <c r="E5061">
        <v>2</v>
      </c>
      <c r="F5061" s="27" t="s">
        <v>595</v>
      </c>
    </row>
    <row r="5062" spans="1:6" x14ac:dyDescent="0.2">
      <c r="A5062">
        <v>143</v>
      </c>
      <c r="B5062">
        <v>143</v>
      </c>
      <c r="C5062">
        <v>33</v>
      </c>
      <c r="D5062" t="s">
        <v>261</v>
      </c>
      <c r="E5062">
        <v>1</v>
      </c>
      <c r="F5062" s="27" t="s">
        <v>595</v>
      </c>
    </row>
    <row r="5063" spans="1:6" x14ac:dyDescent="0.2">
      <c r="A5063">
        <v>143</v>
      </c>
      <c r="B5063">
        <v>143</v>
      </c>
      <c r="C5063">
        <v>34</v>
      </c>
      <c r="D5063" t="s">
        <v>261</v>
      </c>
      <c r="E5063">
        <v>2</v>
      </c>
      <c r="F5063" s="27" t="s">
        <v>595</v>
      </c>
    </row>
    <row r="5064" spans="1:6" x14ac:dyDescent="0.2">
      <c r="A5064">
        <v>143</v>
      </c>
      <c r="B5064">
        <v>143</v>
      </c>
      <c r="C5064">
        <v>7</v>
      </c>
      <c r="D5064" t="s">
        <v>261</v>
      </c>
      <c r="E5064">
        <v>3</v>
      </c>
      <c r="F5064" s="27" t="s">
        <v>595</v>
      </c>
    </row>
    <row r="5065" spans="1:6" x14ac:dyDescent="0.2">
      <c r="A5065">
        <v>143</v>
      </c>
      <c r="B5065">
        <v>143</v>
      </c>
      <c r="C5065">
        <v>2</v>
      </c>
      <c r="D5065" t="s">
        <v>261</v>
      </c>
      <c r="E5065">
        <v>2</v>
      </c>
      <c r="F5065" s="27" t="s">
        <v>595</v>
      </c>
    </row>
    <row r="5066" spans="1:6" x14ac:dyDescent="0.2">
      <c r="A5066">
        <v>143</v>
      </c>
      <c r="B5066">
        <v>143</v>
      </c>
      <c r="C5066">
        <v>3</v>
      </c>
      <c r="D5066" t="s">
        <v>261</v>
      </c>
      <c r="E5066">
        <v>1</v>
      </c>
      <c r="F5066" s="27" t="s">
        <v>595</v>
      </c>
    </row>
    <row r="5067" spans="1:6" x14ac:dyDescent="0.2">
      <c r="A5067">
        <v>143</v>
      </c>
      <c r="B5067">
        <v>143</v>
      </c>
      <c r="C5067">
        <v>16</v>
      </c>
      <c r="D5067" t="s">
        <v>261</v>
      </c>
      <c r="E5067">
        <v>2</v>
      </c>
      <c r="F5067" s="27" t="s">
        <v>595</v>
      </c>
    </row>
    <row r="5068" spans="1:6" x14ac:dyDescent="0.2">
      <c r="A5068">
        <v>143</v>
      </c>
      <c r="B5068">
        <v>143</v>
      </c>
      <c r="C5068">
        <v>17</v>
      </c>
      <c r="D5068" t="s">
        <v>261</v>
      </c>
      <c r="E5068">
        <v>3</v>
      </c>
      <c r="F5068" s="27" t="s">
        <v>595</v>
      </c>
    </row>
    <row r="5069" spans="1:6" x14ac:dyDescent="0.2">
      <c r="A5069">
        <v>143</v>
      </c>
      <c r="B5069">
        <v>143</v>
      </c>
      <c r="C5069">
        <v>13</v>
      </c>
      <c r="D5069" t="s">
        <v>261</v>
      </c>
      <c r="E5069">
        <v>2</v>
      </c>
      <c r="F5069" s="27" t="s">
        <v>595</v>
      </c>
    </row>
    <row r="5070" spans="1:6" x14ac:dyDescent="0.2">
      <c r="A5070">
        <v>143</v>
      </c>
      <c r="B5070">
        <v>143</v>
      </c>
      <c r="C5070">
        <v>32</v>
      </c>
      <c r="D5070" t="s">
        <v>261</v>
      </c>
      <c r="E5070">
        <v>1</v>
      </c>
      <c r="F5070" s="27" t="s">
        <v>595</v>
      </c>
    </row>
    <row r="5071" spans="1:6" x14ac:dyDescent="0.2">
      <c r="A5071">
        <v>143</v>
      </c>
      <c r="B5071">
        <v>143</v>
      </c>
      <c r="C5071">
        <v>30</v>
      </c>
      <c r="D5071" t="s">
        <v>261</v>
      </c>
      <c r="E5071">
        <v>3</v>
      </c>
      <c r="F5071" s="27" t="s">
        <v>595</v>
      </c>
    </row>
    <row r="5072" spans="1:6" x14ac:dyDescent="0.2">
      <c r="A5072">
        <v>143</v>
      </c>
      <c r="B5072">
        <v>143</v>
      </c>
      <c r="C5072">
        <v>46</v>
      </c>
      <c r="D5072" t="s">
        <v>261</v>
      </c>
      <c r="E5072">
        <v>2</v>
      </c>
      <c r="F5072" s="27" t="s">
        <v>595</v>
      </c>
    </row>
    <row r="5073" spans="1:6" x14ac:dyDescent="0.2">
      <c r="A5073">
        <v>143</v>
      </c>
      <c r="B5073">
        <v>143</v>
      </c>
      <c r="C5073">
        <v>47</v>
      </c>
      <c r="D5073" t="s">
        <v>261</v>
      </c>
      <c r="E5073">
        <v>3</v>
      </c>
      <c r="F5073" s="27" t="s">
        <v>595</v>
      </c>
    </row>
    <row r="5074" spans="1:6" x14ac:dyDescent="0.2">
      <c r="A5074">
        <v>143</v>
      </c>
      <c r="B5074">
        <v>143</v>
      </c>
      <c r="C5074">
        <v>48</v>
      </c>
      <c r="D5074" t="s">
        <v>261</v>
      </c>
      <c r="E5074">
        <v>2</v>
      </c>
      <c r="F5074" s="27" t="s">
        <v>595</v>
      </c>
    </row>
    <row r="5075" spans="1:6" x14ac:dyDescent="0.2">
      <c r="A5075">
        <v>144</v>
      </c>
      <c r="B5075">
        <v>144</v>
      </c>
      <c r="C5075">
        <v>37</v>
      </c>
      <c r="D5075" t="s">
        <v>262</v>
      </c>
      <c r="E5075">
        <v>2</v>
      </c>
      <c r="F5075" s="27" t="s">
        <v>595</v>
      </c>
    </row>
    <row r="5076" spans="1:6" x14ac:dyDescent="0.2">
      <c r="A5076">
        <v>144</v>
      </c>
      <c r="B5076">
        <v>144</v>
      </c>
      <c r="C5076">
        <v>38</v>
      </c>
      <c r="D5076" t="s">
        <v>262</v>
      </c>
      <c r="E5076">
        <v>1</v>
      </c>
      <c r="F5076" s="27" t="s">
        <v>595</v>
      </c>
    </row>
    <row r="5077" spans="1:6" x14ac:dyDescent="0.2">
      <c r="A5077">
        <v>144</v>
      </c>
      <c r="B5077">
        <v>144</v>
      </c>
      <c r="C5077">
        <v>44</v>
      </c>
      <c r="D5077" t="s">
        <v>262</v>
      </c>
      <c r="E5077">
        <v>3</v>
      </c>
      <c r="F5077" s="27" t="s">
        <v>595</v>
      </c>
    </row>
    <row r="5078" spans="1:6" x14ac:dyDescent="0.2">
      <c r="A5078">
        <v>144</v>
      </c>
      <c r="B5078">
        <v>144</v>
      </c>
      <c r="C5078">
        <v>22</v>
      </c>
      <c r="D5078" t="s">
        <v>262</v>
      </c>
      <c r="E5078">
        <v>2</v>
      </c>
      <c r="F5078" s="27" t="s">
        <v>595</v>
      </c>
    </row>
    <row r="5079" spans="1:6" x14ac:dyDescent="0.2">
      <c r="A5079">
        <v>144</v>
      </c>
      <c r="B5079">
        <v>144</v>
      </c>
      <c r="C5079">
        <v>27</v>
      </c>
      <c r="D5079" t="s">
        <v>262</v>
      </c>
      <c r="E5079">
        <v>1</v>
      </c>
      <c r="F5079" s="27" t="s">
        <v>595</v>
      </c>
    </row>
    <row r="5080" spans="1:6" x14ac:dyDescent="0.2">
      <c r="A5080">
        <v>144</v>
      </c>
      <c r="B5080">
        <v>144</v>
      </c>
      <c r="C5080">
        <v>33</v>
      </c>
      <c r="D5080" t="s">
        <v>262</v>
      </c>
      <c r="E5080">
        <v>1</v>
      </c>
      <c r="F5080" s="27" t="s">
        <v>595</v>
      </c>
    </row>
    <row r="5081" spans="1:6" x14ac:dyDescent="0.2">
      <c r="A5081">
        <v>144</v>
      </c>
      <c r="B5081">
        <v>144</v>
      </c>
      <c r="C5081">
        <v>34</v>
      </c>
      <c r="D5081" t="s">
        <v>262</v>
      </c>
      <c r="E5081">
        <v>1</v>
      </c>
      <c r="F5081" s="27" t="s">
        <v>595</v>
      </c>
    </row>
    <row r="5082" spans="1:6" x14ac:dyDescent="0.2">
      <c r="A5082">
        <v>144</v>
      </c>
      <c r="B5082">
        <v>144</v>
      </c>
      <c r="C5082">
        <v>7</v>
      </c>
      <c r="D5082" t="s">
        <v>262</v>
      </c>
      <c r="E5082">
        <v>1</v>
      </c>
      <c r="F5082" s="27" t="s">
        <v>595</v>
      </c>
    </row>
    <row r="5083" spans="1:6" x14ac:dyDescent="0.2">
      <c r="A5083">
        <v>144</v>
      </c>
      <c r="B5083">
        <v>144</v>
      </c>
      <c r="C5083">
        <v>46</v>
      </c>
      <c r="D5083" t="s">
        <v>262</v>
      </c>
      <c r="E5083">
        <v>1</v>
      </c>
      <c r="F5083" s="27" t="s">
        <v>595</v>
      </c>
    </row>
    <row r="5084" spans="1:6" x14ac:dyDescent="0.2">
      <c r="A5084">
        <v>144</v>
      </c>
      <c r="B5084">
        <v>144</v>
      </c>
      <c r="C5084">
        <v>2</v>
      </c>
      <c r="D5084" t="s">
        <v>262</v>
      </c>
      <c r="E5084">
        <v>2</v>
      </c>
      <c r="F5084" s="27" t="s">
        <v>595</v>
      </c>
    </row>
    <row r="5085" spans="1:6" x14ac:dyDescent="0.2">
      <c r="A5085">
        <v>144</v>
      </c>
      <c r="B5085">
        <v>144</v>
      </c>
      <c r="C5085">
        <v>3</v>
      </c>
      <c r="D5085" t="s">
        <v>262</v>
      </c>
      <c r="E5085">
        <v>3</v>
      </c>
      <c r="F5085" s="27" t="s">
        <v>595</v>
      </c>
    </row>
    <row r="5086" spans="1:6" x14ac:dyDescent="0.2">
      <c r="A5086">
        <v>144</v>
      </c>
      <c r="B5086">
        <v>144</v>
      </c>
      <c r="C5086">
        <v>16</v>
      </c>
      <c r="D5086" t="s">
        <v>262</v>
      </c>
      <c r="E5086">
        <v>2</v>
      </c>
      <c r="F5086" s="27" t="s">
        <v>595</v>
      </c>
    </row>
    <row r="5087" spans="1:6" x14ac:dyDescent="0.2">
      <c r="A5087">
        <v>144</v>
      </c>
      <c r="B5087">
        <v>144</v>
      </c>
      <c r="C5087">
        <v>17</v>
      </c>
      <c r="D5087" t="s">
        <v>262</v>
      </c>
      <c r="E5087">
        <v>1</v>
      </c>
      <c r="F5087" s="27" t="s">
        <v>595</v>
      </c>
    </row>
    <row r="5088" spans="1:6" x14ac:dyDescent="0.2">
      <c r="A5088">
        <v>144</v>
      </c>
      <c r="B5088">
        <v>144</v>
      </c>
      <c r="C5088">
        <v>13</v>
      </c>
      <c r="D5088" t="s">
        <v>262</v>
      </c>
      <c r="E5088">
        <v>2</v>
      </c>
      <c r="F5088" s="27" t="s">
        <v>595</v>
      </c>
    </row>
    <row r="5089" spans="1:6" x14ac:dyDescent="0.2">
      <c r="A5089">
        <v>144</v>
      </c>
      <c r="B5089">
        <v>144</v>
      </c>
      <c r="C5089">
        <v>32</v>
      </c>
      <c r="D5089" t="s">
        <v>262</v>
      </c>
      <c r="E5089">
        <v>2</v>
      </c>
      <c r="F5089" s="27" t="s">
        <v>595</v>
      </c>
    </row>
    <row r="5090" spans="1:6" x14ac:dyDescent="0.2">
      <c r="A5090">
        <v>144</v>
      </c>
      <c r="B5090">
        <v>144</v>
      </c>
      <c r="C5090">
        <v>30</v>
      </c>
      <c r="D5090" t="s">
        <v>262</v>
      </c>
      <c r="E5090">
        <v>1</v>
      </c>
      <c r="F5090" s="27" t="s">
        <v>595</v>
      </c>
    </row>
    <row r="5091" spans="1:6" x14ac:dyDescent="0.2">
      <c r="A5091">
        <v>144</v>
      </c>
      <c r="B5091">
        <v>144</v>
      </c>
      <c r="C5091">
        <v>47</v>
      </c>
      <c r="D5091" t="s">
        <v>262</v>
      </c>
      <c r="E5091">
        <v>1</v>
      </c>
      <c r="F5091" s="27" t="s">
        <v>595</v>
      </c>
    </row>
    <row r="5092" spans="1:6" x14ac:dyDescent="0.2">
      <c r="A5092">
        <v>144</v>
      </c>
      <c r="B5092">
        <v>144</v>
      </c>
      <c r="C5092">
        <v>48</v>
      </c>
      <c r="D5092" t="s">
        <v>262</v>
      </c>
      <c r="E5092">
        <v>2</v>
      </c>
      <c r="F5092" s="27" t="s">
        <v>595</v>
      </c>
    </row>
    <row r="5093" spans="1:6" x14ac:dyDescent="0.2">
      <c r="A5093">
        <v>145</v>
      </c>
      <c r="B5093">
        <v>145</v>
      </c>
      <c r="C5093">
        <v>37</v>
      </c>
      <c r="D5093" t="s">
        <v>264</v>
      </c>
      <c r="E5093">
        <v>2</v>
      </c>
      <c r="F5093" s="27" t="s">
        <v>595</v>
      </c>
    </row>
    <row r="5094" spans="1:6" x14ac:dyDescent="0.2">
      <c r="A5094">
        <v>145</v>
      </c>
      <c r="B5094">
        <v>145</v>
      </c>
      <c r="C5094">
        <v>38</v>
      </c>
      <c r="D5094" t="s">
        <v>264</v>
      </c>
      <c r="E5094">
        <v>1</v>
      </c>
      <c r="F5094" s="27" t="s">
        <v>595</v>
      </c>
    </row>
    <row r="5095" spans="1:6" x14ac:dyDescent="0.2">
      <c r="A5095">
        <v>145</v>
      </c>
      <c r="B5095">
        <v>145</v>
      </c>
      <c r="C5095">
        <v>39</v>
      </c>
      <c r="D5095" t="s">
        <v>264</v>
      </c>
      <c r="E5095">
        <v>3</v>
      </c>
      <c r="F5095" s="27" t="s">
        <v>595</v>
      </c>
    </row>
    <row r="5096" spans="1:6" x14ac:dyDescent="0.2">
      <c r="A5096">
        <v>145</v>
      </c>
      <c r="B5096">
        <v>145</v>
      </c>
      <c r="C5096">
        <v>40</v>
      </c>
      <c r="D5096" t="s">
        <v>264</v>
      </c>
      <c r="E5096">
        <v>2</v>
      </c>
      <c r="F5096" s="27" t="s">
        <v>595</v>
      </c>
    </row>
    <row r="5097" spans="1:6" x14ac:dyDescent="0.2">
      <c r="A5097">
        <v>145</v>
      </c>
      <c r="B5097">
        <v>145</v>
      </c>
      <c r="C5097">
        <v>41</v>
      </c>
      <c r="D5097" t="s">
        <v>264</v>
      </c>
      <c r="E5097">
        <v>2</v>
      </c>
      <c r="F5097" s="27" t="s">
        <v>595</v>
      </c>
    </row>
    <row r="5098" spans="1:6" x14ac:dyDescent="0.2">
      <c r="A5098">
        <v>145</v>
      </c>
      <c r="B5098">
        <v>145</v>
      </c>
      <c r="C5098">
        <v>42</v>
      </c>
      <c r="D5098" t="s">
        <v>264</v>
      </c>
      <c r="E5098">
        <v>2</v>
      </c>
      <c r="F5098" s="27" t="s">
        <v>595</v>
      </c>
    </row>
    <row r="5099" spans="1:6" x14ac:dyDescent="0.2">
      <c r="A5099">
        <v>145</v>
      </c>
      <c r="B5099">
        <v>145</v>
      </c>
      <c r="C5099">
        <v>43</v>
      </c>
      <c r="D5099" t="s">
        <v>264</v>
      </c>
      <c r="E5099">
        <v>3</v>
      </c>
      <c r="F5099" s="27" t="s">
        <v>595</v>
      </c>
    </row>
    <row r="5100" spans="1:6" x14ac:dyDescent="0.2">
      <c r="A5100">
        <v>145</v>
      </c>
      <c r="B5100">
        <v>145</v>
      </c>
      <c r="C5100">
        <v>44</v>
      </c>
      <c r="D5100" t="s">
        <v>264</v>
      </c>
      <c r="E5100">
        <v>2</v>
      </c>
      <c r="F5100" s="27" t="s">
        <v>595</v>
      </c>
    </row>
    <row r="5101" spans="1:6" x14ac:dyDescent="0.2">
      <c r="A5101">
        <v>145</v>
      </c>
      <c r="B5101">
        <v>145</v>
      </c>
      <c r="C5101">
        <v>45</v>
      </c>
      <c r="D5101" t="s">
        <v>264</v>
      </c>
      <c r="E5101">
        <v>1</v>
      </c>
      <c r="F5101" s="27" t="s">
        <v>595</v>
      </c>
    </row>
    <row r="5102" spans="1:6" x14ac:dyDescent="0.2">
      <c r="A5102">
        <v>145</v>
      </c>
      <c r="B5102">
        <v>145</v>
      </c>
      <c r="C5102">
        <v>46</v>
      </c>
      <c r="D5102" t="s">
        <v>264</v>
      </c>
      <c r="E5102">
        <v>2</v>
      </c>
      <c r="F5102" s="27" t="s">
        <v>595</v>
      </c>
    </row>
    <row r="5103" spans="1:6" x14ac:dyDescent="0.2">
      <c r="A5103">
        <v>145</v>
      </c>
      <c r="B5103">
        <v>145</v>
      </c>
      <c r="C5103">
        <v>22</v>
      </c>
      <c r="D5103" t="s">
        <v>264</v>
      </c>
      <c r="E5103">
        <v>2</v>
      </c>
      <c r="F5103" s="27" t="s">
        <v>595</v>
      </c>
    </row>
    <row r="5104" spans="1:6" x14ac:dyDescent="0.2">
      <c r="A5104">
        <v>145</v>
      </c>
      <c r="B5104">
        <v>145</v>
      </c>
      <c r="C5104">
        <v>10</v>
      </c>
      <c r="D5104" t="s">
        <v>264</v>
      </c>
      <c r="E5104">
        <v>2</v>
      </c>
      <c r="F5104" s="27" t="s">
        <v>595</v>
      </c>
    </row>
    <row r="5105" spans="1:6" x14ac:dyDescent="0.2">
      <c r="A5105">
        <v>145</v>
      </c>
      <c r="B5105">
        <v>145</v>
      </c>
      <c r="C5105">
        <v>27</v>
      </c>
      <c r="D5105" t="s">
        <v>264</v>
      </c>
      <c r="E5105">
        <v>1</v>
      </c>
      <c r="F5105" s="27" t="s">
        <v>595</v>
      </c>
    </row>
    <row r="5106" spans="1:6" x14ac:dyDescent="0.2">
      <c r="A5106">
        <v>145</v>
      </c>
      <c r="B5106">
        <v>145</v>
      </c>
      <c r="C5106">
        <v>31</v>
      </c>
      <c r="D5106" t="s">
        <v>264</v>
      </c>
      <c r="E5106">
        <v>2</v>
      </c>
      <c r="F5106" s="27" t="s">
        <v>595</v>
      </c>
    </row>
    <row r="5107" spans="1:6" x14ac:dyDescent="0.2">
      <c r="A5107">
        <v>145</v>
      </c>
      <c r="B5107">
        <v>145</v>
      </c>
      <c r="C5107">
        <v>33</v>
      </c>
      <c r="D5107" t="s">
        <v>264</v>
      </c>
      <c r="E5107">
        <v>2</v>
      </c>
      <c r="F5107" s="27" t="s">
        <v>595</v>
      </c>
    </row>
    <row r="5108" spans="1:6" x14ac:dyDescent="0.2">
      <c r="A5108">
        <v>145</v>
      </c>
      <c r="B5108">
        <v>145</v>
      </c>
      <c r="C5108">
        <v>34</v>
      </c>
      <c r="D5108" t="s">
        <v>264</v>
      </c>
      <c r="E5108">
        <v>1</v>
      </c>
      <c r="F5108" s="27" t="s">
        <v>595</v>
      </c>
    </row>
    <row r="5109" spans="1:6" x14ac:dyDescent="0.2">
      <c r="A5109">
        <v>145</v>
      </c>
      <c r="B5109">
        <v>145</v>
      </c>
      <c r="C5109">
        <v>7</v>
      </c>
      <c r="D5109" t="s">
        <v>264</v>
      </c>
      <c r="E5109">
        <v>3</v>
      </c>
      <c r="F5109" s="27" t="s">
        <v>595</v>
      </c>
    </row>
    <row r="5110" spans="1:6" x14ac:dyDescent="0.2">
      <c r="A5110">
        <v>145</v>
      </c>
      <c r="B5110">
        <v>145</v>
      </c>
      <c r="C5110">
        <v>29</v>
      </c>
      <c r="D5110" t="s">
        <v>264</v>
      </c>
      <c r="E5110">
        <v>2</v>
      </c>
      <c r="F5110" s="27" t="s">
        <v>595</v>
      </c>
    </row>
    <row r="5111" spans="1:6" x14ac:dyDescent="0.2">
      <c r="A5111">
        <v>145</v>
      </c>
      <c r="B5111">
        <v>145</v>
      </c>
      <c r="C5111">
        <v>15</v>
      </c>
      <c r="D5111" t="s">
        <v>264</v>
      </c>
      <c r="E5111">
        <v>3</v>
      </c>
      <c r="F5111" s="27" t="s">
        <v>595</v>
      </c>
    </row>
    <row r="5112" spans="1:6" x14ac:dyDescent="0.2">
      <c r="A5112">
        <v>145</v>
      </c>
      <c r="B5112">
        <v>145</v>
      </c>
      <c r="C5112">
        <v>11</v>
      </c>
      <c r="D5112" t="s">
        <v>264</v>
      </c>
      <c r="E5112">
        <v>1</v>
      </c>
      <c r="F5112" s="27" t="s">
        <v>595</v>
      </c>
    </row>
    <row r="5113" spans="1:6" x14ac:dyDescent="0.2">
      <c r="A5113">
        <v>145</v>
      </c>
      <c r="B5113">
        <v>145</v>
      </c>
      <c r="C5113">
        <v>5</v>
      </c>
      <c r="D5113" t="s">
        <v>264</v>
      </c>
      <c r="E5113">
        <v>3</v>
      </c>
      <c r="F5113" s="27" t="s">
        <v>595</v>
      </c>
    </row>
    <row r="5114" spans="1:6" x14ac:dyDescent="0.2">
      <c r="A5114">
        <v>145</v>
      </c>
      <c r="B5114">
        <v>145</v>
      </c>
      <c r="C5114">
        <v>23</v>
      </c>
      <c r="D5114" t="s">
        <v>264</v>
      </c>
      <c r="E5114">
        <v>2</v>
      </c>
      <c r="F5114" s="27" t="s">
        <v>595</v>
      </c>
    </row>
    <row r="5115" spans="1:6" x14ac:dyDescent="0.2">
      <c r="A5115">
        <v>145</v>
      </c>
      <c r="B5115">
        <v>145</v>
      </c>
      <c r="C5115">
        <v>2</v>
      </c>
      <c r="D5115" t="s">
        <v>264</v>
      </c>
      <c r="E5115">
        <v>2</v>
      </c>
      <c r="F5115" s="27" t="s">
        <v>595</v>
      </c>
    </row>
    <row r="5116" spans="1:6" x14ac:dyDescent="0.2">
      <c r="A5116">
        <v>145</v>
      </c>
      <c r="B5116">
        <v>145</v>
      </c>
      <c r="C5116">
        <v>3</v>
      </c>
      <c r="D5116" t="s">
        <v>264</v>
      </c>
      <c r="E5116">
        <v>1</v>
      </c>
      <c r="F5116" s="27" t="s">
        <v>595</v>
      </c>
    </row>
    <row r="5117" spans="1:6" x14ac:dyDescent="0.2">
      <c r="A5117">
        <v>145</v>
      </c>
      <c r="B5117">
        <v>145</v>
      </c>
      <c r="C5117">
        <v>4</v>
      </c>
      <c r="D5117" t="s">
        <v>264</v>
      </c>
      <c r="E5117">
        <v>1</v>
      </c>
      <c r="F5117" s="27" t="s">
        <v>595</v>
      </c>
    </row>
    <row r="5118" spans="1:6" x14ac:dyDescent="0.2">
      <c r="A5118">
        <v>145</v>
      </c>
      <c r="B5118">
        <v>145</v>
      </c>
      <c r="C5118">
        <v>1</v>
      </c>
      <c r="D5118" t="s">
        <v>264</v>
      </c>
      <c r="E5118">
        <v>2</v>
      </c>
      <c r="F5118" s="27" t="s">
        <v>595</v>
      </c>
    </row>
    <row r="5119" spans="1:6" x14ac:dyDescent="0.2">
      <c r="A5119">
        <v>145</v>
      </c>
      <c r="B5119">
        <v>145</v>
      </c>
      <c r="C5119">
        <v>16</v>
      </c>
      <c r="D5119" t="s">
        <v>264</v>
      </c>
      <c r="E5119">
        <v>2</v>
      </c>
      <c r="F5119" s="27" t="s">
        <v>595</v>
      </c>
    </row>
    <row r="5120" spans="1:6" x14ac:dyDescent="0.2">
      <c r="A5120">
        <v>145</v>
      </c>
      <c r="B5120">
        <v>145</v>
      </c>
      <c r="C5120">
        <v>25</v>
      </c>
      <c r="D5120" t="s">
        <v>264</v>
      </c>
      <c r="E5120">
        <v>2</v>
      </c>
      <c r="F5120" s="27" t="s">
        <v>595</v>
      </c>
    </row>
    <row r="5121" spans="1:6" x14ac:dyDescent="0.2">
      <c r="A5121">
        <v>145</v>
      </c>
      <c r="B5121">
        <v>145</v>
      </c>
      <c r="C5121">
        <v>17</v>
      </c>
      <c r="D5121" t="s">
        <v>264</v>
      </c>
      <c r="E5121">
        <v>2</v>
      </c>
      <c r="F5121" s="27" t="s">
        <v>595</v>
      </c>
    </row>
    <row r="5122" spans="1:6" x14ac:dyDescent="0.2">
      <c r="A5122">
        <v>145</v>
      </c>
      <c r="B5122">
        <v>145</v>
      </c>
      <c r="C5122">
        <v>13</v>
      </c>
      <c r="D5122" t="s">
        <v>264</v>
      </c>
      <c r="E5122">
        <v>2</v>
      </c>
      <c r="F5122" s="27" t="s">
        <v>595</v>
      </c>
    </row>
    <row r="5123" spans="1:6" x14ac:dyDescent="0.2">
      <c r="A5123">
        <v>145</v>
      </c>
      <c r="B5123">
        <v>145</v>
      </c>
      <c r="C5123">
        <v>32</v>
      </c>
      <c r="D5123" t="s">
        <v>264</v>
      </c>
      <c r="E5123">
        <v>1</v>
      </c>
      <c r="F5123" s="27" t="s">
        <v>595</v>
      </c>
    </row>
    <row r="5124" spans="1:6" x14ac:dyDescent="0.2">
      <c r="A5124">
        <v>145</v>
      </c>
      <c r="B5124">
        <v>145</v>
      </c>
      <c r="C5124">
        <v>21</v>
      </c>
      <c r="D5124" t="s">
        <v>264</v>
      </c>
      <c r="E5124">
        <v>3</v>
      </c>
      <c r="F5124" s="27" t="s">
        <v>595</v>
      </c>
    </row>
    <row r="5125" spans="1:6" x14ac:dyDescent="0.2">
      <c r="A5125">
        <v>145</v>
      </c>
      <c r="B5125">
        <v>145</v>
      </c>
      <c r="C5125">
        <v>30</v>
      </c>
      <c r="D5125" t="s">
        <v>264</v>
      </c>
      <c r="E5125">
        <v>1</v>
      </c>
      <c r="F5125" s="27" t="s">
        <v>595</v>
      </c>
    </row>
    <row r="5126" spans="1:6" x14ac:dyDescent="0.2">
      <c r="A5126">
        <v>145</v>
      </c>
      <c r="B5126">
        <v>145</v>
      </c>
      <c r="C5126">
        <v>6</v>
      </c>
      <c r="D5126" t="s">
        <v>264</v>
      </c>
      <c r="E5126">
        <v>1</v>
      </c>
      <c r="F5126" s="27" t="s">
        <v>595</v>
      </c>
    </row>
    <row r="5127" spans="1:6" x14ac:dyDescent="0.2">
      <c r="A5127">
        <v>145</v>
      </c>
      <c r="B5127">
        <v>145</v>
      </c>
      <c r="C5127">
        <v>47</v>
      </c>
      <c r="D5127" t="s">
        <v>264</v>
      </c>
      <c r="E5127">
        <v>1</v>
      </c>
      <c r="F5127" s="27" t="s">
        <v>595</v>
      </c>
    </row>
    <row r="5128" spans="1:6" x14ac:dyDescent="0.2">
      <c r="A5128">
        <v>145</v>
      </c>
      <c r="B5128">
        <v>145</v>
      </c>
      <c r="C5128">
        <v>48</v>
      </c>
      <c r="D5128" t="s">
        <v>264</v>
      </c>
      <c r="E5128">
        <v>1</v>
      </c>
      <c r="F5128" s="27" t="s">
        <v>595</v>
      </c>
    </row>
    <row r="5129" spans="1:6" x14ac:dyDescent="0.2">
      <c r="A5129">
        <v>146</v>
      </c>
      <c r="B5129">
        <v>146</v>
      </c>
      <c r="C5129">
        <v>37</v>
      </c>
      <c r="D5129" t="s">
        <v>262</v>
      </c>
      <c r="E5129">
        <v>1</v>
      </c>
      <c r="F5129" s="27" t="s">
        <v>595</v>
      </c>
    </row>
    <row r="5130" spans="1:6" x14ac:dyDescent="0.2">
      <c r="A5130">
        <v>146</v>
      </c>
      <c r="B5130">
        <v>146</v>
      </c>
      <c r="C5130">
        <v>38</v>
      </c>
      <c r="D5130" t="s">
        <v>262</v>
      </c>
      <c r="E5130">
        <v>1</v>
      </c>
      <c r="F5130" s="27" t="s">
        <v>595</v>
      </c>
    </row>
    <row r="5131" spans="1:6" x14ac:dyDescent="0.2">
      <c r="A5131">
        <v>146</v>
      </c>
      <c r="B5131">
        <v>146</v>
      </c>
      <c r="C5131">
        <v>44</v>
      </c>
      <c r="D5131" t="s">
        <v>262</v>
      </c>
      <c r="E5131">
        <v>2</v>
      </c>
      <c r="F5131" s="27" t="s">
        <v>595</v>
      </c>
    </row>
    <row r="5132" spans="1:6" x14ac:dyDescent="0.2">
      <c r="A5132">
        <v>146</v>
      </c>
      <c r="B5132">
        <v>146</v>
      </c>
      <c r="C5132">
        <v>46</v>
      </c>
      <c r="D5132" t="s">
        <v>262</v>
      </c>
      <c r="E5132">
        <v>2</v>
      </c>
      <c r="F5132" s="27" t="s">
        <v>595</v>
      </c>
    </row>
    <row r="5133" spans="1:6" x14ac:dyDescent="0.2">
      <c r="A5133">
        <v>146</v>
      </c>
      <c r="B5133">
        <v>146</v>
      </c>
      <c r="C5133">
        <v>22</v>
      </c>
      <c r="D5133" t="s">
        <v>262</v>
      </c>
      <c r="E5133">
        <v>2</v>
      </c>
      <c r="F5133" s="27" t="s">
        <v>595</v>
      </c>
    </row>
    <row r="5134" spans="1:6" x14ac:dyDescent="0.2">
      <c r="A5134">
        <v>146</v>
      </c>
      <c r="B5134">
        <v>146</v>
      </c>
      <c r="C5134">
        <v>27</v>
      </c>
      <c r="D5134" t="s">
        <v>262</v>
      </c>
      <c r="E5134">
        <v>1</v>
      </c>
      <c r="F5134" s="27" t="s">
        <v>595</v>
      </c>
    </row>
    <row r="5135" spans="1:6" x14ac:dyDescent="0.2">
      <c r="A5135">
        <v>146</v>
      </c>
      <c r="B5135">
        <v>146</v>
      </c>
      <c r="C5135">
        <v>33</v>
      </c>
      <c r="D5135" t="s">
        <v>262</v>
      </c>
      <c r="E5135">
        <v>2</v>
      </c>
      <c r="F5135" s="27" t="s">
        <v>595</v>
      </c>
    </row>
    <row r="5136" spans="1:6" x14ac:dyDescent="0.2">
      <c r="A5136">
        <v>146</v>
      </c>
      <c r="B5136">
        <v>146</v>
      </c>
      <c r="C5136">
        <v>34</v>
      </c>
      <c r="D5136" t="s">
        <v>262</v>
      </c>
      <c r="E5136">
        <v>1</v>
      </c>
      <c r="F5136" s="27" t="s">
        <v>595</v>
      </c>
    </row>
    <row r="5137" spans="1:6" x14ac:dyDescent="0.2">
      <c r="A5137">
        <v>146</v>
      </c>
      <c r="B5137">
        <v>146</v>
      </c>
      <c r="C5137">
        <v>7</v>
      </c>
      <c r="D5137" t="s">
        <v>262</v>
      </c>
      <c r="E5137">
        <v>2</v>
      </c>
      <c r="F5137" s="27" t="s">
        <v>595</v>
      </c>
    </row>
    <row r="5138" spans="1:6" x14ac:dyDescent="0.2">
      <c r="A5138">
        <v>146</v>
      </c>
      <c r="B5138">
        <v>146</v>
      </c>
      <c r="C5138">
        <v>2</v>
      </c>
      <c r="D5138" t="s">
        <v>262</v>
      </c>
      <c r="E5138">
        <v>2</v>
      </c>
      <c r="F5138" s="27" t="s">
        <v>595</v>
      </c>
    </row>
    <row r="5139" spans="1:6" x14ac:dyDescent="0.2">
      <c r="A5139">
        <v>146</v>
      </c>
      <c r="B5139">
        <v>146</v>
      </c>
      <c r="C5139">
        <v>3</v>
      </c>
      <c r="D5139" t="s">
        <v>262</v>
      </c>
      <c r="E5139">
        <v>2</v>
      </c>
      <c r="F5139" s="27" t="s">
        <v>595</v>
      </c>
    </row>
    <row r="5140" spans="1:6" x14ac:dyDescent="0.2">
      <c r="A5140">
        <v>146</v>
      </c>
      <c r="B5140">
        <v>146</v>
      </c>
      <c r="C5140">
        <v>16</v>
      </c>
      <c r="D5140" t="s">
        <v>262</v>
      </c>
      <c r="E5140">
        <v>2</v>
      </c>
      <c r="F5140" s="27" t="s">
        <v>595</v>
      </c>
    </row>
    <row r="5141" spans="1:6" x14ac:dyDescent="0.2">
      <c r="A5141">
        <v>146</v>
      </c>
      <c r="B5141">
        <v>146</v>
      </c>
      <c r="C5141">
        <v>17</v>
      </c>
      <c r="D5141" t="s">
        <v>262</v>
      </c>
      <c r="E5141">
        <v>2</v>
      </c>
      <c r="F5141" s="27" t="s">
        <v>595</v>
      </c>
    </row>
    <row r="5142" spans="1:6" x14ac:dyDescent="0.2">
      <c r="A5142">
        <v>146</v>
      </c>
      <c r="B5142">
        <v>146</v>
      </c>
      <c r="C5142">
        <v>13</v>
      </c>
      <c r="D5142" t="s">
        <v>262</v>
      </c>
      <c r="E5142">
        <v>2</v>
      </c>
      <c r="F5142" s="27" t="s">
        <v>595</v>
      </c>
    </row>
    <row r="5143" spans="1:6" x14ac:dyDescent="0.2">
      <c r="A5143">
        <v>146</v>
      </c>
      <c r="B5143">
        <v>146</v>
      </c>
      <c r="C5143">
        <v>32</v>
      </c>
      <c r="D5143" t="s">
        <v>262</v>
      </c>
      <c r="E5143">
        <v>2</v>
      </c>
      <c r="F5143" s="27" t="s">
        <v>595</v>
      </c>
    </row>
    <row r="5144" spans="1:6" x14ac:dyDescent="0.2">
      <c r="A5144">
        <v>146</v>
      </c>
      <c r="B5144">
        <v>146</v>
      </c>
      <c r="C5144">
        <v>30</v>
      </c>
      <c r="D5144" t="s">
        <v>262</v>
      </c>
      <c r="E5144">
        <v>1</v>
      </c>
      <c r="F5144" s="27" t="s">
        <v>595</v>
      </c>
    </row>
    <row r="5145" spans="1:6" x14ac:dyDescent="0.2">
      <c r="A5145">
        <v>146</v>
      </c>
      <c r="B5145">
        <v>146</v>
      </c>
      <c r="C5145">
        <v>47</v>
      </c>
      <c r="D5145" t="s">
        <v>262</v>
      </c>
      <c r="E5145">
        <v>2</v>
      </c>
      <c r="F5145" s="27" t="s">
        <v>595</v>
      </c>
    </row>
    <row r="5146" spans="1:6" x14ac:dyDescent="0.2">
      <c r="A5146">
        <v>146</v>
      </c>
      <c r="B5146">
        <v>146</v>
      </c>
      <c r="C5146">
        <v>48</v>
      </c>
      <c r="D5146" t="s">
        <v>262</v>
      </c>
      <c r="E5146">
        <v>1</v>
      </c>
      <c r="F5146" s="27" t="s">
        <v>595</v>
      </c>
    </row>
    <row r="5147" spans="1:6" x14ac:dyDescent="0.2">
      <c r="A5147">
        <v>147</v>
      </c>
      <c r="B5147">
        <v>147</v>
      </c>
      <c r="C5147">
        <v>37</v>
      </c>
      <c r="D5147" t="s">
        <v>263</v>
      </c>
      <c r="E5147">
        <v>2</v>
      </c>
      <c r="F5147" s="27" t="s">
        <v>595</v>
      </c>
    </row>
    <row r="5148" spans="1:6" x14ac:dyDescent="0.2">
      <c r="A5148">
        <v>147</v>
      </c>
      <c r="B5148">
        <v>147</v>
      </c>
      <c r="C5148">
        <v>38</v>
      </c>
      <c r="D5148" t="s">
        <v>263</v>
      </c>
      <c r="E5148">
        <v>1</v>
      </c>
      <c r="F5148" s="27" t="s">
        <v>595</v>
      </c>
    </row>
    <row r="5149" spans="1:6" x14ac:dyDescent="0.2">
      <c r="A5149">
        <v>147</v>
      </c>
      <c r="B5149">
        <v>147</v>
      </c>
      <c r="C5149">
        <v>44</v>
      </c>
      <c r="D5149" t="s">
        <v>263</v>
      </c>
      <c r="E5149">
        <v>2</v>
      </c>
      <c r="F5149" s="27" t="s">
        <v>595</v>
      </c>
    </row>
    <row r="5150" spans="1:6" x14ac:dyDescent="0.2">
      <c r="A5150">
        <v>147</v>
      </c>
      <c r="B5150">
        <v>147</v>
      </c>
      <c r="C5150">
        <v>46</v>
      </c>
      <c r="D5150" t="s">
        <v>263</v>
      </c>
      <c r="E5150">
        <v>1</v>
      </c>
      <c r="F5150" s="27" t="s">
        <v>595</v>
      </c>
    </row>
    <row r="5151" spans="1:6" x14ac:dyDescent="0.2">
      <c r="A5151">
        <v>147</v>
      </c>
      <c r="B5151">
        <v>147</v>
      </c>
      <c r="C5151">
        <v>22</v>
      </c>
      <c r="D5151" t="s">
        <v>263</v>
      </c>
      <c r="E5151">
        <v>2</v>
      </c>
      <c r="F5151" s="27" t="s">
        <v>595</v>
      </c>
    </row>
    <row r="5152" spans="1:6" x14ac:dyDescent="0.2">
      <c r="A5152">
        <v>147</v>
      </c>
      <c r="B5152">
        <v>147</v>
      </c>
      <c r="C5152">
        <v>47</v>
      </c>
      <c r="D5152" t="s">
        <v>263</v>
      </c>
      <c r="E5152">
        <v>1</v>
      </c>
      <c r="F5152" s="27" t="s">
        <v>595</v>
      </c>
    </row>
    <row r="5153" spans="1:6" x14ac:dyDescent="0.2">
      <c r="A5153">
        <v>147</v>
      </c>
      <c r="B5153">
        <v>147</v>
      </c>
      <c r="C5153">
        <v>27</v>
      </c>
      <c r="D5153" t="s">
        <v>263</v>
      </c>
      <c r="E5153">
        <v>1</v>
      </c>
      <c r="F5153" s="27" t="s">
        <v>595</v>
      </c>
    </row>
    <row r="5154" spans="1:6" x14ac:dyDescent="0.2">
      <c r="A5154">
        <v>147</v>
      </c>
      <c r="B5154">
        <v>147</v>
      </c>
      <c r="C5154">
        <v>33</v>
      </c>
      <c r="D5154" t="s">
        <v>263</v>
      </c>
      <c r="E5154">
        <v>1</v>
      </c>
      <c r="F5154" s="27" t="s">
        <v>595</v>
      </c>
    </row>
    <row r="5155" spans="1:6" x14ac:dyDescent="0.2">
      <c r="A5155">
        <v>147</v>
      </c>
      <c r="B5155">
        <v>147</v>
      </c>
      <c r="C5155">
        <v>34</v>
      </c>
      <c r="D5155" t="s">
        <v>263</v>
      </c>
      <c r="E5155">
        <v>1</v>
      </c>
      <c r="F5155" s="27" t="s">
        <v>595</v>
      </c>
    </row>
    <row r="5156" spans="1:6" x14ac:dyDescent="0.2">
      <c r="A5156">
        <v>147</v>
      </c>
      <c r="B5156">
        <v>147</v>
      </c>
      <c r="C5156">
        <v>7</v>
      </c>
      <c r="D5156" t="s">
        <v>263</v>
      </c>
      <c r="E5156">
        <v>1</v>
      </c>
      <c r="F5156" s="27" t="s">
        <v>595</v>
      </c>
    </row>
    <row r="5157" spans="1:6" x14ac:dyDescent="0.2">
      <c r="A5157">
        <v>147</v>
      </c>
      <c r="B5157">
        <v>147</v>
      </c>
      <c r="C5157">
        <v>2</v>
      </c>
      <c r="D5157" t="s">
        <v>263</v>
      </c>
      <c r="E5157">
        <v>2</v>
      </c>
      <c r="F5157" s="27" t="s">
        <v>595</v>
      </c>
    </row>
    <row r="5158" spans="1:6" x14ac:dyDescent="0.2">
      <c r="A5158">
        <v>147</v>
      </c>
      <c r="B5158">
        <v>147</v>
      </c>
      <c r="C5158">
        <v>3</v>
      </c>
      <c r="D5158" t="s">
        <v>263</v>
      </c>
      <c r="E5158">
        <v>2</v>
      </c>
      <c r="F5158" s="27" t="s">
        <v>595</v>
      </c>
    </row>
    <row r="5159" spans="1:6" x14ac:dyDescent="0.2">
      <c r="A5159">
        <v>147</v>
      </c>
      <c r="B5159">
        <v>147</v>
      </c>
      <c r="C5159">
        <v>16</v>
      </c>
      <c r="D5159" t="s">
        <v>263</v>
      </c>
      <c r="E5159">
        <v>2</v>
      </c>
      <c r="F5159" s="27" t="s">
        <v>595</v>
      </c>
    </row>
    <row r="5160" spans="1:6" x14ac:dyDescent="0.2">
      <c r="A5160">
        <v>147</v>
      </c>
      <c r="B5160">
        <v>147</v>
      </c>
      <c r="C5160">
        <v>17</v>
      </c>
      <c r="D5160" t="s">
        <v>263</v>
      </c>
      <c r="E5160">
        <v>1</v>
      </c>
      <c r="F5160" s="27" t="s">
        <v>595</v>
      </c>
    </row>
    <row r="5161" spans="1:6" x14ac:dyDescent="0.2">
      <c r="A5161">
        <v>147</v>
      </c>
      <c r="B5161">
        <v>147</v>
      </c>
      <c r="C5161">
        <v>13</v>
      </c>
      <c r="D5161" t="s">
        <v>263</v>
      </c>
      <c r="E5161">
        <v>2</v>
      </c>
      <c r="F5161" s="27" t="s">
        <v>595</v>
      </c>
    </row>
    <row r="5162" spans="1:6" x14ac:dyDescent="0.2">
      <c r="A5162">
        <v>147</v>
      </c>
      <c r="B5162">
        <v>147</v>
      </c>
      <c r="C5162">
        <v>32</v>
      </c>
      <c r="D5162" t="s">
        <v>263</v>
      </c>
      <c r="E5162">
        <v>1</v>
      </c>
      <c r="F5162" s="27" t="s">
        <v>595</v>
      </c>
    </row>
    <row r="5163" spans="1:6" x14ac:dyDescent="0.2">
      <c r="A5163">
        <v>147</v>
      </c>
      <c r="B5163">
        <v>147</v>
      </c>
      <c r="C5163">
        <v>30</v>
      </c>
      <c r="D5163" t="s">
        <v>263</v>
      </c>
      <c r="E5163">
        <v>1</v>
      </c>
      <c r="F5163" s="27" t="s">
        <v>595</v>
      </c>
    </row>
    <row r="5164" spans="1:6" x14ac:dyDescent="0.2">
      <c r="A5164">
        <v>147</v>
      </c>
      <c r="B5164">
        <v>147</v>
      </c>
      <c r="C5164">
        <v>48</v>
      </c>
      <c r="D5164" t="s">
        <v>263</v>
      </c>
      <c r="E5164">
        <v>1</v>
      </c>
      <c r="F5164" s="27" t="s">
        <v>595</v>
      </c>
    </row>
    <row r="5165" spans="1:6" x14ac:dyDescent="0.2">
      <c r="A5165">
        <v>148</v>
      </c>
      <c r="B5165">
        <v>148</v>
      </c>
      <c r="C5165">
        <v>37</v>
      </c>
      <c r="D5165" t="s">
        <v>261</v>
      </c>
      <c r="E5165">
        <v>1</v>
      </c>
      <c r="F5165" s="27" t="s">
        <v>595</v>
      </c>
    </row>
    <row r="5166" spans="1:6" x14ac:dyDescent="0.2">
      <c r="A5166">
        <v>148</v>
      </c>
      <c r="B5166">
        <v>148</v>
      </c>
      <c r="C5166">
        <v>38</v>
      </c>
      <c r="D5166" t="s">
        <v>261</v>
      </c>
      <c r="E5166">
        <v>1</v>
      </c>
      <c r="F5166" s="27" t="s">
        <v>595</v>
      </c>
    </row>
    <row r="5167" spans="1:6" x14ac:dyDescent="0.2">
      <c r="A5167">
        <v>148</v>
      </c>
      <c r="B5167">
        <v>148</v>
      </c>
      <c r="C5167">
        <v>44</v>
      </c>
      <c r="D5167" t="s">
        <v>261</v>
      </c>
      <c r="E5167">
        <v>3</v>
      </c>
      <c r="F5167" s="27" t="s">
        <v>595</v>
      </c>
    </row>
    <row r="5168" spans="1:6" x14ac:dyDescent="0.2">
      <c r="A5168">
        <v>148</v>
      </c>
      <c r="B5168">
        <v>148</v>
      </c>
      <c r="C5168">
        <v>46</v>
      </c>
      <c r="D5168" t="s">
        <v>261</v>
      </c>
      <c r="E5168">
        <v>2</v>
      </c>
      <c r="F5168" s="27" t="s">
        <v>595</v>
      </c>
    </row>
    <row r="5169" spans="1:6" x14ac:dyDescent="0.2">
      <c r="A5169">
        <v>148</v>
      </c>
      <c r="B5169">
        <v>148</v>
      </c>
      <c r="C5169">
        <v>47</v>
      </c>
      <c r="D5169" t="s">
        <v>261</v>
      </c>
      <c r="E5169">
        <v>1</v>
      </c>
      <c r="F5169" s="27" t="s">
        <v>595</v>
      </c>
    </row>
    <row r="5170" spans="1:6" x14ac:dyDescent="0.2">
      <c r="A5170">
        <v>148</v>
      </c>
      <c r="B5170">
        <v>148</v>
      </c>
      <c r="C5170">
        <v>22</v>
      </c>
      <c r="D5170" t="s">
        <v>261</v>
      </c>
      <c r="E5170">
        <v>2</v>
      </c>
      <c r="F5170" s="27" t="s">
        <v>595</v>
      </c>
    </row>
    <row r="5171" spans="1:6" x14ac:dyDescent="0.2">
      <c r="A5171">
        <v>148</v>
      </c>
      <c r="B5171">
        <v>148</v>
      </c>
      <c r="C5171">
        <v>27</v>
      </c>
      <c r="D5171" t="s">
        <v>261</v>
      </c>
      <c r="E5171">
        <v>1</v>
      </c>
      <c r="F5171" s="27" t="s">
        <v>595</v>
      </c>
    </row>
    <row r="5172" spans="1:6" x14ac:dyDescent="0.2">
      <c r="A5172">
        <v>148</v>
      </c>
      <c r="B5172">
        <v>148</v>
      </c>
      <c r="C5172">
        <v>33</v>
      </c>
      <c r="D5172" t="s">
        <v>261</v>
      </c>
      <c r="E5172">
        <v>1</v>
      </c>
      <c r="F5172" s="27" t="s">
        <v>595</v>
      </c>
    </row>
    <row r="5173" spans="1:6" x14ac:dyDescent="0.2">
      <c r="A5173">
        <v>148</v>
      </c>
      <c r="B5173">
        <v>148</v>
      </c>
      <c r="C5173">
        <v>34</v>
      </c>
      <c r="D5173" t="s">
        <v>261</v>
      </c>
      <c r="E5173">
        <v>1</v>
      </c>
      <c r="F5173" s="27" t="s">
        <v>595</v>
      </c>
    </row>
    <row r="5174" spans="1:6" x14ac:dyDescent="0.2">
      <c r="A5174">
        <v>148</v>
      </c>
      <c r="B5174">
        <v>148</v>
      </c>
      <c r="C5174">
        <v>7</v>
      </c>
      <c r="D5174" t="s">
        <v>261</v>
      </c>
      <c r="E5174">
        <v>3</v>
      </c>
      <c r="F5174" s="27" t="s">
        <v>595</v>
      </c>
    </row>
    <row r="5175" spans="1:6" x14ac:dyDescent="0.2">
      <c r="A5175">
        <v>148</v>
      </c>
      <c r="B5175">
        <v>148</v>
      </c>
      <c r="C5175">
        <v>2</v>
      </c>
      <c r="D5175" t="s">
        <v>261</v>
      </c>
      <c r="E5175">
        <v>2</v>
      </c>
      <c r="F5175" s="27" t="s">
        <v>595</v>
      </c>
    </row>
    <row r="5176" spans="1:6" x14ac:dyDescent="0.2">
      <c r="A5176">
        <v>148</v>
      </c>
      <c r="B5176">
        <v>148</v>
      </c>
      <c r="C5176">
        <v>3</v>
      </c>
      <c r="D5176" t="s">
        <v>261</v>
      </c>
      <c r="E5176">
        <v>2</v>
      </c>
      <c r="F5176" s="27" t="s">
        <v>595</v>
      </c>
    </row>
    <row r="5177" spans="1:6" x14ac:dyDescent="0.2">
      <c r="A5177">
        <v>148</v>
      </c>
      <c r="B5177">
        <v>148</v>
      </c>
      <c r="C5177">
        <v>16</v>
      </c>
      <c r="D5177" t="s">
        <v>261</v>
      </c>
      <c r="E5177">
        <v>2</v>
      </c>
      <c r="F5177" s="27" t="s">
        <v>595</v>
      </c>
    </row>
    <row r="5178" spans="1:6" x14ac:dyDescent="0.2">
      <c r="A5178">
        <v>148</v>
      </c>
      <c r="B5178">
        <v>148</v>
      </c>
      <c r="C5178">
        <v>17</v>
      </c>
      <c r="D5178" t="s">
        <v>261</v>
      </c>
      <c r="E5178">
        <v>2</v>
      </c>
      <c r="F5178" s="27" t="s">
        <v>595</v>
      </c>
    </row>
    <row r="5179" spans="1:6" x14ac:dyDescent="0.2">
      <c r="A5179">
        <v>148</v>
      </c>
      <c r="B5179">
        <v>148</v>
      </c>
      <c r="C5179">
        <v>13</v>
      </c>
      <c r="D5179" t="s">
        <v>261</v>
      </c>
      <c r="E5179">
        <v>2</v>
      </c>
      <c r="F5179" s="27" t="s">
        <v>595</v>
      </c>
    </row>
    <row r="5180" spans="1:6" x14ac:dyDescent="0.2">
      <c r="A5180">
        <v>148</v>
      </c>
      <c r="B5180">
        <v>148</v>
      </c>
      <c r="C5180">
        <v>32</v>
      </c>
      <c r="D5180" t="s">
        <v>261</v>
      </c>
      <c r="E5180">
        <v>1</v>
      </c>
      <c r="F5180" s="27" t="s">
        <v>595</v>
      </c>
    </row>
    <row r="5181" spans="1:6" x14ac:dyDescent="0.2">
      <c r="A5181">
        <v>148</v>
      </c>
      <c r="B5181">
        <v>148</v>
      </c>
      <c r="C5181">
        <v>30</v>
      </c>
      <c r="D5181" t="s">
        <v>261</v>
      </c>
      <c r="E5181">
        <v>1</v>
      </c>
      <c r="F5181" s="27" t="s">
        <v>595</v>
      </c>
    </row>
    <row r="5182" spans="1:6" x14ac:dyDescent="0.2">
      <c r="A5182">
        <v>148</v>
      </c>
      <c r="B5182">
        <v>148</v>
      </c>
      <c r="C5182">
        <v>48</v>
      </c>
      <c r="D5182" t="s">
        <v>261</v>
      </c>
      <c r="E5182">
        <v>1</v>
      </c>
      <c r="F5182" s="27" t="s">
        <v>595</v>
      </c>
    </row>
    <row r="5183" spans="1:6" x14ac:dyDescent="0.2">
      <c r="A5183">
        <v>149</v>
      </c>
      <c r="B5183">
        <v>149</v>
      </c>
      <c r="C5183">
        <v>37</v>
      </c>
      <c r="D5183" t="s">
        <v>262</v>
      </c>
      <c r="E5183">
        <v>2</v>
      </c>
      <c r="F5183" s="27" t="s">
        <v>595</v>
      </c>
    </row>
    <row r="5184" spans="1:6" x14ac:dyDescent="0.2">
      <c r="A5184">
        <v>149</v>
      </c>
      <c r="B5184">
        <v>149</v>
      </c>
      <c r="C5184">
        <v>38</v>
      </c>
      <c r="D5184" t="s">
        <v>262</v>
      </c>
      <c r="E5184">
        <v>1</v>
      </c>
      <c r="F5184" s="27" t="s">
        <v>595</v>
      </c>
    </row>
    <row r="5185" spans="1:6" x14ac:dyDescent="0.2">
      <c r="A5185">
        <v>149</v>
      </c>
      <c r="B5185">
        <v>149</v>
      </c>
      <c r="C5185">
        <v>44</v>
      </c>
      <c r="D5185" t="s">
        <v>262</v>
      </c>
      <c r="E5185">
        <v>2</v>
      </c>
      <c r="F5185" s="27" t="s">
        <v>595</v>
      </c>
    </row>
    <row r="5186" spans="1:6" x14ac:dyDescent="0.2">
      <c r="A5186">
        <v>149</v>
      </c>
      <c r="B5186">
        <v>149</v>
      </c>
      <c r="C5186">
        <v>46</v>
      </c>
      <c r="D5186" t="s">
        <v>262</v>
      </c>
      <c r="E5186">
        <v>1</v>
      </c>
      <c r="F5186" s="27" t="s">
        <v>595</v>
      </c>
    </row>
    <row r="5187" spans="1:6" x14ac:dyDescent="0.2">
      <c r="A5187">
        <v>149</v>
      </c>
      <c r="B5187">
        <v>149</v>
      </c>
      <c r="C5187">
        <v>47</v>
      </c>
      <c r="D5187" t="s">
        <v>262</v>
      </c>
      <c r="E5187">
        <v>2</v>
      </c>
      <c r="F5187" s="27" t="s">
        <v>595</v>
      </c>
    </row>
    <row r="5188" spans="1:6" x14ac:dyDescent="0.2">
      <c r="A5188">
        <v>149</v>
      </c>
      <c r="B5188">
        <v>149</v>
      </c>
      <c r="C5188">
        <v>22</v>
      </c>
      <c r="D5188" t="s">
        <v>262</v>
      </c>
      <c r="E5188">
        <v>3</v>
      </c>
      <c r="F5188" s="27" t="s">
        <v>595</v>
      </c>
    </row>
    <row r="5189" spans="1:6" x14ac:dyDescent="0.2">
      <c r="A5189">
        <v>149</v>
      </c>
      <c r="B5189">
        <v>149</v>
      </c>
      <c r="C5189">
        <v>27</v>
      </c>
      <c r="D5189" t="s">
        <v>262</v>
      </c>
      <c r="E5189">
        <v>1</v>
      </c>
      <c r="F5189" s="27" t="s">
        <v>595</v>
      </c>
    </row>
    <row r="5190" spans="1:6" x14ac:dyDescent="0.2">
      <c r="A5190">
        <v>149</v>
      </c>
      <c r="B5190">
        <v>149</v>
      </c>
      <c r="C5190">
        <v>33</v>
      </c>
      <c r="D5190" t="s">
        <v>262</v>
      </c>
      <c r="E5190">
        <v>2</v>
      </c>
      <c r="F5190" s="27" t="s">
        <v>595</v>
      </c>
    </row>
    <row r="5191" spans="1:6" x14ac:dyDescent="0.2">
      <c r="A5191">
        <v>149</v>
      </c>
      <c r="B5191">
        <v>149</v>
      </c>
      <c r="C5191">
        <v>34</v>
      </c>
      <c r="D5191" t="s">
        <v>262</v>
      </c>
      <c r="E5191">
        <v>1</v>
      </c>
      <c r="F5191" s="27" t="s">
        <v>595</v>
      </c>
    </row>
    <row r="5192" spans="1:6" x14ac:dyDescent="0.2">
      <c r="A5192">
        <v>149</v>
      </c>
      <c r="B5192">
        <v>149</v>
      </c>
      <c r="C5192">
        <v>7</v>
      </c>
      <c r="D5192" t="s">
        <v>262</v>
      </c>
      <c r="E5192">
        <v>1</v>
      </c>
      <c r="F5192" s="27" t="s">
        <v>595</v>
      </c>
    </row>
    <row r="5193" spans="1:6" x14ac:dyDescent="0.2">
      <c r="A5193">
        <v>149</v>
      </c>
      <c r="B5193">
        <v>149</v>
      </c>
      <c r="C5193">
        <v>2</v>
      </c>
      <c r="D5193" t="s">
        <v>262</v>
      </c>
      <c r="E5193">
        <v>2</v>
      </c>
      <c r="F5193" s="27" t="s">
        <v>595</v>
      </c>
    </row>
    <row r="5194" spans="1:6" x14ac:dyDescent="0.2">
      <c r="A5194">
        <v>149</v>
      </c>
      <c r="B5194">
        <v>149</v>
      </c>
      <c r="C5194">
        <v>3</v>
      </c>
      <c r="D5194" t="s">
        <v>262</v>
      </c>
      <c r="E5194">
        <v>2</v>
      </c>
      <c r="F5194" s="27" t="s">
        <v>595</v>
      </c>
    </row>
    <row r="5195" spans="1:6" x14ac:dyDescent="0.2">
      <c r="A5195">
        <v>149</v>
      </c>
      <c r="B5195">
        <v>149</v>
      </c>
      <c r="C5195">
        <v>16</v>
      </c>
      <c r="D5195" t="s">
        <v>262</v>
      </c>
      <c r="E5195">
        <v>2</v>
      </c>
      <c r="F5195" s="27" t="s">
        <v>595</v>
      </c>
    </row>
    <row r="5196" spans="1:6" x14ac:dyDescent="0.2">
      <c r="A5196">
        <v>149</v>
      </c>
      <c r="B5196">
        <v>149</v>
      </c>
      <c r="C5196">
        <v>17</v>
      </c>
      <c r="D5196" t="s">
        <v>262</v>
      </c>
      <c r="E5196">
        <v>1</v>
      </c>
      <c r="F5196" s="27" t="s">
        <v>595</v>
      </c>
    </row>
    <row r="5197" spans="1:6" x14ac:dyDescent="0.2">
      <c r="A5197">
        <v>149</v>
      </c>
      <c r="B5197">
        <v>149</v>
      </c>
      <c r="C5197">
        <v>13</v>
      </c>
      <c r="D5197" t="s">
        <v>262</v>
      </c>
      <c r="E5197">
        <v>2</v>
      </c>
      <c r="F5197" s="27" t="s">
        <v>595</v>
      </c>
    </row>
    <row r="5198" spans="1:6" x14ac:dyDescent="0.2">
      <c r="A5198">
        <v>149</v>
      </c>
      <c r="B5198">
        <v>149</v>
      </c>
      <c r="C5198">
        <v>32</v>
      </c>
      <c r="D5198" t="s">
        <v>262</v>
      </c>
      <c r="E5198">
        <v>2</v>
      </c>
      <c r="F5198" s="27" t="s">
        <v>595</v>
      </c>
    </row>
    <row r="5199" spans="1:6" x14ac:dyDescent="0.2">
      <c r="A5199">
        <v>149</v>
      </c>
      <c r="B5199">
        <v>149</v>
      </c>
      <c r="C5199">
        <v>30</v>
      </c>
      <c r="D5199" t="s">
        <v>262</v>
      </c>
      <c r="E5199">
        <v>2</v>
      </c>
      <c r="F5199" s="27" t="s">
        <v>595</v>
      </c>
    </row>
    <row r="5200" spans="1:6" x14ac:dyDescent="0.2">
      <c r="A5200">
        <v>149</v>
      </c>
      <c r="B5200">
        <v>149</v>
      </c>
      <c r="C5200">
        <v>48</v>
      </c>
      <c r="D5200" t="s">
        <v>262</v>
      </c>
      <c r="E5200">
        <v>2</v>
      </c>
      <c r="F5200" s="27" t="s">
        <v>595</v>
      </c>
    </row>
    <row r="5201" spans="1:6" x14ac:dyDescent="0.2">
      <c r="A5201">
        <v>150</v>
      </c>
      <c r="B5201">
        <v>150</v>
      </c>
      <c r="C5201">
        <v>37</v>
      </c>
      <c r="D5201" t="s">
        <v>262</v>
      </c>
      <c r="E5201">
        <v>3</v>
      </c>
      <c r="F5201" s="27" t="s">
        <v>595</v>
      </c>
    </row>
    <row r="5202" spans="1:6" x14ac:dyDescent="0.2">
      <c r="A5202">
        <v>150</v>
      </c>
      <c r="B5202">
        <v>150</v>
      </c>
      <c r="C5202">
        <v>38</v>
      </c>
      <c r="D5202" t="s">
        <v>262</v>
      </c>
      <c r="E5202">
        <v>1</v>
      </c>
      <c r="F5202" s="27" t="s">
        <v>595</v>
      </c>
    </row>
    <row r="5203" spans="1:6" x14ac:dyDescent="0.2">
      <c r="A5203">
        <v>150</v>
      </c>
      <c r="B5203">
        <v>150</v>
      </c>
      <c r="C5203">
        <v>44</v>
      </c>
      <c r="D5203" t="s">
        <v>262</v>
      </c>
      <c r="E5203">
        <v>2</v>
      </c>
      <c r="F5203" s="27" t="s">
        <v>595</v>
      </c>
    </row>
    <row r="5204" spans="1:6" x14ac:dyDescent="0.2">
      <c r="A5204">
        <v>150</v>
      </c>
      <c r="B5204">
        <v>150</v>
      </c>
      <c r="C5204">
        <v>46</v>
      </c>
      <c r="D5204" t="s">
        <v>262</v>
      </c>
      <c r="E5204">
        <v>2</v>
      </c>
      <c r="F5204" s="27" t="s">
        <v>595</v>
      </c>
    </row>
    <row r="5205" spans="1:6" x14ac:dyDescent="0.2">
      <c r="A5205">
        <v>150</v>
      </c>
      <c r="B5205">
        <v>150</v>
      </c>
      <c r="C5205">
        <v>47</v>
      </c>
      <c r="D5205" t="s">
        <v>262</v>
      </c>
      <c r="E5205">
        <v>2</v>
      </c>
      <c r="F5205" s="27" t="s">
        <v>595</v>
      </c>
    </row>
    <row r="5206" spans="1:6" x14ac:dyDescent="0.2">
      <c r="A5206">
        <v>150</v>
      </c>
      <c r="B5206">
        <v>150</v>
      </c>
      <c r="C5206">
        <v>22</v>
      </c>
      <c r="D5206" t="s">
        <v>262</v>
      </c>
      <c r="E5206">
        <v>2</v>
      </c>
      <c r="F5206" s="27" t="s">
        <v>595</v>
      </c>
    </row>
    <row r="5207" spans="1:6" x14ac:dyDescent="0.2">
      <c r="A5207">
        <v>150</v>
      </c>
      <c r="B5207">
        <v>150</v>
      </c>
      <c r="C5207">
        <v>27</v>
      </c>
      <c r="D5207" t="s">
        <v>262</v>
      </c>
      <c r="E5207">
        <v>1</v>
      </c>
      <c r="F5207" s="27" t="s">
        <v>595</v>
      </c>
    </row>
    <row r="5208" spans="1:6" x14ac:dyDescent="0.2">
      <c r="A5208">
        <v>150</v>
      </c>
      <c r="B5208">
        <v>150</v>
      </c>
      <c r="C5208">
        <v>33</v>
      </c>
      <c r="D5208" t="s">
        <v>262</v>
      </c>
      <c r="E5208">
        <v>2</v>
      </c>
      <c r="F5208" s="27" t="s">
        <v>595</v>
      </c>
    </row>
    <row r="5209" spans="1:6" x14ac:dyDescent="0.2">
      <c r="A5209">
        <v>150</v>
      </c>
      <c r="B5209">
        <v>150</v>
      </c>
      <c r="C5209">
        <v>34</v>
      </c>
      <c r="D5209" t="s">
        <v>262</v>
      </c>
      <c r="E5209">
        <v>2</v>
      </c>
      <c r="F5209" s="27" t="s">
        <v>595</v>
      </c>
    </row>
    <row r="5210" spans="1:6" x14ac:dyDescent="0.2">
      <c r="A5210">
        <v>150</v>
      </c>
      <c r="B5210">
        <v>150</v>
      </c>
      <c r="C5210">
        <v>7</v>
      </c>
      <c r="D5210" t="s">
        <v>262</v>
      </c>
      <c r="E5210">
        <v>1</v>
      </c>
      <c r="F5210" s="27" t="s">
        <v>595</v>
      </c>
    </row>
    <row r="5211" spans="1:6" x14ac:dyDescent="0.2">
      <c r="A5211">
        <v>150</v>
      </c>
      <c r="B5211">
        <v>150</v>
      </c>
      <c r="C5211">
        <v>2</v>
      </c>
      <c r="D5211" t="s">
        <v>262</v>
      </c>
      <c r="E5211">
        <v>3</v>
      </c>
      <c r="F5211" s="27" t="s">
        <v>595</v>
      </c>
    </row>
    <row r="5212" spans="1:6" x14ac:dyDescent="0.2">
      <c r="A5212">
        <v>150</v>
      </c>
      <c r="B5212">
        <v>150</v>
      </c>
      <c r="C5212">
        <v>3</v>
      </c>
      <c r="D5212" t="s">
        <v>262</v>
      </c>
      <c r="E5212">
        <v>3</v>
      </c>
      <c r="F5212" s="27" t="s">
        <v>595</v>
      </c>
    </row>
    <row r="5213" spans="1:6" x14ac:dyDescent="0.2">
      <c r="A5213">
        <v>150</v>
      </c>
      <c r="B5213">
        <v>150</v>
      </c>
      <c r="C5213">
        <v>16</v>
      </c>
      <c r="D5213" t="s">
        <v>262</v>
      </c>
      <c r="E5213">
        <v>2</v>
      </c>
      <c r="F5213" s="27" t="s">
        <v>595</v>
      </c>
    </row>
    <row r="5214" spans="1:6" x14ac:dyDescent="0.2">
      <c r="A5214">
        <v>150</v>
      </c>
      <c r="B5214">
        <v>150</v>
      </c>
      <c r="C5214">
        <v>17</v>
      </c>
      <c r="D5214" t="s">
        <v>262</v>
      </c>
      <c r="E5214">
        <v>2</v>
      </c>
      <c r="F5214" s="27" t="s">
        <v>595</v>
      </c>
    </row>
    <row r="5215" spans="1:6" x14ac:dyDescent="0.2">
      <c r="A5215">
        <v>150</v>
      </c>
      <c r="B5215">
        <v>150</v>
      </c>
      <c r="C5215">
        <v>13</v>
      </c>
      <c r="D5215" t="s">
        <v>262</v>
      </c>
      <c r="E5215">
        <v>1</v>
      </c>
      <c r="F5215" s="27" t="s">
        <v>595</v>
      </c>
    </row>
    <row r="5216" spans="1:6" x14ac:dyDescent="0.2">
      <c r="A5216">
        <v>150</v>
      </c>
      <c r="B5216">
        <v>150</v>
      </c>
      <c r="C5216">
        <v>32</v>
      </c>
      <c r="D5216" t="s">
        <v>262</v>
      </c>
      <c r="E5216">
        <v>1</v>
      </c>
      <c r="F5216" s="27" t="s">
        <v>595</v>
      </c>
    </row>
    <row r="5217" spans="1:6" x14ac:dyDescent="0.2">
      <c r="A5217">
        <v>150</v>
      </c>
      <c r="B5217">
        <v>150</v>
      </c>
      <c r="C5217">
        <v>30</v>
      </c>
      <c r="D5217" t="s">
        <v>262</v>
      </c>
      <c r="E5217">
        <v>1</v>
      </c>
      <c r="F5217" s="27" t="s">
        <v>595</v>
      </c>
    </row>
    <row r="5218" spans="1:6" x14ac:dyDescent="0.2">
      <c r="A5218">
        <v>150</v>
      </c>
      <c r="B5218">
        <v>150</v>
      </c>
      <c r="C5218">
        <v>48</v>
      </c>
      <c r="D5218" t="s">
        <v>262</v>
      </c>
      <c r="E5218">
        <v>1</v>
      </c>
      <c r="F5218" s="27" t="s">
        <v>595</v>
      </c>
    </row>
    <row r="8781" spans="1:1" x14ac:dyDescent="0.2">
      <c r="A8781">
        <v>1</v>
      </c>
    </row>
  </sheetData>
  <pageMargins left="0.7" right="0.7" top="0.75" bottom="0.75" header="0.3" footer="0.3"/>
  <ignoredErrors>
    <ignoredError sqref="F2:F521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Intro</vt:lpstr>
      <vt:lpstr>Dim_Clients</vt:lpstr>
      <vt:lpstr>Dim_SubControls</vt:lpstr>
      <vt:lpstr>Dim_AttackVectors</vt:lpstr>
      <vt:lpstr>Dim_Sector</vt:lpstr>
      <vt:lpstr>Dim_BusinessModels</vt:lpstr>
      <vt:lpstr>Dim_Agility</vt:lpstr>
      <vt:lpstr>Dim_Geo</vt:lpstr>
      <vt:lpstr>Fact_Maturity_Scores</vt:lpstr>
      <vt:lpstr>Fact_Protection_Scores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Aranda Timaná</dc:creator>
  <cp:keywords/>
  <dc:description/>
  <cp:lastModifiedBy>Microsoft Office User</cp:lastModifiedBy>
  <cp:revision/>
  <dcterms:created xsi:type="dcterms:W3CDTF">2023-07-24T13:38:26Z</dcterms:created>
  <dcterms:modified xsi:type="dcterms:W3CDTF">2025-06-23T04:52:04Z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c05852-9a54-49f7-a3d0-cda9f5dd0571_Enabled">
    <vt:lpwstr>true</vt:lpwstr>
  </property>
  <property fmtid="{D5CDD505-2E9C-101B-9397-08002B2CF9AE}" pid="3" name="MSIP_Label_2ec05852-9a54-49f7-a3d0-cda9f5dd0571_SetDate">
    <vt:lpwstr>2023-07-24T13:40:17Z</vt:lpwstr>
  </property>
  <property fmtid="{D5CDD505-2E9C-101B-9397-08002B2CF9AE}" pid="4" name="MSIP_Label_2ec05852-9a54-49f7-a3d0-cda9f5dd0571_Method">
    <vt:lpwstr>Privileged</vt:lpwstr>
  </property>
  <property fmtid="{D5CDD505-2E9C-101B-9397-08002B2CF9AE}" pid="5" name="MSIP_Label_2ec05852-9a54-49f7-a3d0-cda9f5dd0571_Name">
    <vt:lpwstr>Personal</vt:lpwstr>
  </property>
  <property fmtid="{D5CDD505-2E9C-101B-9397-08002B2CF9AE}" pid="6" name="MSIP_Label_2ec05852-9a54-49f7-a3d0-cda9f5dd0571_SiteId">
    <vt:lpwstr>8c0997d4-47e4-46f7-8e87-0eddec7ebbfd</vt:lpwstr>
  </property>
  <property fmtid="{D5CDD505-2E9C-101B-9397-08002B2CF9AE}" pid="7" name="MSIP_Label_2ec05852-9a54-49f7-a3d0-cda9f5dd0571_ActionId">
    <vt:lpwstr>d8c25321-9453-439d-8f26-753d45852698</vt:lpwstr>
  </property>
  <property fmtid="{D5CDD505-2E9C-101B-9397-08002B2CF9AE}" pid="8" name="MSIP_Label_2ec05852-9a54-49f7-a3d0-cda9f5dd0571_ContentBits">
    <vt:lpwstr>0</vt:lpwstr>
  </property>
</Properties>
</file>