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persabelyemane/Desktop/QMB/"/>
    </mc:Choice>
  </mc:AlternateContent>
  <xr:revisionPtr revIDLastSave="0" documentId="8_{69A80380-9640-9E4C-8B0E-3274DAE6A772}" xr6:coauthVersionLast="47" xr6:coauthVersionMax="47" xr10:uidLastSave="{00000000-0000-0000-0000-000000000000}"/>
  <bookViews>
    <workbookView xWindow="4300" yWindow="780" windowWidth="29900" windowHeight="21360" xr2:uid="{00000000-000D-0000-FFFF-FFFF00000000}"/>
  </bookViews>
  <sheets>
    <sheet name="Sheet1 (2)" sheetId="2" r:id="rId1"/>
    <sheet name="Sheet14" sheetId="14" state="hidden" r:id="rId2"/>
    <sheet name="Sheet15" sheetId="15" state="hidden" r:id="rId3"/>
    <sheet name="Sheet12" sheetId="12" state="hidden" r:id="rId4"/>
    <sheet name="Sheet4" sheetId="4" state="hidden" r:id="rId5"/>
    <sheet name="Sheet5" sheetId="5" state="hidden" r:id="rId6"/>
    <sheet name="Sheet11" sheetId="11" state="hidden" r:id="rId7"/>
  </sheets>
  <definedNames>
    <definedName name="_xlchart.v1.0" hidden="1">'Sheet1 (2)'!$A$127:$A$131</definedName>
    <definedName name="_xlchart.v1.1" hidden="1">'Sheet1 (2)'!$B$124:$B$126</definedName>
    <definedName name="_xlchart.v1.2" hidden="1">'Sheet1 (2)'!$B$127:$B$131</definedName>
  </definedNames>
  <calcPr calcId="191029"/>
  <pivotCaches>
    <pivotCache cacheId="72" r:id="rId8"/>
    <pivotCache cacheId="73" r:id="rId9"/>
    <pivotCache cacheId="74" r:id="rId10"/>
    <pivotCache cacheId="75" r:id="rId11"/>
    <pivotCache cacheId="7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2" l="1"/>
  <c r="I37" i="2"/>
  <c r="I36" i="2"/>
  <c r="I35" i="2"/>
  <c r="I34" i="2"/>
  <c r="I33" i="2"/>
  <c r="F39" i="2"/>
  <c r="F38" i="2"/>
  <c r="F37" i="2"/>
  <c r="F36" i="2"/>
  <c r="F34" i="2"/>
  <c r="F33" i="2"/>
  <c r="C40" i="2"/>
  <c r="C39" i="2"/>
  <c r="C38" i="2"/>
  <c r="C37" i="2"/>
  <c r="C35" i="2" a="1"/>
  <c r="C35" i="2" s="1"/>
  <c r="C34" i="2"/>
  <c r="C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<sst xmlns="http://schemas.openxmlformats.org/spreadsheetml/2006/main" count="224" uniqueCount="60">
  <si>
    <t>Order_ID</t>
  </si>
  <si>
    <t>Product_Name</t>
  </si>
  <si>
    <t>Sales_Amount</t>
  </si>
  <si>
    <t>Units_Sold</t>
  </si>
  <si>
    <t>Date_Purchased</t>
  </si>
  <si>
    <t>Customer_Age</t>
  </si>
  <si>
    <t>Region</t>
  </si>
  <si>
    <t>Salesperson_ID</t>
  </si>
  <si>
    <t>Discount</t>
  </si>
  <si>
    <t>Shipping_Time_Days</t>
  </si>
  <si>
    <t>Laptop</t>
  </si>
  <si>
    <t>North</t>
  </si>
  <si>
    <t>SP001</t>
  </si>
  <si>
    <t>Smartphone</t>
  </si>
  <si>
    <t>NaN</t>
  </si>
  <si>
    <t>East</t>
  </si>
  <si>
    <t>SP002</t>
  </si>
  <si>
    <t>Tablet</t>
  </si>
  <si>
    <t>abc</t>
  </si>
  <si>
    <t>West</t>
  </si>
  <si>
    <t>SP003</t>
  </si>
  <si>
    <t>Headphones</t>
  </si>
  <si>
    <t>Fifty</t>
  </si>
  <si>
    <t>South</t>
  </si>
  <si>
    <t>SP005</t>
  </si>
  <si>
    <t>Camera</t>
  </si>
  <si>
    <t>Central</t>
  </si>
  <si>
    <t>Speakers</t>
  </si>
  <si>
    <t>--</t>
  </si>
  <si>
    <t>Justification</t>
  </si>
  <si>
    <r>
      <rPr>
        <sz val="10"/>
        <color rgb="FFFF0000"/>
        <rFont val="Century Gothic (Body)"/>
      </rPr>
      <t>C4</t>
    </r>
    <r>
      <rPr>
        <sz val="10"/>
        <color rgb="FFFF0000"/>
        <rFont val="Century Gothic"/>
        <family val="2"/>
        <scheme val="minor"/>
      </rPr>
      <t>:</t>
    </r>
    <r>
      <rPr>
        <sz val="10"/>
        <color theme="1"/>
        <rFont val="Century Gothic"/>
        <family val="2"/>
        <scheme val="minor"/>
      </rPr>
      <t xml:space="preserve"> Invalid data, changed to NaN.</t>
    </r>
  </si>
  <si>
    <r>
      <rPr>
        <sz val="10"/>
        <color rgb="FFFF0000"/>
        <rFont val="Century Gothic (Body)"/>
      </rPr>
      <t>C9:</t>
    </r>
    <r>
      <rPr>
        <sz val="10"/>
        <color theme="1"/>
        <rFont val="Century Gothic"/>
        <family val="2"/>
        <scheme val="minor"/>
      </rPr>
      <t xml:space="preserve"> Invalid data, changed to NaN.</t>
    </r>
  </si>
  <si>
    <r>
      <rPr>
        <sz val="10"/>
        <color rgb="FFFF0000"/>
        <rFont val="Century Gothic (Body)"/>
      </rPr>
      <t>E4 &amp; E5:</t>
    </r>
    <r>
      <rPr>
        <sz val="10"/>
        <color theme="1"/>
        <rFont val="Century Gothic"/>
        <family val="2"/>
        <scheme val="minor"/>
      </rPr>
      <t xml:space="preserve"> Date format adjusted.</t>
    </r>
  </si>
  <si>
    <r>
      <rPr>
        <sz val="10"/>
        <color rgb="FFFF0000"/>
        <rFont val="Century Gothic (Body)"/>
      </rPr>
      <t>F5:</t>
    </r>
    <r>
      <rPr>
        <sz val="10"/>
        <color theme="1"/>
        <rFont val="Century Gothic"/>
        <family val="2"/>
        <scheme val="minor"/>
      </rPr>
      <t xml:space="preserve"> Invalid format, changed to numerical value.</t>
    </r>
  </si>
  <si>
    <r>
      <rPr>
        <sz val="10"/>
        <color rgb="FFFF0000"/>
        <rFont val="Century Gothic (Body)"/>
      </rPr>
      <t>F8:</t>
    </r>
    <r>
      <rPr>
        <sz val="10"/>
        <color theme="1"/>
        <rFont val="Century Gothic"/>
        <family val="2"/>
        <scheme val="minor"/>
      </rPr>
      <t xml:space="preserve"> Invalid data, changed to NaN.</t>
    </r>
  </si>
  <si>
    <r>
      <rPr>
        <sz val="10"/>
        <color rgb="FFFF0000"/>
        <rFont val="Century Gothic (Body)"/>
      </rPr>
      <t>H5:</t>
    </r>
    <r>
      <rPr>
        <sz val="10"/>
        <color theme="1"/>
        <rFont val="Century Gothic"/>
        <family val="2"/>
        <scheme val="minor"/>
      </rPr>
      <t xml:space="preserve"> Invalid data, changed to NaN.</t>
    </r>
  </si>
  <si>
    <r>
      <rPr>
        <sz val="10"/>
        <color rgb="FFFF0000"/>
        <rFont val="Century Gothic (Body)"/>
      </rPr>
      <t xml:space="preserve">I8: </t>
    </r>
    <r>
      <rPr>
        <sz val="10"/>
        <color theme="1"/>
        <rFont val="Century Gothic"/>
        <family val="2"/>
        <scheme val="minor"/>
      </rPr>
      <t>Invalid data, changed to NaN.</t>
    </r>
  </si>
  <si>
    <r>
      <rPr>
        <sz val="10"/>
        <color rgb="FFFF0000"/>
        <rFont val="Century Gothic (Body)"/>
      </rPr>
      <t>J4:</t>
    </r>
    <r>
      <rPr>
        <sz val="10"/>
        <color theme="1"/>
        <rFont val="Century Gothic"/>
        <family val="2"/>
        <scheme val="minor"/>
      </rPr>
      <t xml:space="preserve"> Invalid data, changed to NaN.</t>
    </r>
  </si>
  <si>
    <t>Original Data</t>
  </si>
  <si>
    <t>Row Labels</t>
  </si>
  <si>
    <t>Grand Total</t>
  </si>
  <si>
    <t>Sum of Sales_Amount</t>
  </si>
  <si>
    <t>Sum of Units_Sold</t>
  </si>
  <si>
    <t>Average of Shipping_Time_Days</t>
  </si>
  <si>
    <t>Average of Customer_Age</t>
  </si>
  <si>
    <t>NB: Descriptive Statistics = DS</t>
  </si>
  <si>
    <t>Mean</t>
  </si>
  <si>
    <t>Median</t>
  </si>
  <si>
    <t>Mode</t>
  </si>
  <si>
    <t>Std. Deviation</t>
  </si>
  <si>
    <t>Variance</t>
  </si>
  <si>
    <t>MIN</t>
  </si>
  <si>
    <t>MAX</t>
  </si>
  <si>
    <t>Table 4: Shipping Time DS</t>
  </si>
  <si>
    <t>Clean Data</t>
  </si>
  <si>
    <t>Sum of Sales Amount</t>
  </si>
  <si>
    <t>Average of Customer Age</t>
  </si>
  <si>
    <t>Average of Shipping Time</t>
  </si>
  <si>
    <t>Table 1: Sales Amount DS</t>
  </si>
  <si>
    <t>Table 2: Customer Age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</si>
</sst>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/dd/yyyy"/>
    <numFmt numFmtId="166" formatCode="yyyy/mm/dd"/>
    <numFmt numFmtId="167" formatCode="yyyy\-mm\-dd;@"/>
  </numFmts>
  <fonts count="18" x14ac:knownFonts="1">
    <font>
      <sz val="10"/>
      <color rgb="FF000000"/>
      <name val="Century Gothic"/>
      <scheme val="minor"/>
    </font>
    <font>
      <b/>
      <sz val="10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b/>
      <sz val="13"/>
      <color rgb="FF000000"/>
      <name val="Century Gothic"/>
      <family val="2"/>
      <scheme val="minor"/>
    </font>
    <font>
      <sz val="10"/>
      <color rgb="FF000000"/>
      <name val="Century Gothic"/>
      <family val="1"/>
      <scheme val="minor"/>
    </font>
    <font>
      <sz val="10"/>
      <color rgb="FFFF0000"/>
      <name val="Century Gothic (Body)"/>
    </font>
    <font>
      <b/>
      <sz val="10"/>
      <color rgb="FF000000"/>
      <name val="Century Gothic"/>
      <family val="1"/>
      <scheme val="minor"/>
    </font>
    <font>
      <b/>
      <sz val="16"/>
      <color rgb="FF000000"/>
      <name val="Century Gothic"/>
      <family val="1"/>
      <scheme val="minor"/>
    </font>
    <font>
      <sz val="16"/>
      <color rgb="FF000000"/>
      <name val="Century Gothic"/>
      <family val="1"/>
      <scheme val="minor"/>
    </font>
    <font>
      <b/>
      <sz val="16"/>
      <color rgb="FF000000"/>
      <name val="Century Gothic (Body)"/>
    </font>
    <font>
      <b/>
      <sz val="10"/>
      <color theme="1"/>
      <name val="Century Gothic"/>
      <family val="1"/>
      <scheme val="minor"/>
    </font>
    <font>
      <b/>
      <sz val="10"/>
      <color theme="1" tint="0.249977111117893"/>
      <name val="Century Gothic"/>
      <family val="1"/>
      <scheme val="minor"/>
    </font>
    <font>
      <b/>
      <sz val="10"/>
      <color theme="1"/>
      <name val="Century Gothic (Body)"/>
    </font>
    <font>
      <b/>
      <i/>
      <sz val="10"/>
      <color theme="1" tint="0.249977111117893"/>
      <name val="Century Gothic"/>
      <family val="1"/>
      <scheme val="minor"/>
    </font>
    <font>
      <b/>
      <sz val="10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sz val="10"/>
      <color theme="4" tint="0.79998168889431442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quotePrefix="1" applyFont="1" applyFill="1" applyAlignment="1">
      <alignment horizontal="right"/>
    </xf>
    <xf numFmtId="9" fontId="3" fillId="2" borderId="0" xfId="0" quotePrefix="1" applyNumberFormat="1" applyFont="1" applyFill="1" applyAlignment="1">
      <alignment horizontal="right"/>
    </xf>
    <xf numFmtId="0" fontId="0" fillId="0" borderId="0" xfId="0" applyAlignment="1">
      <alignment horizontal="center"/>
    </xf>
    <xf numFmtId="167" fontId="3" fillId="2" borderId="0" xfId="0" applyNumberFormat="1" applyFont="1" applyFill="1"/>
    <xf numFmtId="164" fontId="3" fillId="2" borderId="0" xfId="0" applyNumberFormat="1" applyFont="1" applyFill="1"/>
    <xf numFmtId="0" fontId="3" fillId="0" borderId="0" xfId="0" quotePrefix="1" applyFont="1" applyAlignment="1">
      <alignment horizontal="right"/>
    </xf>
    <xf numFmtId="0" fontId="3" fillId="2" borderId="0" xfId="0" applyFont="1" applyFill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2" fillId="4" borderId="0" xfId="0" applyFont="1" applyFill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5" fillId="0" borderId="9" xfId="0" applyFont="1" applyBorder="1"/>
    <xf numFmtId="0" fontId="0" fillId="0" borderId="10" xfId="0" applyBorder="1"/>
    <xf numFmtId="0" fontId="0" fillId="0" borderId="9" xfId="0" applyBorder="1"/>
    <xf numFmtId="0" fontId="5" fillId="0" borderId="11" xfId="0" applyFont="1" applyBorder="1"/>
    <xf numFmtId="0" fontId="0" fillId="0" borderId="12" xfId="0" applyBorder="1"/>
    <xf numFmtId="0" fontId="7" fillId="0" borderId="7" xfId="0" applyFont="1" applyBorder="1"/>
    <xf numFmtId="0" fontId="0" fillId="0" borderId="8" xfId="0" applyBorder="1"/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5" fillId="0" borderId="10" xfId="0" quotePrefix="1" applyFont="1" applyBorder="1" applyAlignment="1">
      <alignment horizontal="right"/>
    </xf>
    <xf numFmtId="0" fontId="5" fillId="0" borderId="0" xfId="0" applyFont="1" applyAlignment="1">
      <alignment horizontal="right"/>
    </xf>
    <xf numFmtId="0" fontId="14" fillId="0" borderId="0" xfId="0" applyFont="1"/>
    <xf numFmtId="0" fontId="7" fillId="2" borderId="0" xfId="0" applyFont="1" applyFill="1"/>
    <xf numFmtId="0" fontId="11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quotePrefix="1" applyFont="1" applyAlignment="1">
      <alignment horizontal="right"/>
    </xf>
    <xf numFmtId="0" fontId="17" fillId="0" borderId="0" xfId="0" applyFont="1"/>
    <xf numFmtId="0" fontId="7" fillId="0" borderId="0" xfId="0" applyFont="1"/>
    <xf numFmtId="0" fontId="0" fillId="0" borderId="13" xfId="0" applyBorder="1"/>
    <xf numFmtId="0" fontId="0" fillId="0" borderId="14" xfId="0" applyBorder="1"/>
    <xf numFmtId="0" fontId="4" fillId="3" borderId="0" xfId="0" applyFont="1" applyFill="1" applyAlignment="1">
      <alignment horizontal="center" vertical="center"/>
    </xf>
    <xf numFmtId="0" fontId="2" fillId="0" borderId="0" xfId="0" applyFont="1"/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Tesfay.xlsx]Sheet11!PivotTable12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Product Type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4.5731701827863715E-2"/>
              <c:y val="-3.826533302439851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1B3-D54A-A4E5-CD46D6844F92}"/>
              </c:ext>
            </c:extLst>
          </c:dPt>
          <c:dLbls>
            <c:dLbl>
              <c:idx val="0"/>
              <c:layout>
                <c:manualLayout>
                  <c:x val="4.5731701827863715E-2"/>
                  <c:y val="-3.826533302439851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B3-D54A-A4E5-CD46D6844F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Sheet11!$A$4:$A$9</c:f>
              <c:strCache>
                <c:ptCount val="5"/>
                <c:pt idx="0">
                  <c:v>Headphones</c:v>
                </c:pt>
                <c:pt idx="1">
                  <c:v>Speakers</c:v>
                </c:pt>
                <c:pt idx="2">
                  <c:v>Smartphone</c:v>
                </c:pt>
                <c:pt idx="3">
                  <c:v>Laptop</c:v>
                </c:pt>
                <c:pt idx="4">
                  <c:v>Camera</c:v>
                </c:pt>
              </c:strCache>
            </c:strRef>
          </c:cat>
          <c:val>
            <c:numRef>
              <c:f>Sheet11!$B$4:$B$9</c:f>
              <c:numCache>
                <c:formatCode>General</c:formatCode>
                <c:ptCount val="5"/>
                <c:pt idx="0">
                  <c:v>100</c:v>
                </c:pt>
                <c:pt idx="1">
                  <c:v>700</c:v>
                </c:pt>
                <c:pt idx="2">
                  <c:v>1700</c:v>
                </c:pt>
                <c:pt idx="3">
                  <c:v>3000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3-D54A-A4E5-CD46D6844F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1347839"/>
        <c:axId val="221349567"/>
        <c:axId val="0"/>
      </c:bar3DChart>
      <c:catAx>
        <c:axId val="221347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</a:t>
                </a:r>
                <a:r>
                  <a:rPr lang="en-US" b="1" baseline="0"/>
                  <a:t> Name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221349567"/>
        <c:crosses val="autoZero"/>
        <c:auto val="1"/>
        <c:lblAlgn val="ctr"/>
        <c:lblOffset val="100"/>
        <c:noMultiLvlLbl val="0"/>
      </c:catAx>
      <c:valAx>
        <c:axId val="22134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</a:t>
                </a:r>
                <a:r>
                  <a:rPr lang="en-US" b="1" baseline="0"/>
                  <a:t> of Sales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22134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Tesfay.xlsx]Sheet5!PivotTable3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Salesperson</a:t>
            </a:r>
            <a:r>
              <a:rPr lang="en-US" b="1" baseline="0"/>
              <a:t> Performance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</c:f>
              <c:strCache>
                <c:ptCount val="4"/>
                <c:pt idx="0">
                  <c:v>SP002</c:v>
                </c:pt>
                <c:pt idx="1">
                  <c:v>SP003</c:v>
                </c:pt>
                <c:pt idx="2">
                  <c:v>SP005</c:v>
                </c:pt>
                <c:pt idx="3">
                  <c:v>SP001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D-6346-AF48-7ACA81BD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79055"/>
        <c:axId val="97971103"/>
      </c:barChart>
      <c:catAx>
        <c:axId val="6637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Salesperson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97971103"/>
        <c:crosses val="autoZero"/>
        <c:auto val="1"/>
        <c:lblAlgn val="ctr"/>
        <c:lblOffset val="100"/>
        <c:noMultiLvlLbl val="0"/>
      </c:catAx>
      <c:valAx>
        <c:axId val="979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Units Sold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6637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[Homework 1 - Persabel Tesfay.xlsx]Sheet12!PivotTable14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Distribution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shade val="58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>
              <a:shade val="8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>
              <a:tint val="8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tint val="58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2D-A742-AB40-1696A90AD457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2D-A742-AB40-1696A90AD457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2D-A742-AB40-1696A90AD457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2D-A742-AB40-1696A90AD4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Sheet12!$B$4:$B$8</c:f>
              <c:numCache>
                <c:formatCode>General</c:formatCode>
                <c:ptCount val="4"/>
                <c:pt idx="0">
                  <c:v>6000</c:v>
                </c:pt>
                <c:pt idx="1">
                  <c:v>1550</c:v>
                </c:pt>
                <c:pt idx="2">
                  <c:v>1500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2D-A742-AB40-1696A90AD4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Tesfay.xlsx]Sheet1 (2)!PivotTable18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 Age by Product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6000"/>
                  <a:satMod val="100000"/>
                  <a:lumMod val="104000"/>
                </a:schemeClr>
              </a:gs>
              <a:gs pos="78000">
                <a:schemeClr val="accent1">
                  <a:shade val="100000"/>
                  <a:satMod val="110000"/>
                  <a:lumMod val="100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23975468412982"/>
          <c:y val="0.21416927899686519"/>
          <c:w val="0.73688105818455862"/>
          <c:h val="0.451401772270629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(2)'!$B$98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48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>
              <a:bevelT w="50800" h="25400"/>
            </a:sp3d>
          </c:spPr>
          <c:invertIfNegative val="0"/>
          <c:cat>
            <c:strRef>
              <c:f>'Sheet1 (2)'!$A$99:$A$104</c:f>
              <c:strCache>
                <c:ptCount val="5"/>
                <c:pt idx="0">
                  <c:v>Smartphone</c:v>
                </c:pt>
                <c:pt idx="1">
                  <c:v>Tablet</c:v>
                </c:pt>
                <c:pt idx="2">
                  <c:v>Laptop</c:v>
                </c:pt>
                <c:pt idx="3">
                  <c:v>Camera</c:v>
                </c:pt>
                <c:pt idx="4">
                  <c:v>Headphones</c:v>
                </c:pt>
              </c:strCache>
            </c:strRef>
          </c:cat>
          <c:val>
            <c:numRef>
              <c:f>'Sheet1 (2)'!$B$99:$B$104</c:f>
              <c:numCache>
                <c:formatCode>General</c:formatCode>
                <c:ptCount val="5"/>
                <c:pt idx="0">
                  <c:v>23</c:v>
                </c:pt>
                <c:pt idx="1">
                  <c:v>25</c:v>
                </c:pt>
                <c:pt idx="2">
                  <c:v>26.333333333333332</c:v>
                </c:pt>
                <c:pt idx="3">
                  <c:v>34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4-8E4E-A39D-12F4EACAD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729712"/>
        <c:axId val="285625375"/>
      </c:barChart>
      <c:catAx>
        <c:axId val="187872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285625375"/>
        <c:crosses val="autoZero"/>
        <c:auto val="1"/>
        <c:lblAlgn val="ctr"/>
        <c:lblOffset val="100"/>
        <c:noMultiLvlLbl val="0"/>
      </c:catAx>
      <c:valAx>
        <c:axId val="2856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Avg. Customer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8787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Tesfay.xlsx]Sheet12!PivotTable14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28-FA43-9758-49F0F69937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28-FA43-9758-49F0F69937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28-FA43-9758-49F0F69937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28-FA43-9758-49F0F69937A4}"/>
              </c:ext>
            </c:extLst>
          </c:dPt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Sheet12!$B$4:$B$8</c:f>
              <c:numCache>
                <c:formatCode>General</c:formatCode>
                <c:ptCount val="4"/>
                <c:pt idx="0">
                  <c:v>6000</c:v>
                </c:pt>
                <c:pt idx="1">
                  <c:v>1550</c:v>
                </c:pt>
                <c:pt idx="2">
                  <c:v>1500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A-F64F-BDCF-4B08F0FDA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</c:f>
              <c:strCache>
                <c:ptCount val="4"/>
                <c:pt idx="0">
                  <c:v>SP002</c:v>
                </c:pt>
                <c:pt idx="1">
                  <c:v>SP003</c:v>
                </c:pt>
                <c:pt idx="2">
                  <c:v>SP005</c:v>
                </c:pt>
                <c:pt idx="3">
                  <c:v>SP001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C-2C47-82B0-A0A3BF9E2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79055"/>
        <c:axId val="97971103"/>
      </c:barChart>
      <c:catAx>
        <c:axId val="6637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97971103"/>
        <c:crosses val="autoZero"/>
        <c:auto val="1"/>
        <c:lblAlgn val="ctr"/>
        <c:lblOffset val="100"/>
        <c:noMultiLvlLbl val="0"/>
      </c:catAx>
      <c:valAx>
        <c:axId val="979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6637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1 - Persabel Tesfay.xlsx]Sheet11!PivotTable12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Product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Sheet11!$A$4:$A$9</c:f>
              <c:strCache>
                <c:ptCount val="5"/>
                <c:pt idx="0">
                  <c:v>Headphones</c:v>
                </c:pt>
                <c:pt idx="1">
                  <c:v>Speakers</c:v>
                </c:pt>
                <c:pt idx="2">
                  <c:v>Smartphone</c:v>
                </c:pt>
                <c:pt idx="3">
                  <c:v>Laptop</c:v>
                </c:pt>
                <c:pt idx="4">
                  <c:v>Camera</c:v>
                </c:pt>
              </c:strCache>
            </c:strRef>
          </c:cat>
          <c:val>
            <c:numRef>
              <c:f>Sheet11!$B$4:$B$9</c:f>
              <c:numCache>
                <c:formatCode>General</c:formatCode>
                <c:ptCount val="5"/>
                <c:pt idx="0">
                  <c:v>100</c:v>
                </c:pt>
                <c:pt idx="1">
                  <c:v>700</c:v>
                </c:pt>
                <c:pt idx="2">
                  <c:v>1700</c:v>
                </c:pt>
                <c:pt idx="3">
                  <c:v>3000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E-964E-8999-12356EB61E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1347839"/>
        <c:axId val="221349567"/>
        <c:axId val="0"/>
      </c:bar3DChart>
      <c:catAx>
        <c:axId val="221347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221349567"/>
        <c:crosses val="autoZero"/>
        <c:auto val="1"/>
        <c:lblAlgn val="ctr"/>
        <c:lblOffset val="100"/>
        <c:noMultiLvlLbl val="0"/>
      </c:catAx>
      <c:valAx>
        <c:axId val="22134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22134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Shipping Time by Product Type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entury Gothic" panose="020B0502020202020204"/>
            </a:rPr>
            <a:t>Shipping Time by Product Type</a:t>
          </a:r>
        </a:p>
      </cx:txPr>
    </cx:title>
    <cx:plotArea>
      <cx:plotAreaRegion>
        <cx:series layoutId="boxWhisker" uniqueId="{36758C08-3AB5-0640-B432-14FF03933152}">
          <cx:tx>
            <cx:txData>
              <cx:f>_xlchart.v1.1</cx:f>
              <cx:v>Shipping_Time_Days 5 NaN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Product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entury Gothic" panose="020B0502020202020204"/>
                </a:rPr>
                <a:t>Product Name</a:t>
              </a:r>
            </a:p>
          </cx:txPr>
        </cx:title>
        <cx:tickLabels/>
      </cx:axis>
      <cx:axis id="1">
        <cx:valScaling/>
        <cx:title>
          <cx:tx>
            <cx:txData>
              <cx:v>Avg. Shipping  Time in 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entury Gothic" panose="020B0502020202020204"/>
                </a:rPr>
                <a:t>Avg. Shipping  Time in Days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8468</xdr:colOff>
      <xdr:row>41</xdr:row>
      <xdr:rowOff>186269</xdr:rowOff>
    </xdr:from>
    <xdr:to>
      <xdr:col>10</xdr:col>
      <xdr:colOff>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2EE349-D45A-0847-AB74-C83D8893C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958489</xdr:colOff>
      <xdr:row>60</xdr:row>
      <xdr:rowOff>189405</xdr:rowOff>
    </xdr:from>
    <xdr:to>
      <xdr:col>9</xdr:col>
      <xdr:colOff>954887</xdr:colOff>
      <xdr:row>75</xdr:row>
      <xdr:rowOff>185707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E9561D-9A6A-0746-BF18-F5D6486B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11980</xdr:colOff>
      <xdr:row>78</xdr:row>
      <xdr:rowOff>1</xdr:rowOff>
    </xdr:from>
    <xdr:to>
      <xdr:col>9</xdr:col>
      <xdr:colOff>964435</xdr:colOff>
      <xdr:row>92</xdr:row>
      <xdr:rowOff>12701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96F66E-A8A8-1A46-AA60-C98B042B2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955674</xdr:colOff>
      <xdr:row>94</xdr:row>
      <xdr:rowOff>9524</xdr:rowOff>
    </xdr:from>
    <xdr:to>
      <xdr:col>9</xdr:col>
      <xdr:colOff>954887</xdr:colOff>
      <xdr:row>109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3CCACD-F91D-4D3C-69F6-150CDA5CD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964435</xdr:colOff>
      <xdr:row>111</xdr:row>
      <xdr:rowOff>171880</xdr:rowOff>
    </xdr:from>
    <xdr:to>
      <xdr:col>10</xdr:col>
      <xdr:colOff>0</xdr:colOff>
      <xdr:row>130</xdr:row>
      <xdr:rowOff>34758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34A342E-3924-A843-8015-8C380B78D5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3935" y="21317380"/>
              <a:ext cx="5791965" cy="34823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23</xdr:row>
      <xdr:rowOff>107950</xdr:rowOff>
    </xdr:from>
    <xdr:to>
      <xdr:col>10</xdr:col>
      <xdr:colOff>806450</xdr:colOff>
      <xdr:row>40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D49D1-7A5B-BAF4-3A8A-9E59F4109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116417</xdr:colOff>
      <xdr:row>9</xdr:row>
      <xdr:rowOff>35983</xdr:rowOff>
    </xdr:from>
    <xdr:to>
      <xdr:col>12</xdr:col>
      <xdr:colOff>236361</xdr:colOff>
      <xdr:row>26</xdr:row>
      <xdr:rowOff>20461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165E2-7902-9536-1AE2-0F243D853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508000</xdr:colOff>
      <xdr:row>12</xdr:row>
      <xdr:rowOff>82550</xdr:rowOff>
    </xdr:from>
    <xdr:to>
      <xdr:col>18</xdr:col>
      <xdr:colOff>482600</xdr:colOff>
      <xdr:row>44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B4C38-86D7-2B26-B283-8F2F1CAB2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abel Yemane" refreshedDate="45557.653817245373" createdVersion="8" refreshedVersion="8" minRefreshableVersion="3" recordCount="8" xr:uid="{DF45CEBC-9A0E-5146-891B-DB23DDFE1E47}">
  <cacheSource type="worksheet">
    <worksheetSource ref="E45:F53" sheet="Sheet1 (2)"/>
  </cacheSource>
  <cacheFields count="2">
    <cacheField name="Product_Name" numFmtId="0">
      <sharedItems count="5">
        <s v="Laptop"/>
        <s v="Smartphone"/>
        <s v="Headphones"/>
        <s v="Camera"/>
        <s v="Speakers"/>
      </sharedItems>
    </cacheField>
    <cacheField name="Sales_Amount" numFmtId="0">
      <sharedItems containsMixedTypes="1" containsNumber="1" containsInteger="1" minValue="100" maxValue="6000" count="6">
        <n v="1500"/>
        <n v="850"/>
        <n v="100"/>
        <n v="6000"/>
        <n v="700"/>
        <s v="N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abel Yemane" refreshedDate="45557.664442245368" createdVersion="8" refreshedVersion="8" minRefreshableVersion="3" recordCount="9" xr:uid="{0919B863-6CCA-B243-84ED-512F805641CC}">
  <cacheSource type="worksheet">
    <worksheetSource ref="A21:J30" sheet="Sheet1 (2)"/>
  </cacheSource>
  <cacheFields count="10">
    <cacheField name="Order_ID" numFmtId="0">
      <sharedItems containsSemiMixedTypes="0" containsString="0" containsNumber="1" containsInteger="1" minValue="9921" maxValue="9929"/>
    </cacheField>
    <cacheField name="Product_Name" numFmtId="0">
      <sharedItems count="6">
        <s v="Laptop"/>
        <s v="Smartphone"/>
        <s v="Tablet"/>
        <s v="Headphones"/>
        <s v="Camera"/>
        <s v="Speakers"/>
      </sharedItems>
    </cacheField>
    <cacheField name="Sales_Amount" numFmtId="0">
      <sharedItems containsMixedTypes="1" containsNumber="1" containsInteger="1" minValue="100" maxValue="6000"/>
    </cacheField>
    <cacheField name="Units_Sold" numFmtId="0">
      <sharedItems containsMixedTypes="1" containsNumber="1" containsInteger="1" minValue="1" maxValue="8"/>
    </cacheField>
    <cacheField name="Date_Purchased" numFmtId="0">
      <sharedItems containsSemiMixedTypes="0" containsNonDate="0" containsDate="1" containsString="0" minDate="2024-08-01T00:00:00" maxDate="2024-08-30T00:00:00"/>
    </cacheField>
    <cacheField name="Customer_Age" numFmtId="0">
      <sharedItems containsMixedTypes="1" containsNumber="1" containsInteger="1" minValue="22" maxValue="50"/>
    </cacheField>
    <cacheField name="Region" numFmtId="0">
      <sharedItems/>
    </cacheField>
    <cacheField name="Salesperson_ID" numFmtId="0">
      <sharedItems count="5">
        <s v="SP001"/>
        <s v="SP002"/>
        <s v="SP003"/>
        <s v="NaN"/>
        <s v="SP005"/>
      </sharedItems>
    </cacheField>
    <cacheField name="Discount" numFmtId="0">
      <sharedItems containsMixedTypes="1" containsNumber="1" minValue="0" maxValue="0.15"/>
    </cacheField>
    <cacheField name="Shipping_Time_Days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abel Yemane" refreshedDate="45557.668839583333" createdVersion="8" refreshedVersion="8" minRefreshableVersion="3" recordCount="4" xr:uid="{06BE1FEF-2FF6-BA46-B437-7BD5390448B7}">
  <cacheSource type="worksheet">
    <worksheetSource ref="A80:B84" sheet="Sheet1 (2)"/>
  </cacheSource>
  <cacheFields count="2">
    <cacheField name="Region" numFmtId="0">
      <sharedItems count="4">
        <s v="North"/>
        <s v="South"/>
        <s v="Central"/>
        <s v="East"/>
      </sharedItems>
    </cacheField>
    <cacheField name="Sales Amount" numFmtId="0">
      <sharedItems containsSemiMixedTypes="0" containsString="0" containsNumber="1" containsInteger="1" minValue="1500" maxValue="6000" count="3">
        <n v="1500"/>
        <n v="6000"/>
        <n v="15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abel Yemane" refreshedDate="45557.674787962962" createdVersion="8" refreshedVersion="8" minRefreshableVersion="3" recordCount="8" xr:uid="{3799E585-BCF0-E74C-B76F-DE6EF68B0044}">
  <cacheSource type="worksheet">
    <worksheetSource ref="L41:M46" sheet="Sheet1 (2)"/>
  </cacheSource>
  <cacheFields count="2">
    <cacheField name="Product Name" numFmtId="0">
      <sharedItems count="5">
        <s v="Laptop"/>
        <s v="Smartphone"/>
        <s v="Tablet"/>
        <s v="Headphones"/>
        <s v="Camera"/>
      </sharedItems>
    </cacheField>
    <cacheField name="Customer Age" numFmtId="0">
      <sharedItems containsMixedTypes="1" containsNumber="1" containsInteger="1" minValue="22" maxValue="50" count="8">
        <n v="30"/>
        <s v="NaN"/>
        <n v="25"/>
        <n v="50"/>
        <n v="27"/>
        <n v="34"/>
        <n v="22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abel Yemane" refreshedDate="45557.680502662035" createdVersion="8" refreshedVersion="8" minRefreshableVersion="3" recordCount="7" xr:uid="{297128B4-A25E-D94E-A080-650722EAAB2D}">
  <cacheSource type="worksheet">
    <worksheetSource ref="L42:M47" sheet="Sheet1 (2)"/>
  </cacheSource>
  <cacheFields count="2">
    <cacheField name="Product_Name" numFmtId="0">
      <sharedItems count="4">
        <s v="Laptop"/>
        <s v="Smartphone"/>
        <s v="Headphones"/>
        <s v="Speakers"/>
      </sharedItems>
    </cacheField>
    <cacheField name="Shipping_Time_Days" numFmtId="0">
      <sharedItems containsMixedTypes="1" containsNumber="1" containsInteger="1" minValue="1" maxValue="7" count="7">
        <n v="5"/>
        <s v="NaN"/>
        <n v="2"/>
        <n v="3"/>
        <n v="6"/>
        <n v="7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</r>
  <r>
    <x v="1"/>
    <x v="1"/>
  </r>
  <r>
    <x v="2"/>
    <x v="2"/>
  </r>
  <r>
    <x v="0"/>
    <x v="0"/>
  </r>
  <r>
    <x v="3"/>
    <x v="3"/>
  </r>
  <r>
    <x v="4"/>
    <x v="4"/>
  </r>
  <r>
    <x v="0"/>
    <x v="5"/>
  </r>
  <r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9921"/>
    <x v="0"/>
    <n v="1500"/>
    <n v="3"/>
    <d v="2024-08-01T00:00:00"/>
    <n v="30"/>
    <s v="North"/>
    <x v="0"/>
    <n v="0.1"/>
    <n v="5"/>
  </r>
  <r>
    <n v="9922"/>
    <x v="1"/>
    <n v="850"/>
    <n v="1"/>
    <d v="2024-08-10T00:00:00"/>
    <s v="NaN"/>
    <s v="East"/>
    <x v="1"/>
    <n v="0"/>
    <s v="NaN"/>
  </r>
  <r>
    <n v="9923"/>
    <x v="2"/>
    <s v="NaN"/>
    <n v="2"/>
    <d v="2024-08-15T00:00:00"/>
    <n v="25"/>
    <s v="West"/>
    <x v="2"/>
    <n v="0.05"/>
    <s v="NaN"/>
  </r>
  <r>
    <n v="9924"/>
    <x v="3"/>
    <n v="100"/>
    <s v="NaN"/>
    <d v="2024-08-18T00:00:00"/>
    <n v="50"/>
    <s v="NaN"/>
    <x v="3"/>
    <n v="0.15"/>
    <n v="2"/>
  </r>
  <r>
    <n v="9925"/>
    <x v="0"/>
    <n v="1500"/>
    <n v="5"/>
    <d v="2024-08-20T00:00:00"/>
    <n v="27"/>
    <s v="South"/>
    <x v="4"/>
    <n v="0"/>
    <n v="3"/>
  </r>
  <r>
    <n v="9926"/>
    <x v="4"/>
    <n v="6000"/>
    <n v="8"/>
    <d v="2024-08-22T00:00:00"/>
    <n v="34"/>
    <s v="Central"/>
    <x v="0"/>
    <n v="0.1"/>
    <s v="NaN"/>
  </r>
  <r>
    <n v="9927"/>
    <x v="5"/>
    <n v="700"/>
    <n v="2"/>
    <d v="2024-08-25T00:00:00"/>
    <s v="NaN"/>
    <s v="East"/>
    <x v="1"/>
    <s v="NaN"/>
    <n v="6"/>
  </r>
  <r>
    <n v="9928"/>
    <x v="0"/>
    <s v="NaN"/>
    <n v="3"/>
    <d v="2024-08-28T00:00:00"/>
    <n v="22"/>
    <s v="West"/>
    <x v="2"/>
    <n v="0"/>
    <n v="7"/>
  </r>
  <r>
    <n v="9929"/>
    <x v="1"/>
    <n v="850"/>
    <s v="NaN"/>
    <d v="2024-08-29T00:00:00"/>
    <n v="23"/>
    <s v="NaN"/>
    <x v="3"/>
    <s v="NaN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</r>
  <r>
    <x v="1"/>
    <x v="0"/>
  </r>
  <r>
    <x v="2"/>
    <x v="1"/>
  </r>
  <r>
    <x v="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</r>
  <r>
    <x v="1"/>
    <x v="1"/>
  </r>
  <r>
    <x v="2"/>
    <x v="2"/>
  </r>
  <r>
    <x v="3"/>
    <x v="3"/>
  </r>
  <r>
    <x v="0"/>
    <x v="4"/>
  </r>
  <r>
    <x v="4"/>
    <x v="5"/>
  </r>
  <r>
    <x v="0"/>
    <x v="6"/>
  </r>
  <r>
    <x v="1"/>
    <x v="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</r>
  <r>
    <x v="1"/>
    <x v="1"/>
  </r>
  <r>
    <x v="2"/>
    <x v="2"/>
  </r>
  <r>
    <x v="0"/>
    <x v="3"/>
  </r>
  <r>
    <x v="3"/>
    <x v="4"/>
  </r>
  <r>
    <x v="0"/>
    <x v="5"/>
  </r>
  <r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C5D17F-529A-0E44-BAB5-27D8E5827EA4}" name="PivotTable15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80:B85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>
      <items count="4">
        <item x="0"/>
        <item x="2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Am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9137D-6988-3545-9FE6-4EBF04D9E438}" name="PivotTable13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5:B51" firstHeaderRow="1" firstDataRow="1" firstDataCol="1"/>
  <pivotFields count="2">
    <pivotField axis="axisRow" showAll="0" sortType="descending">
      <items count="6">
        <item x="4"/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7">
        <item x="2"/>
        <item x="4"/>
        <item x="1"/>
        <item x="0"/>
        <item x="3"/>
        <item x="5"/>
        <item t="default"/>
      </items>
    </pivotField>
  </pivotFields>
  <rowFields count="1">
    <field x="0"/>
  </rowFields>
  <rowItems count="6">
    <i>
      <x v="4"/>
    </i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Sales Am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E610C-804C-9843-9F35-BA8386D2C681}" name="PivotTable5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5:B70" firstHeaderRow="1" firstDataRow="1" firstDataCol="1"/>
  <pivotFields count="10">
    <pivotField showAll="0"/>
    <pivotField showAll="0"/>
    <pivotField showAll="0"/>
    <pivotField dataField="1" sumSubtotal="1"/>
    <pivotField showAll="0"/>
    <pivotField showAll="0"/>
    <pivotField showAll="0"/>
    <pivotField axis="axisRow" showAll="0" sortType="ascending">
      <items count="6">
        <item h="1" x="3"/>
        <item x="0"/>
        <item x="1"/>
        <item x="2"/>
        <item x="4"/>
        <item t="default"/>
      </items>
    </pivotField>
    <pivotField showAll="0"/>
    <pivotField showAll="0"/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s_Sol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843F7-0A58-4E48-8189-CEB0282006FD}" name="PivotTable21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7:B122" firstHeaderRow="1" firstDataRow="1" firstDataCol="1"/>
  <pivotFields count="2"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8">
        <item x="6"/>
        <item x="2"/>
        <item x="3"/>
        <item x="0"/>
        <item x="4"/>
        <item x="5"/>
        <item x="1"/>
        <item t="default"/>
      </items>
    </pivotField>
  </pivotFields>
  <rowFields count="1">
    <field x="0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Shipping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F8466-227F-3543-9862-9733123BB4FA}" name="PivotTable18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98:B104" firstHeaderRow="1" firstDataRow="1" firstDataCol="1"/>
  <pivotFields count="2">
    <pivotField axis="axisRow" showAll="0" sortType="ascending">
      <items count="6">
        <item x="4"/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9">
        <item x="6"/>
        <item x="7"/>
        <item x="2"/>
        <item x="4"/>
        <item x="0"/>
        <item x="5"/>
        <item x="3"/>
        <item x="1"/>
        <item t="default"/>
      </items>
    </pivotField>
  </pivotFields>
  <rowFields count="1">
    <field x="0"/>
  </rowFields>
  <rowItems count="6">
    <i>
      <x v="3"/>
    </i>
    <i>
      <x v="4"/>
    </i>
    <i>
      <x v="2"/>
    </i>
    <i>
      <x/>
    </i>
    <i>
      <x v="1"/>
    </i>
    <i t="grand">
      <x/>
    </i>
  </rowItems>
  <colItems count="1">
    <i/>
  </colItems>
  <dataFields count="1">
    <dataField name="Average of Customer Ag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6FFC8-DEB3-7D41-9A88-8B26F7C144F7}" name="PivotTable17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">
    <pivotField axis="axisRow" showAll="0">
      <items count="6">
        <item x="4"/>
        <item x="3"/>
        <item x="0"/>
        <item x="1"/>
        <item x="2"/>
        <item t="default"/>
      </items>
    </pivotField>
    <pivotField dataField="1" showAll="0">
      <items count="9">
        <item x="6"/>
        <item x="7"/>
        <item x="2"/>
        <item x="4"/>
        <item x="0"/>
        <item x="5"/>
        <item x="3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Customer Ag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82239-18A5-4F49-A4C0-ECD0D4D5EB6C}" name="PivotTable19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"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8">
        <item x="6"/>
        <item x="2"/>
        <item x="3"/>
        <item x="0"/>
        <item x="4"/>
        <item x="5"/>
        <item x="1"/>
        <item t="default"/>
      </items>
    </pivotField>
  </pivotFields>
  <rowFields count="1">
    <field x="0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Shipping_Time_Days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4718B-BD93-1045-A1E1-7339E35B6353}" name="PivotTable14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8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>
      <items count="4">
        <item x="0"/>
        <item x="2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Amount" fld="1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F51B9-6BFF-EE4D-A33F-6CCD0FB09D74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0" firstDataRow="1" firstDataCol="1"/>
  <pivotFields count="10">
    <pivotField showAll="0"/>
    <pivotField axis="axisRow" showAll="0">
      <items count="7">
        <item x="4"/>
        <item x="3"/>
        <item x="0"/>
        <item x="1"/>
        <item x="5"/>
        <item x="2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es_Amount" fld="2" baseField="0" baseItem="0"/>
    <dataField name="Sum of Units_Sold" fld="3" baseField="0" baseItem="0"/>
    <dataField name="Average of Shipping_Time_Days" fld="9" subtotal="average" baseField="0" baseItem="0"/>
    <dataField name="Average of Customer_Ag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59894-1796-3B45-BC87-3B8C33098FBF}" name="PivotTable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0">
    <pivotField showAll="0"/>
    <pivotField showAll="0"/>
    <pivotField showAll="0"/>
    <pivotField dataField="1" sumSubtotal="1"/>
    <pivotField showAll="0"/>
    <pivotField showAll="0"/>
    <pivotField showAll="0"/>
    <pivotField axis="axisRow" showAll="0" sortType="ascending">
      <items count="6">
        <item h="1" x="3"/>
        <item x="0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7"/>
  </rowFields>
  <rowItems count="5">
    <i>
      <x v="2"/>
    </i>
    <i>
      <x v="3"/>
    </i>
    <i>
      <x v="4"/>
    </i>
    <i>
      <x v="1"/>
    </i>
    <i t="grand">
      <x/>
    </i>
  </rowItems>
  <colItems count="1">
    <i/>
  </colItems>
  <dataFields count="1">
    <dataField name="Sum of Units_Sold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3E963-C71F-F249-83E2-F3C470CEB588}" name="PivotTable12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2">
    <pivotField axis="axisRow" showAll="0" sortType="ascending">
      <items count="6">
        <item x="3"/>
        <item x="2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7">
        <item x="2"/>
        <item x="4"/>
        <item x="1"/>
        <item x="0"/>
        <item x="3"/>
        <item x="5"/>
        <item t="default"/>
      </items>
    </pivotField>
  </pivotFields>
  <rowFields count="1">
    <field x="0"/>
  </rowFields>
  <rowItems count="6">
    <i>
      <x v="1"/>
    </i>
    <i>
      <x v="4"/>
    </i>
    <i>
      <x v="3"/>
    </i>
    <i>
      <x v="2"/>
    </i>
    <i>
      <x/>
    </i>
    <i t="grand">
      <x/>
    </i>
  </rowItems>
  <colItems count="1">
    <i/>
  </colItems>
  <dataFields count="1">
    <dataField name="Sum of Sales_Amount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713-05C2-BE4B-BE27-CCA0931AC131}">
  <sheetPr>
    <outlinePr summaryBelow="0" summaryRight="0"/>
  </sheetPr>
  <dimension ref="A1:M131"/>
  <sheetViews>
    <sheetView tabSelected="1" zoomScale="125" zoomScaleNormal="200" workbookViewId="0">
      <selection activeCell="L38" sqref="L38"/>
    </sheetView>
  </sheetViews>
  <sheetFormatPr baseColWidth="10" defaultColWidth="12.6640625" defaultRowHeight="15.75" customHeight="1" x14ac:dyDescent="0.15"/>
  <cols>
    <col min="1" max="1" width="12.5" bestFit="1" customWidth="1"/>
    <col min="2" max="2" width="22.33203125" bestFit="1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customHeight="1" x14ac:dyDescent="0.15">
      <c r="A2" s="2">
        <v>9921</v>
      </c>
      <c r="B2" s="2" t="s">
        <v>10</v>
      </c>
      <c r="C2" s="2">
        <v>1500</v>
      </c>
      <c r="D2" s="2">
        <v>3</v>
      </c>
      <c r="E2" s="3">
        <v>45505</v>
      </c>
      <c r="F2" s="2">
        <v>30</v>
      </c>
      <c r="G2" s="2" t="s">
        <v>11</v>
      </c>
      <c r="H2" s="2" t="s">
        <v>12</v>
      </c>
      <c r="I2" s="4">
        <v>0.1</v>
      </c>
      <c r="J2" s="2">
        <v>5</v>
      </c>
    </row>
    <row r="3" spans="1:12" ht="15.75" customHeight="1" x14ac:dyDescent="0.15">
      <c r="A3" s="2">
        <v>9922</v>
      </c>
      <c r="B3" s="2" t="s">
        <v>13</v>
      </c>
      <c r="C3" s="2">
        <v>850</v>
      </c>
      <c r="D3" s="2">
        <v>1</v>
      </c>
      <c r="E3" s="3">
        <v>45514</v>
      </c>
      <c r="F3" s="2" t="s">
        <v>14</v>
      </c>
      <c r="G3" s="2" t="s">
        <v>15</v>
      </c>
      <c r="H3" s="2" t="s">
        <v>16</v>
      </c>
      <c r="I3" s="4">
        <v>0</v>
      </c>
      <c r="J3" s="2" t="s">
        <v>14</v>
      </c>
    </row>
    <row r="4" spans="1:12" ht="15.75" customHeight="1" x14ac:dyDescent="0.15">
      <c r="A4" s="2">
        <v>9923</v>
      </c>
      <c r="B4" s="2" t="s">
        <v>17</v>
      </c>
      <c r="C4" s="2" t="s">
        <v>18</v>
      </c>
      <c r="D4" s="2">
        <v>2</v>
      </c>
      <c r="E4" s="5">
        <v>45519</v>
      </c>
      <c r="F4" s="2">
        <v>25</v>
      </c>
      <c r="G4" s="2" t="s">
        <v>19</v>
      </c>
      <c r="H4" s="2" t="s">
        <v>20</v>
      </c>
      <c r="I4" s="4">
        <v>0.05</v>
      </c>
      <c r="J4" s="2">
        <v>-1</v>
      </c>
    </row>
    <row r="5" spans="1:12" ht="15.75" customHeight="1" x14ac:dyDescent="0.15">
      <c r="A5" s="2">
        <v>9924</v>
      </c>
      <c r="B5" s="2" t="s">
        <v>21</v>
      </c>
      <c r="C5" s="2">
        <v>100</v>
      </c>
      <c r="D5" s="2" t="s">
        <v>14</v>
      </c>
      <c r="E5" s="6">
        <v>45522</v>
      </c>
      <c r="F5" s="2" t="s">
        <v>22</v>
      </c>
      <c r="G5" s="2" t="s">
        <v>14</v>
      </c>
      <c r="H5" s="2">
        <v>1005</v>
      </c>
      <c r="I5" s="4">
        <v>0.15</v>
      </c>
      <c r="J5" s="2">
        <v>2</v>
      </c>
      <c r="K5" s="52" t="s">
        <v>38</v>
      </c>
      <c r="L5" s="53"/>
    </row>
    <row r="6" spans="1:12" ht="15.75" customHeight="1" x14ac:dyDescent="0.15">
      <c r="A6" s="2">
        <v>9925</v>
      </c>
      <c r="B6" s="2" t="s">
        <v>10</v>
      </c>
      <c r="C6" s="2">
        <v>1500</v>
      </c>
      <c r="D6" s="2">
        <v>5</v>
      </c>
      <c r="E6" s="3">
        <v>45524</v>
      </c>
      <c r="F6" s="2">
        <v>27</v>
      </c>
      <c r="G6" s="2" t="s">
        <v>23</v>
      </c>
      <c r="H6" s="2" t="s">
        <v>24</v>
      </c>
      <c r="I6" s="4">
        <v>0</v>
      </c>
      <c r="J6" s="2">
        <v>3</v>
      </c>
      <c r="K6" s="54"/>
      <c r="L6" s="55"/>
    </row>
    <row r="7" spans="1:12" ht="15.75" customHeight="1" x14ac:dyDescent="0.15">
      <c r="A7" s="2">
        <v>9926</v>
      </c>
      <c r="B7" s="2" t="s">
        <v>25</v>
      </c>
      <c r="C7" s="2">
        <v>6000</v>
      </c>
      <c r="D7" s="2">
        <v>8</v>
      </c>
      <c r="E7" s="3">
        <v>45526</v>
      </c>
      <c r="F7" s="2">
        <v>34</v>
      </c>
      <c r="G7" s="2" t="s">
        <v>26</v>
      </c>
      <c r="H7" s="2" t="s">
        <v>12</v>
      </c>
      <c r="I7" s="4">
        <v>0.1</v>
      </c>
      <c r="J7" s="2" t="s">
        <v>14</v>
      </c>
      <c r="K7" s="56"/>
      <c r="L7" s="57"/>
    </row>
    <row r="8" spans="1:12" ht="15.75" customHeight="1" x14ac:dyDescent="0.15">
      <c r="A8" s="2">
        <v>9927</v>
      </c>
      <c r="B8" s="2" t="s">
        <v>27</v>
      </c>
      <c r="C8" s="2">
        <v>700</v>
      </c>
      <c r="D8" s="2">
        <v>2</v>
      </c>
      <c r="E8" s="3">
        <v>45529</v>
      </c>
      <c r="F8" s="2">
        <v>-10</v>
      </c>
      <c r="G8" s="2" t="s">
        <v>15</v>
      </c>
      <c r="H8" s="2" t="s">
        <v>16</v>
      </c>
      <c r="I8" s="4">
        <v>-0.05</v>
      </c>
      <c r="J8" s="2">
        <v>6</v>
      </c>
    </row>
    <row r="9" spans="1:12" ht="15.75" customHeight="1" x14ac:dyDescent="0.15">
      <c r="A9" s="2">
        <v>9928</v>
      </c>
      <c r="B9" s="2" t="s">
        <v>10</v>
      </c>
      <c r="C9" s="2">
        <v>-1500</v>
      </c>
      <c r="D9" s="2">
        <v>3</v>
      </c>
      <c r="E9" s="3">
        <v>45532</v>
      </c>
      <c r="F9" s="2">
        <v>22</v>
      </c>
      <c r="G9" s="2" t="s">
        <v>19</v>
      </c>
      <c r="H9" s="2" t="s">
        <v>20</v>
      </c>
      <c r="I9" s="4">
        <v>0</v>
      </c>
      <c r="J9" s="2">
        <v>7</v>
      </c>
    </row>
    <row r="10" spans="1:12" ht="15.75" customHeight="1" x14ac:dyDescent="0.15">
      <c r="A10" s="2">
        <v>9929</v>
      </c>
      <c r="B10" s="2" t="s">
        <v>13</v>
      </c>
      <c r="C10" s="2">
        <v>850</v>
      </c>
      <c r="D10" s="2" t="s">
        <v>14</v>
      </c>
      <c r="E10" s="3">
        <v>45533</v>
      </c>
      <c r="F10" s="2">
        <v>23</v>
      </c>
      <c r="G10" s="2" t="s">
        <v>14</v>
      </c>
      <c r="H10" s="2" t="s">
        <v>14</v>
      </c>
      <c r="I10" s="2" t="s">
        <v>14</v>
      </c>
      <c r="J10" s="2">
        <v>1</v>
      </c>
    </row>
    <row r="12" spans="1:12" ht="15.75" customHeight="1" x14ac:dyDescent="0.15">
      <c r="C12" s="45" t="s">
        <v>30</v>
      </c>
      <c r="D12" s="45"/>
      <c r="E12" s="45"/>
    </row>
    <row r="13" spans="1:12" ht="15.75" customHeight="1" x14ac:dyDescent="0.15">
      <c r="C13" s="45" t="s">
        <v>31</v>
      </c>
      <c r="D13" s="45"/>
      <c r="E13" s="45"/>
    </row>
    <row r="14" spans="1:12" ht="15.75" customHeight="1" x14ac:dyDescent="0.15">
      <c r="C14" s="45" t="s">
        <v>32</v>
      </c>
      <c r="D14" s="45"/>
      <c r="E14" s="2"/>
    </row>
    <row r="15" spans="1:12" ht="15.75" customHeight="1" x14ac:dyDescent="0.15">
      <c r="A15" s="10"/>
      <c r="B15" s="44" t="s">
        <v>29</v>
      </c>
      <c r="C15" s="45" t="s">
        <v>33</v>
      </c>
      <c r="D15" s="45"/>
      <c r="E15" s="45"/>
      <c r="F15" s="45"/>
    </row>
    <row r="16" spans="1:12" ht="15.75" customHeight="1" x14ac:dyDescent="0.15">
      <c r="A16" s="10"/>
      <c r="B16" s="44"/>
      <c r="C16" s="45" t="s">
        <v>34</v>
      </c>
      <c r="D16" s="45"/>
      <c r="E16" s="45"/>
    </row>
    <row r="17" spans="1:13" ht="15.75" customHeight="1" x14ac:dyDescent="0.15">
      <c r="C17" s="45" t="s">
        <v>35</v>
      </c>
      <c r="D17" s="45"/>
      <c r="E17" s="45"/>
    </row>
    <row r="18" spans="1:13" ht="15.75" customHeight="1" x14ac:dyDescent="0.15">
      <c r="C18" s="45" t="s">
        <v>36</v>
      </c>
      <c r="D18" s="45"/>
      <c r="E18" s="45"/>
    </row>
    <row r="19" spans="1:13" ht="15.75" customHeight="1" x14ac:dyDescent="0.15">
      <c r="C19" s="45" t="s">
        <v>37</v>
      </c>
      <c r="D19" s="45"/>
      <c r="E19" s="45"/>
    </row>
    <row r="21" spans="1:13" ht="15.75" customHeight="1" x14ac:dyDescent="0.1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spans="1:13" ht="15.75" customHeight="1" x14ac:dyDescent="0.15">
      <c r="A22" s="2">
        <v>9921</v>
      </c>
      <c r="B22" s="2" t="s">
        <v>10</v>
      </c>
      <c r="C22" s="2">
        <v>1500</v>
      </c>
      <c r="D22" s="2">
        <v>3</v>
      </c>
      <c r="E22" s="3">
        <v>45505</v>
      </c>
      <c r="F22" s="2">
        <v>30</v>
      </c>
      <c r="G22" s="7" t="s">
        <v>11</v>
      </c>
      <c r="H22" s="7" t="s">
        <v>12</v>
      </c>
      <c r="I22" s="4">
        <v>0.1</v>
      </c>
      <c r="J22" s="2">
        <v>5</v>
      </c>
    </row>
    <row r="23" spans="1:13" ht="15.75" customHeight="1" x14ac:dyDescent="0.15">
      <c r="A23" s="2">
        <v>9922</v>
      </c>
      <c r="B23" s="2" t="s">
        <v>13</v>
      </c>
      <c r="C23" s="2">
        <v>850</v>
      </c>
      <c r="D23" s="2">
        <v>1</v>
      </c>
      <c r="E23" s="3">
        <v>45514</v>
      </c>
      <c r="F23" s="13" t="s">
        <v>14</v>
      </c>
      <c r="G23" s="7" t="s">
        <v>15</v>
      </c>
      <c r="H23" s="7" t="s">
        <v>16</v>
      </c>
      <c r="I23" s="4">
        <v>0</v>
      </c>
      <c r="J23" s="13" t="s">
        <v>14</v>
      </c>
    </row>
    <row r="24" spans="1:13" ht="15.75" customHeight="1" x14ac:dyDescent="0.15">
      <c r="A24" s="2">
        <v>9923</v>
      </c>
      <c r="B24" s="2" t="s">
        <v>17</v>
      </c>
      <c r="C24" s="8" t="s">
        <v>14</v>
      </c>
      <c r="D24" s="2">
        <v>2</v>
      </c>
      <c r="E24" s="11">
        <v>45519</v>
      </c>
      <c r="F24" s="2">
        <v>25</v>
      </c>
      <c r="G24" s="7" t="s">
        <v>19</v>
      </c>
      <c r="H24" s="7" t="s">
        <v>20</v>
      </c>
      <c r="I24" s="4">
        <v>0.05</v>
      </c>
      <c r="J24" s="8" t="s">
        <v>14</v>
      </c>
    </row>
    <row r="25" spans="1:13" ht="15.75" customHeight="1" x14ac:dyDescent="0.15">
      <c r="A25" s="2">
        <v>9924</v>
      </c>
      <c r="B25" s="2" t="s">
        <v>21</v>
      </c>
      <c r="C25" s="2">
        <v>100</v>
      </c>
      <c r="D25" s="13" t="s">
        <v>14</v>
      </c>
      <c r="E25" s="12">
        <v>45522</v>
      </c>
      <c r="F25" s="14">
        <v>50</v>
      </c>
      <c r="G25" s="13" t="s">
        <v>14</v>
      </c>
      <c r="H25" s="8" t="s">
        <v>14</v>
      </c>
      <c r="I25" s="4">
        <v>0.15</v>
      </c>
      <c r="J25" s="2">
        <v>2</v>
      </c>
      <c r="K25" s="46" t="s">
        <v>54</v>
      </c>
      <c r="L25" s="47"/>
      <c r="M25" s="40"/>
    </row>
    <row r="26" spans="1:13" ht="15.75" customHeight="1" x14ac:dyDescent="0.15">
      <c r="A26" s="2">
        <v>9925</v>
      </c>
      <c r="B26" s="2" t="s">
        <v>10</v>
      </c>
      <c r="C26" s="2">
        <v>1500</v>
      </c>
      <c r="D26" s="2">
        <v>5</v>
      </c>
      <c r="E26" s="3">
        <v>45524</v>
      </c>
      <c r="F26" s="2">
        <v>27</v>
      </c>
      <c r="G26" s="7" t="s">
        <v>23</v>
      </c>
      <c r="H26" s="7" t="s">
        <v>24</v>
      </c>
      <c r="I26" s="4">
        <v>0</v>
      </c>
      <c r="J26" s="2">
        <v>3</v>
      </c>
      <c r="K26" s="48"/>
      <c r="L26" s="49"/>
    </row>
    <row r="27" spans="1:13" ht="15.75" customHeight="1" x14ac:dyDescent="0.15">
      <c r="A27" s="2">
        <v>9926</v>
      </c>
      <c r="B27" s="2" t="s">
        <v>25</v>
      </c>
      <c r="C27" s="2">
        <v>6000</v>
      </c>
      <c r="D27" s="2">
        <v>8</v>
      </c>
      <c r="E27" s="3">
        <v>45526</v>
      </c>
      <c r="F27" s="2">
        <v>34</v>
      </c>
      <c r="G27" s="7" t="s">
        <v>26</v>
      </c>
      <c r="H27" s="7" t="s">
        <v>12</v>
      </c>
      <c r="I27" s="4">
        <v>0.1</v>
      </c>
      <c r="J27" s="13" t="s">
        <v>14</v>
      </c>
      <c r="K27" s="50"/>
      <c r="L27" s="51"/>
    </row>
    <row r="28" spans="1:13" ht="15.75" customHeight="1" x14ac:dyDescent="0.15">
      <c r="A28" s="2">
        <v>9927</v>
      </c>
      <c r="B28" s="2" t="s">
        <v>27</v>
      </c>
      <c r="C28" s="2">
        <v>700</v>
      </c>
      <c r="D28" s="2">
        <v>2</v>
      </c>
      <c r="E28" s="3">
        <v>45529</v>
      </c>
      <c r="F28" s="8" t="s">
        <v>14</v>
      </c>
      <c r="G28" s="7" t="s">
        <v>15</v>
      </c>
      <c r="H28" s="7" t="s">
        <v>16</v>
      </c>
      <c r="I28" s="9" t="s">
        <v>14</v>
      </c>
      <c r="J28" s="2">
        <v>6</v>
      </c>
    </row>
    <row r="29" spans="1:13" ht="15.75" customHeight="1" x14ac:dyDescent="0.15">
      <c r="A29" s="2">
        <v>9928</v>
      </c>
      <c r="B29" s="2" t="s">
        <v>10</v>
      </c>
      <c r="C29" s="8" t="s">
        <v>14</v>
      </c>
      <c r="D29" s="2">
        <v>3</v>
      </c>
      <c r="E29" s="3">
        <v>45532</v>
      </c>
      <c r="F29" s="2">
        <v>22</v>
      </c>
      <c r="G29" s="7" t="s">
        <v>19</v>
      </c>
      <c r="H29" s="7" t="s">
        <v>20</v>
      </c>
      <c r="I29" s="4">
        <v>0</v>
      </c>
      <c r="J29" s="2">
        <v>7</v>
      </c>
    </row>
    <row r="30" spans="1:13" ht="15.75" customHeight="1" x14ac:dyDescent="0.15">
      <c r="A30" s="2">
        <v>9929</v>
      </c>
      <c r="B30" s="2" t="s">
        <v>13</v>
      </c>
      <c r="C30" s="2">
        <v>850</v>
      </c>
      <c r="D30" s="13" t="s">
        <v>14</v>
      </c>
      <c r="E30" s="3">
        <v>45533</v>
      </c>
      <c r="F30" s="2">
        <v>23</v>
      </c>
      <c r="G30" s="13" t="s">
        <v>14</v>
      </c>
      <c r="H30" s="13" t="s">
        <v>14</v>
      </c>
      <c r="I30" s="13" t="s">
        <v>14</v>
      </c>
      <c r="J30" s="2">
        <v>1</v>
      </c>
      <c r="K30" s="18"/>
      <c r="L30" s="18" t="s">
        <v>45</v>
      </c>
    </row>
    <row r="31" spans="1:13" ht="15.75" customHeight="1" thickBot="1" x14ac:dyDescent="0.2"/>
    <row r="32" spans="1:13" ht="15.75" customHeight="1" x14ac:dyDescent="0.15">
      <c r="A32" s="41"/>
      <c r="B32" s="19" t="s">
        <v>58</v>
      </c>
      <c r="C32" s="20"/>
      <c r="E32" s="30" t="s">
        <v>59</v>
      </c>
      <c r="F32" s="31"/>
      <c r="H32" s="28" t="s">
        <v>53</v>
      </c>
      <c r="I32" s="29"/>
    </row>
    <row r="33" spans="1:13" ht="15.75" customHeight="1" x14ac:dyDescent="0.15">
      <c r="A33" s="2"/>
      <c r="B33" s="21" t="s">
        <v>46</v>
      </c>
      <c r="C33" s="22">
        <f>AVERAGE(C22:C30)</f>
        <v>1642.8571428571429</v>
      </c>
      <c r="E33" s="21" t="s">
        <v>46</v>
      </c>
      <c r="F33" s="24">
        <f>AVERAGE(F22:F30)</f>
        <v>30.142857142857142</v>
      </c>
      <c r="H33" s="21" t="s">
        <v>46</v>
      </c>
      <c r="I33" s="24">
        <f>AVERAGE(J22:J30)</f>
        <v>4</v>
      </c>
    </row>
    <row r="34" spans="1:13" ht="15.75" customHeight="1" thickBot="1" x14ac:dyDescent="0.2">
      <c r="A34" s="2"/>
      <c r="B34" s="23" t="s">
        <v>47</v>
      </c>
      <c r="C34" s="24">
        <f>MEDIAN(C22:C30)</f>
        <v>850</v>
      </c>
      <c r="E34" s="23" t="s">
        <v>47</v>
      </c>
      <c r="F34" s="24">
        <f>MEDIAN(F22:F30)</f>
        <v>27</v>
      </c>
      <c r="H34" s="23" t="s">
        <v>47</v>
      </c>
      <c r="I34" s="24">
        <f>MEDIAN(J22:J30)</f>
        <v>4</v>
      </c>
    </row>
    <row r="35" spans="1:13" ht="15.75" customHeight="1" thickBot="1" x14ac:dyDescent="0.2">
      <c r="A35" s="2"/>
      <c r="B35" s="23" t="s">
        <v>48</v>
      </c>
      <c r="C35" s="42" cm="1">
        <f t="array" ref="C35:C36">_xlfn.MODE.MULT(C22:C30)</f>
        <v>1500</v>
      </c>
      <c r="E35" s="23" t="s">
        <v>48</v>
      </c>
      <c r="F35" s="32" t="s">
        <v>28</v>
      </c>
      <c r="H35" s="23" t="s">
        <v>49</v>
      </c>
      <c r="I35" s="24">
        <f>_xlfn.STDEV.P(J22:J30)</f>
        <v>2.1602468994692869</v>
      </c>
    </row>
    <row r="36" spans="1:13" ht="15.75" customHeight="1" thickBot="1" x14ac:dyDescent="0.2">
      <c r="A36" s="2"/>
      <c r="B36" s="25"/>
      <c r="C36" s="43">
        <v>850</v>
      </c>
      <c r="E36" s="23" t="s">
        <v>49</v>
      </c>
      <c r="F36" s="24">
        <f>_xlfn.STDEV.P(F22:F30)</f>
        <v>8.9670599008429814</v>
      </c>
      <c r="H36" s="23" t="s">
        <v>50</v>
      </c>
      <c r="I36" s="24">
        <f>_xlfn.VAR.P(J22:J30)</f>
        <v>4.666666666666667</v>
      </c>
    </row>
    <row r="37" spans="1:13" ht="15.75" customHeight="1" x14ac:dyDescent="0.15">
      <c r="A37" s="2"/>
      <c r="B37" s="23" t="s">
        <v>49</v>
      </c>
      <c r="C37" s="24">
        <f>_xlfn.STDEV.P(C22:C30)</f>
        <v>1834.282376498966</v>
      </c>
      <c r="E37" s="23" t="s">
        <v>50</v>
      </c>
      <c r="F37" s="24">
        <f>_xlfn.VAR.P(F22:F30)</f>
        <v>80.408163265306129</v>
      </c>
      <c r="H37" s="23" t="s">
        <v>51</v>
      </c>
      <c r="I37" s="24">
        <f>MIN(J22:J30)</f>
        <v>1</v>
      </c>
    </row>
    <row r="38" spans="1:13" ht="15.75" customHeight="1" x14ac:dyDescent="0.15">
      <c r="A38" s="2"/>
      <c r="B38" s="23" t="s">
        <v>50</v>
      </c>
      <c r="C38" s="24">
        <f>_xlfn.VAR.P(C22:C30)</f>
        <v>3364591.836734694</v>
      </c>
      <c r="E38" s="23" t="s">
        <v>51</v>
      </c>
      <c r="F38" s="24">
        <f>MIN(F22:F30)</f>
        <v>22</v>
      </c>
      <c r="H38" s="23" t="s">
        <v>52</v>
      </c>
      <c r="I38" s="24">
        <f>MAX(J22:J30)</f>
        <v>7</v>
      </c>
    </row>
    <row r="39" spans="1:13" ht="15.75" customHeight="1" thickBot="1" x14ac:dyDescent="0.2">
      <c r="A39" s="34"/>
      <c r="B39" s="23" t="s">
        <v>51</v>
      </c>
      <c r="C39" s="24">
        <f>MIN(C22:C30)</f>
        <v>100</v>
      </c>
      <c r="E39" s="26" t="s">
        <v>52</v>
      </c>
      <c r="F39" s="27">
        <f>MAX(F22:F30)</f>
        <v>50</v>
      </c>
      <c r="H39" s="26"/>
      <c r="I39" s="27"/>
    </row>
    <row r="40" spans="1:13" ht="15.75" customHeight="1" thickBot="1" x14ac:dyDescent="0.2">
      <c r="A40" s="34"/>
      <c r="B40" s="26" t="s">
        <v>52</v>
      </c>
      <c r="C40" s="27">
        <f>MAX(C22:C30)</f>
        <v>6000</v>
      </c>
      <c r="E40" s="15"/>
    </row>
    <row r="41" spans="1:13" ht="15.75" customHeight="1" x14ac:dyDescent="0.15">
      <c r="A41" s="34"/>
      <c r="B41" s="33"/>
      <c r="D41" s="15"/>
      <c r="G41" s="15"/>
      <c r="L41" s="15"/>
      <c r="M41" s="15"/>
    </row>
    <row r="42" spans="1:13" ht="15.75" customHeight="1" x14ac:dyDescent="0.15">
      <c r="A42" s="2"/>
      <c r="B42" s="33"/>
      <c r="D42" s="15"/>
      <c r="L42" s="1"/>
      <c r="M42" s="1"/>
    </row>
    <row r="43" spans="1:13" ht="15.75" customHeight="1" x14ac:dyDescent="0.15">
      <c r="D43" s="15"/>
    </row>
    <row r="44" spans="1:13" ht="15.75" customHeight="1" x14ac:dyDescent="0.15">
      <c r="D44" s="15"/>
    </row>
    <row r="45" spans="1:13" ht="15.75" customHeight="1" x14ac:dyDescent="0.15">
      <c r="A45" s="16" t="s">
        <v>39</v>
      </c>
      <c r="B45" t="s">
        <v>55</v>
      </c>
      <c r="C45" s="35"/>
      <c r="D45" s="15"/>
      <c r="E45" s="1"/>
    </row>
    <row r="46" spans="1:13" ht="15.75" customHeight="1" x14ac:dyDescent="0.15">
      <c r="A46" s="17" t="s">
        <v>25</v>
      </c>
      <c r="B46">
        <v>6000</v>
      </c>
      <c r="D46" s="15"/>
      <c r="E46" s="2"/>
      <c r="F46" s="1"/>
    </row>
    <row r="47" spans="1:13" ht="15.75" customHeight="1" x14ac:dyDescent="0.15">
      <c r="A47" s="17" t="s">
        <v>10</v>
      </c>
      <c r="B47">
        <v>3000</v>
      </c>
      <c r="E47" s="2"/>
      <c r="F47" s="2"/>
    </row>
    <row r="48" spans="1:13" ht="15.75" customHeight="1" x14ac:dyDescent="0.15">
      <c r="A48" s="17" t="s">
        <v>13</v>
      </c>
      <c r="B48">
        <v>1700</v>
      </c>
      <c r="E48" s="2"/>
      <c r="F48" s="2"/>
    </row>
    <row r="49" spans="1:6" ht="15.75" customHeight="1" x14ac:dyDescent="0.15">
      <c r="A49" s="17" t="s">
        <v>27</v>
      </c>
      <c r="B49">
        <v>700</v>
      </c>
      <c r="E49" s="2"/>
      <c r="F49" s="2"/>
    </row>
    <row r="50" spans="1:6" ht="15.75" customHeight="1" x14ac:dyDescent="0.15">
      <c r="A50" s="17" t="s">
        <v>21</v>
      </c>
      <c r="B50">
        <v>100</v>
      </c>
      <c r="E50" s="2"/>
      <c r="F50" s="2"/>
    </row>
    <row r="51" spans="1:6" ht="15.75" customHeight="1" x14ac:dyDescent="0.15">
      <c r="A51" s="17" t="s">
        <v>40</v>
      </c>
      <c r="B51">
        <v>11500</v>
      </c>
      <c r="E51" s="2"/>
      <c r="F51" s="2"/>
    </row>
    <row r="52" spans="1:6" ht="15.75" customHeight="1" x14ac:dyDescent="0.15">
      <c r="E52" s="2"/>
      <c r="F52" s="2"/>
    </row>
    <row r="53" spans="1:6" ht="15.75" customHeight="1" x14ac:dyDescent="0.15">
      <c r="E53" s="2"/>
      <c r="F53" s="13"/>
    </row>
    <row r="54" spans="1:6" ht="15.75" customHeight="1" x14ac:dyDescent="0.15">
      <c r="F54" s="2"/>
    </row>
    <row r="64" spans="1:6" ht="15.75" customHeight="1" x14ac:dyDescent="0.15">
      <c r="A64" s="36"/>
      <c r="B64" s="2"/>
      <c r="C64" s="2"/>
    </row>
    <row r="65" spans="1:2" ht="15.75" customHeight="1" x14ac:dyDescent="0.15">
      <c r="A65" s="16" t="s">
        <v>39</v>
      </c>
      <c r="B65" t="s">
        <v>42</v>
      </c>
    </row>
    <row r="66" spans="1:2" ht="15.75" customHeight="1" x14ac:dyDescent="0.15">
      <c r="A66" s="17" t="s">
        <v>12</v>
      </c>
      <c r="B66">
        <v>11</v>
      </c>
    </row>
    <row r="67" spans="1:2" ht="15.75" customHeight="1" x14ac:dyDescent="0.15">
      <c r="A67" s="17" t="s">
        <v>16</v>
      </c>
      <c r="B67">
        <v>3</v>
      </c>
    </row>
    <row r="68" spans="1:2" ht="15.75" customHeight="1" x14ac:dyDescent="0.15">
      <c r="A68" s="17" t="s">
        <v>20</v>
      </c>
      <c r="B68">
        <v>5</v>
      </c>
    </row>
    <row r="69" spans="1:2" ht="15.75" customHeight="1" x14ac:dyDescent="0.15">
      <c r="A69" s="17" t="s">
        <v>24</v>
      </c>
      <c r="B69">
        <v>5</v>
      </c>
    </row>
    <row r="70" spans="1:2" ht="15.75" customHeight="1" x14ac:dyDescent="0.15">
      <c r="A70" s="17" t="s">
        <v>40</v>
      </c>
      <c r="B70">
        <v>24</v>
      </c>
    </row>
    <row r="80" spans="1:2" ht="15.75" customHeight="1" x14ac:dyDescent="0.15">
      <c r="A80" s="16" t="s">
        <v>39</v>
      </c>
      <c r="B80" t="s">
        <v>55</v>
      </c>
    </row>
    <row r="81" spans="1:2" ht="15.75" customHeight="1" x14ac:dyDescent="0.15">
      <c r="A81" s="17" t="s">
        <v>26</v>
      </c>
      <c r="B81">
        <v>6000</v>
      </c>
    </row>
    <row r="82" spans="1:2" ht="15.75" customHeight="1" x14ac:dyDescent="0.15">
      <c r="A82" s="17" t="s">
        <v>15</v>
      </c>
      <c r="B82">
        <v>1550</v>
      </c>
    </row>
    <row r="83" spans="1:2" ht="15.75" customHeight="1" x14ac:dyDescent="0.15">
      <c r="A83" s="17" t="s">
        <v>11</v>
      </c>
      <c r="B83">
        <v>1500</v>
      </c>
    </row>
    <row r="84" spans="1:2" ht="15.75" customHeight="1" x14ac:dyDescent="0.15">
      <c r="A84" s="17" t="s">
        <v>23</v>
      </c>
      <c r="B84">
        <v>1500</v>
      </c>
    </row>
    <row r="85" spans="1:2" ht="15.75" customHeight="1" x14ac:dyDescent="0.15">
      <c r="A85" s="17" t="s">
        <v>40</v>
      </c>
      <c r="B85">
        <v>10550</v>
      </c>
    </row>
    <row r="98" spans="1:2" ht="15.75" customHeight="1" x14ac:dyDescent="0.15">
      <c r="A98" s="16" t="s">
        <v>39</v>
      </c>
      <c r="B98" t="s">
        <v>56</v>
      </c>
    </row>
    <row r="99" spans="1:2" ht="15.75" customHeight="1" x14ac:dyDescent="0.15">
      <c r="A99" s="17" t="s">
        <v>13</v>
      </c>
      <c r="B99">
        <v>23</v>
      </c>
    </row>
    <row r="100" spans="1:2" ht="15.75" customHeight="1" x14ac:dyDescent="0.15">
      <c r="A100" s="17" t="s">
        <v>17</v>
      </c>
      <c r="B100">
        <v>25</v>
      </c>
    </row>
    <row r="101" spans="1:2" ht="15.75" customHeight="1" x14ac:dyDescent="0.15">
      <c r="A101" s="17" t="s">
        <v>10</v>
      </c>
      <c r="B101">
        <v>26.333333333333332</v>
      </c>
    </row>
    <row r="102" spans="1:2" ht="15.75" customHeight="1" x14ac:dyDescent="0.15">
      <c r="A102" s="17" t="s">
        <v>25</v>
      </c>
      <c r="B102">
        <v>34</v>
      </c>
    </row>
    <row r="103" spans="1:2" ht="15.75" customHeight="1" x14ac:dyDescent="0.15">
      <c r="A103" s="17" t="s">
        <v>21</v>
      </c>
      <c r="B103">
        <v>50</v>
      </c>
    </row>
    <row r="104" spans="1:2" ht="15.75" customHeight="1" x14ac:dyDescent="0.15">
      <c r="A104" s="17" t="s">
        <v>40</v>
      </c>
      <c r="B104">
        <v>30.142857142857142</v>
      </c>
    </row>
    <row r="117" spans="1:2" ht="15.75" customHeight="1" x14ac:dyDescent="0.15">
      <c r="A117" s="16" t="s">
        <v>39</v>
      </c>
      <c r="B117" t="s">
        <v>57</v>
      </c>
    </row>
    <row r="118" spans="1:2" ht="15.75" customHeight="1" x14ac:dyDescent="0.15">
      <c r="A118" s="17" t="s">
        <v>13</v>
      </c>
      <c r="B118">
        <v>1</v>
      </c>
    </row>
    <row r="119" spans="1:2" ht="15.75" customHeight="1" x14ac:dyDescent="0.15">
      <c r="A119" s="17" t="s">
        <v>21</v>
      </c>
      <c r="B119">
        <v>2</v>
      </c>
    </row>
    <row r="120" spans="1:2" ht="15.75" customHeight="1" x14ac:dyDescent="0.15">
      <c r="A120" s="17" t="s">
        <v>10</v>
      </c>
      <c r="B120">
        <v>5</v>
      </c>
    </row>
    <row r="121" spans="1:2" ht="15.75" customHeight="1" x14ac:dyDescent="0.15">
      <c r="A121" s="17" t="s">
        <v>27</v>
      </c>
      <c r="B121">
        <v>6</v>
      </c>
    </row>
    <row r="122" spans="1:2" ht="15.75" customHeight="1" x14ac:dyDescent="0.15">
      <c r="A122" s="17" t="s">
        <v>40</v>
      </c>
      <c r="B122">
        <v>4</v>
      </c>
    </row>
    <row r="124" spans="1:2" ht="15.75" customHeight="1" x14ac:dyDescent="0.15">
      <c r="A124" s="37" t="s">
        <v>1</v>
      </c>
      <c r="B124" s="37" t="s">
        <v>9</v>
      </c>
    </row>
    <row r="125" spans="1:2" ht="15.75" customHeight="1" x14ac:dyDescent="0.15">
      <c r="A125" s="38" t="s">
        <v>10</v>
      </c>
      <c r="B125" s="38">
        <v>5</v>
      </c>
    </row>
    <row r="126" spans="1:2" ht="15.75" customHeight="1" x14ac:dyDescent="0.15">
      <c r="A126" s="38" t="s">
        <v>13</v>
      </c>
      <c r="B126" s="39" t="s">
        <v>14</v>
      </c>
    </row>
    <row r="127" spans="1:2" ht="15.75" customHeight="1" x14ac:dyDescent="0.15">
      <c r="A127" s="38" t="s">
        <v>21</v>
      </c>
      <c r="B127" s="38">
        <v>2</v>
      </c>
    </row>
    <row r="128" spans="1:2" ht="15.75" customHeight="1" x14ac:dyDescent="0.15">
      <c r="A128" s="38" t="s">
        <v>10</v>
      </c>
      <c r="B128" s="38">
        <v>3</v>
      </c>
    </row>
    <row r="129" spans="1:2" ht="15.75" customHeight="1" x14ac:dyDescent="0.15">
      <c r="A129" s="38" t="s">
        <v>27</v>
      </c>
      <c r="B129" s="38">
        <v>6</v>
      </c>
    </row>
    <row r="130" spans="1:2" ht="15.75" customHeight="1" x14ac:dyDescent="0.15">
      <c r="A130" s="38" t="s">
        <v>10</v>
      </c>
      <c r="B130" s="38">
        <v>7</v>
      </c>
    </row>
    <row r="131" spans="1:2" ht="15.75" customHeight="1" x14ac:dyDescent="0.15">
      <c r="A131" s="38" t="s">
        <v>13</v>
      </c>
      <c r="B131" s="38">
        <v>1</v>
      </c>
    </row>
  </sheetData>
  <sortState xmlns:xlrd2="http://schemas.microsoft.com/office/spreadsheetml/2017/richdata2" ref="A65:B70">
    <sortCondition ref="A66"/>
  </sortState>
  <mergeCells count="11">
    <mergeCell ref="B15:B16"/>
    <mergeCell ref="C15:F15"/>
    <mergeCell ref="C16:E16"/>
    <mergeCell ref="K25:L27"/>
    <mergeCell ref="K5:L7"/>
    <mergeCell ref="C12:E12"/>
    <mergeCell ref="C13:E13"/>
    <mergeCell ref="C14:D14"/>
    <mergeCell ref="C17:E17"/>
    <mergeCell ref="C18:E18"/>
    <mergeCell ref="C19:E19"/>
  </mergeCell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0BB1-52C7-D242-A48C-87F826D5B1D6}">
  <dimension ref="A3:B9"/>
  <sheetViews>
    <sheetView workbookViewId="0">
      <selection activeCell="A3" sqref="A3:B9"/>
    </sheetView>
  </sheetViews>
  <sheetFormatPr baseColWidth="10" defaultRowHeight="13" x14ac:dyDescent="0.15"/>
  <cols>
    <col min="1" max="1" width="12.5" bestFit="1" customWidth="1"/>
    <col min="2" max="2" width="22.33203125" bestFit="1" customWidth="1"/>
  </cols>
  <sheetData>
    <row r="3" spans="1:2" x14ac:dyDescent="0.15">
      <c r="A3" s="16" t="s">
        <v>39</v>
      </c>
      <c r="B3" t="s">
        <v>56</v>
      </c>
    </row>
    <row r="4" spans="1:2" x14ac:dyDescent="0.15">
      <c r="A4" s="17" t="s">
        <v>25</v>
      </c>
      <c r="B4">
        <v>34</v>
      </c>
    </row>
    <row r="5" spans="1:2" x14ac:dyDescent="0.15">
      <c r="A5" s="17" t="s">
        <v>21</v>
      </c>
      <c r="B5">
        <v>50</v>
      </c>
    </row>
    <row r="6" spans="1:2" x14ac:dyDescent="0.15">
      <c r="A6" s="17" t="s">
        <v>10</v>
      </c>
      <c r="B6">
        <v>26.333333333333332</v>
      </c>
    </row>
    <row r="7" spans="1:2" x14ac:dyDescent="0.15">
      <c r="A7" s="17" t="s">
        <v>13</v>
      </c>
      <c r="B7">
        <v>23</v>
      </c>
    </row>
    <row r="8" spans="1:2" x14ac:dyDescent="0.15">
      <c r="A8" s="17" t="s">
        <v>17</v>
      </c>
      <c r="B8">
        <v>25</v>
      </c>
    </row>
    <row r="9" spans="1:2" x14ac:dyDescent="0.15">
      <c r="A9" s="17" t="s">
        <v>40</v>
      </c>
      <c r="B9">
        <v>30.142857142857142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5F5A-C551-964F-802D-37DFADC25244}">
  <dimension ref="A3:B8"/>
  <sheetViews>
    <sheetView workbookViewId="0">
      <selection activeCell="A3" sqref="A3:B8"/>
    </sheetView>
  </sheetViews>
  <sheetFormatPr baseColWidth="10" defaultRowHeight="13" x14ac:dyDescent="0.15"/>
  <cols>
    <col min="1" max="1" width="12.5" bestFit="1" customWidth="1"/>
    <col min="2" max="2" width="27.33203125" bestFit="1" customWidth="1"/>
  </cols>
  <sheetData>
    <row r="3" spans="1:2" x14ac:dyDescent="0.15">
      <c r="A3" s="16" t="s">
        <v>39</v>
      </c>
      <c r="B3" t="s">
        <v>43</v>
      </c>
    </row>
    <row r="4" spans="1:2" x14ac:dyDescent="0.15">
      <c r="A4" s="17" t="s">
        <v>13</v>
      </c>
      <c r="B4">
        <v>1</v>
      </c>
    </row>
    <row r="5" spans="1:2" x14ac:dyDescent="0.15">
      <c r="A5" s="17" t="s">
        <v>21</v>
      </c>
      <c r="B5">
        <v>2</v>
      </c>
    </row>
    <row r="6" spans="1:2" x14ac:dyDescent="0.15">
      <c r="A6" s="17" t="s">
        <v>10</v>
      </c>
      <c r="B6">
        <v>5</v>
      </c>
    </row>
    <row r="7" spans="1:2" x14ac:dyDescent="0.15">
      <c r="A7" s="17" t="s">
        <v>27</v>
      </c>
      <c r="B7">
        <v>6</v>
      </c>
    </row>
    <row r="8" spans="1:2" x14ac:dyDescent="0.15">
      <c r="A8" s="17" t="s">
        <v>40</v>
      </c>
      <c r="B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8DE2-8B8E-2743-AA71-9F411B1DD7EC}">
  <dimension ref="A3:B8"/>
  <sheetViews>
    <sheetView workbookViewId="0">
      <selection activeCell="A3" sqref="A3:B8"/>
    </sheetView>
  </sheetViews>
  <sheetFormatPr baseColWidth="10" defaultRowHeight="13" x14ac:dyDescent="0.15"/>
  <cols>
    <col min="1" max="1" width="12.5" bestFit="1" customWidth="1"/>
    <col min="2" max="2" width="17.83203125" bestFit="1" customWidth="1"/>
  </cols>
  <sheetData>
    <row r="3" spans="1:2" x14ac:dyDescent="0.15">
      <c r="A3" s="16" t="s">
        <v>39</v>
      </c>
      <c r="B3" t="s">
        <v>55</v>
      </c>
    </row>
    <row r="4" spans="1:2" x14ac:dyDescent="0.15">
      <c r="A4" s="17" t="s">
        <v>26</v>
      </c>
      <c r="B4">
        <v>6000</v>
      </c>
    </row>
    <row r="5" spans="1:2" x14ac:dyDescent="0.15">
      <c r="A5" s="17" t="s">
        <v>15</v>
      </c>
      <c r="B5">
        <v>1550</v>
      </c>
    </row>
    <row r="6" spans="1:2" x14ac:dyDescent="0.15">
      <c r="A6" s="17" t="s">
        <v>11</v>
      </c>
      <c r="B6">
        <v>1500</v>
      </c>
    </row>
    <row r="7" spans="1:2" x14ac:dyDescent="0.15">
      <c r="A7" s="17" t="s">
        <v>23</v>
      </c>
      <c r="B7">
        <v>1500</v>
      </c>
    </row>
    <row r="8" spans="1:2" x14ac:dyDescent="0.15">
      <c r="A8" s="17" t="s">
        <v>40</v>
      </c>
      <c r="B8">
        <v>10550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A6C6-0960-D342-9393-A4F5BDCD835A}">
  <dimension ref="A3:E10"/>
  <sheetViews>
    <sheetView zoomScale="180" zoomScaleNormal="180" workbookViewId="0">
      <selection activeCell="C23" sqref="C23"/>
    </sheetView>
  </sheetViews>
  <sheetFormatPr baseColWidth="10" defaultRowHeight="13" x14ac:dyDescent="0.15"/>
  <cols>
    <col min="1" max="1" width="12.5" bestFit="1" customWidth="1"/>
    <col min="2" max="2" width="18.33203125" bestFit="1" customWidth="1"/>
    <col min="3" max="3" width="14.83203125" bestFit="1" customWidth="1"/>
    <col min="4" max="4" width="27.33203125" bestFit="1" customWidth="1"/>
    <col min="5" max="5" width="22.83203125" bestFit="1" customWidth="1"/>
    <col min="6" max="6" width="14" bestFit="1" customWidth="1"/>
  </cols>
  <sheetData>
    <row r="3" spans="1:5" x14ac:dyDescent="0.15">
      <c r="A3" s="16" t="s">
        <v>39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15">
      <c r="A4" s="17" t="s">
        <v>25</v>
      </c>
      <c r="B4">
        <v>6000</v>
      </c>
      <c r="C4">
        <v>8</v>
      </c>
      <c r="D4" t="e">
        <v>#DIV/0!</v>
      </c>
      <c r="E4">
        <v>34</v>
      </c>
    </row>
    <row r="5" spans="1:5" x14ac:dyDescent="0.15">
      <c r="A5" s="17" t="s">
        <v>21</v>
      </c>
      <c r="B5">
        <v>100</v>
      </c>
      <c r="C5">
        <v>0</v>
      </c>
      <c r="D5">
        <v>2</v>
      </c>
      <c r="E5">
        <v>50</v>
      </c>
    </row>
    <row r="6" spans="1:5" x14ac:dyDescent="0.15">
      <c r="A6" s="17" t="s">
        <v>10</v>
      </c>
      <c r="B6">
        <v>3000</v>
      </c>
      <c r="C6">
        <v>11</v>
      </c>
      <c r="D6">
        <v>5</v>
      </c>
      <c r="E6">
        <v>26.333333333333332</v>
      </c>
    </row>
    <row r="7" spans="1:5" x14ac:dyDescent="0.15">
      <c r="A7" s="17" t="s">
        <v>13</v>
      </c>
      <c r="B7">
        <v>1700</v>
      </c>
      <c r="C7">
        <v>1</v>
      </c>
      <c r="D7">
        <v>1</v>
      </c>
      <c r="E7">
        <v>23</v>
      </c>
    </row>
    <row r="8" spans="1:5" x14ac:dyDescent="0.15">
      <c r="A8" s="17" t="s">
        <v>27</v>
      </c>
      <c r="B8">
        <v>700</v>
      </c>
      <c r="C8">
        <v>2</v>
      </c>
      <c r="D8">
        <v>6</v>
      </c>
      <c r="E8" t="e">
        <v>#DIV/0!</v>
      </c>
    </row>
    <row r="9" spans="1:5" x14ac:dyDescent="0.15">
      <c r="A9" s="17" t="s">
        <v>17</v>
      </c>
      <c r="B9">
        <v>0</v>
      </c>
      <c r="C9">
        <v>2</v>
      </c>
      <c r="D9" t="e">
        <v>#DIV/0!</v>
      </c>
      <c r="E9">
        <v>25</v>
      </c>
    </row>
    <row r="10" spans="1:5" x14ac:dyDescent="0.15">
      <c r="A10" s="17" t="s">
        <v>40</v>
      </c>
      <c r="B10">
        <v>11500</v>
      </c>
      <c r="C10">
        <v>24</v>
      </c>
      <c r="D10">
        <v>4</v>
      </c>
      <c r="E10">
        <v>30.142857142857142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CEB-0E22-DE4E-88AA-7230EA45D9A7}">
  <dimension ref="A3:B8"/>
  <sheetViews>
    <sheetView zoomScale="180" zoomScaleNormal="180" workbookViewId="0">
      <selection activeCell="A3" sqref="A3:B8"/>
    </sheetView>
  </sheetViews>
  <sheetFormatPr baseColWidth="10" defaultRowHeight="13" x14ac:dyDescent="0.15"/>
  <cols>
    <col min="1" max="1" width="12.5" bestFit="1" customWidth="1"/>
    <col min="2" max="2" width="14.83203125" bestFit="1" customWidth="1"/>
    <col min="3" max="6" width="2.1640625" bestFit="1" customWidth="1"/>
    <col min="7" max="7" width="4.6640625" bestFit="1" customWidth="1"/>
    <col min="8" max="8" width="10.5" bestFit="1" customWidth="1"/>
  </cols>
  <sheetData>
    <row r="3" spans="1:2" x14ac:dyDescent="0.15">
      <c r="A3" s="16" t="s">
        <v>39</v>
      </c>
      <c r="B3" t="s">
        <v>42</v>
      </c>
    </row>
    <row r="4" spans="1:2" x14ac:dyDescent="0.15">
      <c r="A4" s="17" t="s">
        <v>16</v>
      </c>
      <c r="B4">
        <v>3</v>
      </c>
    </row>
    <row r="5" spans="1:2" x14ac:dyDescent="0.15">
      <c r="A5" s="17" t="s">
        <v>20</v>
      </c>
      <c r="B5">
        <v>5</v>
      </c>
    </row>
    <row r="6" spans="1:2" x14ac:dyDescent="0.15">
      <c r="A6" s="17" t="s">
        <v>24</v>
      </c>
      <c r="B6">
        <v>5</v>
      </c>
    </row>
    <row r="7" spans="1:2" x14ac:dyDescent="0.15">
      <c r="A7" s="17" t="s">
        <v>12</v>
      </c>
      <c r="B7">
        <v>11</v>
      </c>
    </row>
    <row r="8" spans="1:2" x14ac:dyDescent="0.15">
      <c r="A8" s="17" t="s">
        <v>40</v>
      </c>
      <c r="B8">
        <v>24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305F-42B8-5E44-BE5B-5565678F563A}">
  <dimension ref="A3:B9"/>
  <sheetViews>
    <sheetView workbookViewId="0">
      <selection activeCell="L49" sqref="L49"/>
    </sheetView>
  </sheetViews>
  <sheetFormatPr baseColWidth="10" defaultRowHeight="13" x14ac:dyDescent="0.15"/>
  <cols>
    <col min="1" max="1" width="12.5" bestFit="1" customWidth="1"/>
    <col min="2" max="2" width="18.1640625" bestFit="1" customWidth="1"/>
    <col min="3" max="4" width="4.1640625" bestFit="1" customWidth="1"/>
    <col min="5" max="6" width="5.1640625" bestFit="1" customWidth="1"/>
    <col min="7" max="7" width="4.6640625" bestFit="1" customWidth="1"/>
    <col min="8" max="8" width="10.5" bestFit="1" customWidth="1"/>
  </cols>
  <sheetData>
    <row r="3" spans="1:2" x14ac:dyDescent="0.15">
      <c r="A3" s="16" t="s">
        <v>39</v>
      </c>
      <c r="B3" t="s">
        <v>41</v>
      </c>
    </row>
    <row r="4" spans="1:2" x14ac:dyDescent="0.15">
      <c r="A4" s="17" t="s">
        <v>21</v>
      </c>
      <c r="B4">
        <v>100</v>
      </c>
    </row>
    <row r="5" spans="1:2" x14ac:dyDescent="0.15">
      <c r="A5" s="17" t="s">
        <v>27</v>
      </c>
      <c r="B5">
        <v>700</v>
      </c>
    </row>
    <row r="6" spans="1:2" x14ac:dyDescent="0.15">
      <c r="A6" s="17" t="s">
        <v>13</v>
      </c>
      <c r="B6">
        <v>1700</v>
      </c>
    </row>
    <row r="7" spans="1:2" x14ac:dyDescent="0.15">
      <c r="A7" s="17" t="s">
        <v>10</v>
      </c>
      <c r="B7">
        <v>3000</v>
      </c>
    </row>
    <row r="8" spans="1:2" x14ac:dyDescent="0.15">
      <c r="A8" s="17" t="s">
        <v>25</v>
      </c>
      <c r="B8">
        <v>6000</v>
      </c>
    </row>
    <row r="9" spans="1:2" x14ac:dyDescent="0.15">
      <c r="A9" s="17" t="s">
        <v>40</v>
      </c>
      <c r="B9">
        <v>11500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Sheet14</vt:lpstr>
      <vt:lpstr>Sheet15</vt:lpstr>
      <vt:lpstr>Sheet12</vt:lpstr>
      <vt:lpstr>Sheet4</vt:lpstr>
      <vt:lpstr>Sheet5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20127</cp:lastModifiedBy>
  <dcterms:created xsi:type="dcterms:W3CDTF">2024-09-22T18:44:16Z</dcterms:created>
  <dcterms:modified xsi:type="dcterms:W3CDTF">2024-09-22T21:42:04Z</dcterms:modified>
</cp:coreProperties>
</file>