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e890ecd1174bcc6e/Uni/Jcu 2019/CC2511 Embedded Systems Design/CC2511 Assignment 2/"/>
    </mc:Choice>
  </mc:AlternateContent>
  <xr:revisionPtr revIDLastSave="0" documentId="8_{AB17DFB2-AAFB-4BBF-ACFC-17946C9C3DBB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C2511 Assignment 1 BOM from 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 l="1"/>
  <c r="L34" i="1" s="1"/>
</calcChain>
</file>

<file path=xl/sharedStrings.xml><?xml version="1.0" encoding="utf-8"?>
<sst xmlns="http://schemas.openxmlformats.org/spreadsheetml/2006/main" count="201" uniqueCount="160">
  <si>
    <t>Comment</t>
  </si>
  <si>
    <t>Description</t>
  </si>
  <si>
    <t>Designator</t>
  </si>
  <si>
    <t>Footprint</t>
  </si>
  <si>
    <t>LibRef</t>
  </si>
  <si>
    <t>Quantity</t>
  </si>
  <si>
    <t>RESC1206(3216)_M</t>
  </si>
  <si>
    <t>U1</t>
  </si>
  <si>
    <t>element14 order code</t>
  </si>
  <si>
    <t>Unit cost</t>
  </si>
  <si>
    <t>Total cost</t>
  </si>
  <si>
    <t>Total</t>
  </si>
  <si>
    <t>Source</t>
  </si>
  <si>
    <t>Mouser</t>
  </si>
  <si>
    <t>Mouser order code</t>
  </si>
  <si>
    <t>NXP FRDM-K22F</t>
  </si>
  <si>
    <t>*1</t>
  </si>
  <si>
    <t>FRDM-K22F</t>
  </si>
  <si>
    <t>1206C474K5RACTU</t>
  </si>
  <si>
    <t>Chip Capacitor, 470 nF, +/- 10%, 50 V, -55 to 125 degC, 1206 (3216 Metric), RoHS, Tape and Reel</t>
  </si>
  <si>
    <t>C1_SMD_1, C1_SMD_2, C1_SMD_3</t>
  </si>
  <si>
    <t>CAPC3216X100X50LL20T25</t>
  </si>
  <si>
    <t>CMP-2000-06016-1</t>
  </si>
  <si>
    <t>CAP 100uF 10V 1206(3216)</t>
  </si>
  <si>
    <t>CAP 100uF 10V ±20% 1206 (3216 Metric) Thickness 1.9mm SMD</t>
  </si>
  <si>
    <t>C2</t>
  </si>
  <si>
    <t>CAPC1206(3216)190_L</t>
  </si>
  <si>
    <t>CMP-1037-05006-1</t>
  </si>
  <si>
    <t>C0805C103K5RAC</t>
  </si>
  <si>
    <t>Chip Capacitor, 0.01 uF, +/- 10%, 50 V, -55 to 125 degC, 0805 (2012 Metric), RoHS, Tape and Reel</t>
  </si>
  <si>
    <t>C3_SMD_1, C3_SMD_2, C3_SMD_3</t>
  </si>
  <si>
    <t>CAPC2013X88X50LL20T25</t>
  </si>
  <si>
    <t>CMP-2000-05989-1</t>
  </si>
  <si>
    <t>CAP 2.7nF 200V 1206(3216)</t>
  </si>
  <si>
    <t>CAP 2.7nF 200V ±5% 1206 (3216 Metric) Thickness 1mm SMD</t>
  </si>
  <si>
    <t>C4</t>
  </si>
  <si>
    <t>CAPC1206(3216)100_L</t>
  </si>
  <si>
    <t>CMP-1037-02898-1</t>
  </si>
  <si>
    <t>CAP 22uF 16V 1206(3216)</t>
  </si>
  <si>
    <t>CAP 22uF 16V ±10% 1206 (3216 Metric) Thickness 1.9mm SMD</t>
  </si>
  <si>
    <t>C5, C6</t>
  </si>
  <si>
    <t>CAPC1206(3216)190_N</t>
  </si>
  <si>
    <t>CMP-1037-04992-1</t>
  </si>
  <si>
    <t>100uF, 50V</t>
  </si>
  <si>
    <t>Electrolytic Capacitor, 100 µF, 50 V, ± 20%, Radial Leaded, 8 mm</t>
  </si>
  <si>
    <t>C7</t>
  </si>
  <si>
    <t>Capacitor radial 8mm</t>
  </si>
  <si>
    <t>Cap 100uF, 50V, THT radial</t>
  </si>
  <si>
    <t>MBR120VLSFT1G</t>
  </si>
  <si>
    <t>MBR120VLSFT1G Schottky Rectifier, 20V, 1A</t>
  </si>
  <si>
    <t>D1</t>
  </si>
  <si>
    <t>SODFL360X100-2N</t>
  </si>
  <si>
    <t>Diode MBR120VLSFT1G</t>
  </si>
  <si>
    <t>CLV1A-FKB-CJ1M1F1BB7R4S3</t>
  </si>
  <si>
    <t>DS1</t>
  </si>
  <si>
    <t>CREE-CLV1A-FKB_V</t>
  </si>
  <si>
    <t>CMP-2000-06111-1</t>
  </si>
  <si>
    <t>HSMH-C150</t>
  </si>
  <si>
    <t>LED Uni-Color Red, 65 mW, 25 mA, -40 to 85 degC, 2-Pin SMD, RoHS, Tape and Reel</t>
  </si>
  <si>
    <t>DS2, DS3</t>
  </si>
  <si>
    <t>AVAG-HSMX-C150_V</t>
  </si>
  <si>
    <t>CMP-2000-06426-1</t>
  </si>
  <si>
    <t>Barrel Jack 5.5x2.1mm</t>
  </si>
  <si>
    <t>GCT DCJ200-10-A-K1-K</t>
  </si>
  <si>
    <t>J1</t>
  </si>
  <si>
    <t>Barrel Jack 2.1x5.5mm THT</t>
  </si>
  <si>
    <t>10uH ±20%, 4.3A</t>
  </si>
  <si>
    <t>Inductor SMD - 10uH, 4.3A, ±20%</t>
  </si>
  <si>
    <t>L1</t>
  </si>
  <si>
    <t>Inductor SMD VLF10045 series</t>
  </si>
  <si>
    <t>Inductor SMD VLF10045T-100M4R3 10uH</t>
  </si>
  <si>
    <t>B4B-XH-A (LF)(SN)</t>
  </si>
  <si>
    <t>Wire-to-board connector, vertical, 2.5mm, 4 contacts</t>
  </si>
  <si>
    <t>P1, P2, P3</t>
  </si>
  <si>
    <t>B4B-XH-A (LF)(SN) Wire-to-board connector</t>
  </si>
  <si>
    <t>B2P-VH(LF)(SN)</t>
  </si>
  <si>
    <t>Male Header, Pitch 3.96 mm, 1 x 2 Position, Height 10.9 mm, Tail Length 3.7 mm, -25 to 85 degC, RoHS, Bulk</t>
  </si>
  <si>
    <t>P4</t>
  </si>
  <si>
    <t>JST-B2P-VH(LF)(SN)_V</t>
  </si>
  <si>
    <t>CMP-1755-00002-1</t>
  </si>
  <si>
    <t>DRV8825</t>
  </si>
  <si>
    <t>TI DRV8825 Stepper Motor Controller IC</t>
  </si>
  <si>
    <t>Q1_SMD_1, Q1_SMD_2, Q1_SMD_3</t>
  </si>
  <si>
    <t>DRV8825 HTSSOP</t>
  </si>
  <si>
    <t>Stepper motor driver DRV8825</t>
  </si>
  <si>
    <t>NTD6415ANLT4G</t>
  </si>
  <si>
    <t>N-Channel Power MOSFET, 100 V, 23 A, 56 mOhm, 3-Pin DPAK, Pb-Free, Tape and Reel</t>
  </si>
  <si>
    <t>Q2</t>
  </si>
  <si>
    <t>ONSC-DPAK-3-369AA-01_V</t>
  </si>
  <si>
    <t>CMP-1058-00352-1</t>
  </si>
  <si>
    <t>430R 5% 1206(3216)</t>
  </si>
  <si>
    <t>430R 0.25W 5% 1206 (3216 Metric)  SMD</t>
  </si>
  <si>
    <t>R1</t>
  </si>
  <si>
    <t>RESC1206(3216)_L</t>
  </si>
  <si>
    <t>CMP-1014-00065-1</t>
  </si>
  <si>
    <t>270R 5% 1206(3216)</t>
  </si>
  <si>
    <t>270R 0.25W 5% 1206 (3216 Metric)  SMD</t>
  </si>
  <si>
    <t>R2, R3</t>
  </si>
  <si>
    <t>RESC1206(3216)_N</t>
  </si>
  <si>
    <t>CMP-1014-00060-1</t>
  </si>
  <si>
    <t>82K 5% 1206(3216)</t>
  </si>
  <si>
    <t>82K 0.25W 5% 1206 (3216 Metric)  SMD</t>
  </si>
  <si>
    <t>R4_SMD_1, R4_SMD_2, R4_SMD_3</t>
  </si>
  <si>
    <t>CMP-1014-00120-1</t>
  </si>
  <si>
    <t>62K 5% 1206(3216)</t>
  </si>
  <si>
    <t>62K 0.25W 5% 1206 (3216 Metric)  SMD</t>
  </si>
  <si>
    <t>R5</t>
  </si>
  <si>
    <t>CMP-1014-00117-1</t>
  </si>
  <si>
    <t>3313J-1-503E</t>
  </si>
  <si>
    <t>3 mm Trimpot(R) Trimming Potentiometer, 50 KOhm, +/- 20%, 0.125 W, -55 to 125 degC, 3-Pin SMD, RoHS, Tape and Reel</t>
  </si>
  <si>
    <t>R6_SMD_1, R6_SMD_2, R6_SMD_3</t>
  </si>
  <si>
    <t>BOUR-3313J-1_V</t>
  </si>
  <si>
    <t>CMP-2000-05588-1</t>
  </si>
  <si>
    <t>180K 5% 1206(3216)</t>
  </si>
  <si>
    <t>180K 0.25W 5% 1206 (3216 Metric)  SMD</t>
  </si>
  <si>
    <t>R7</t>
  </si>
  <si>
    <t>CMP-1014-00128-1</t>
  </si>
  <si>
    <t>330R 5% 1206(3216)</t>
  </si>
  <si>
    <t>330R 0.25W 5% 1206 (3216 Metric)  SMD</t>
  </si>
  <si>
    <t>R8, R14</t>
  </si>
  <si>
    <t>CMP-1014-00062-1</t>
  </si>
  <si>
    <t>0.2R 1% 1206(3216)</t>
  </si>
  <si>
    <t>0.2R 0.5W 1% 1206 (3216 Metric) SMD</t>
  </si>
  <si>
    <t>R9_SMD_1, R9_SMD_2, R9_SMD_3, R10_SMD_1, R10_SMD_2, R10_SMD_3</t>
  </si>
  <si>
    <t>RES 0.47R 1% 1206(3216)</t>
  </si>
  <si>
    <t>12K 5% 1206(3216)</t>
  </si>
  <si>
    <t>12K 0.25W 5% 1206 (3216 Metric)  SMD</t>
  </si>
  <si>
    <t>R11</t>
  </si>
  <si>
    <t>CMP-1014-00100-1</t>
  </si>
  <si>
    <t>24K 5% 1206(3216)</t>
  </si>
  <si>
    <t>24K 0.25W 5% 1206 (3216 Metric)  SMD</t>
  </si>
  <si>
    <t>R12</t>
  </si>
  <si>
    <t>CMP-1014-00107-1</t>
  </si>
  <si>
    <t>820R 5% 1206(3216)</t>
  </si>
  <si>
    <t>820R 0.25W 5% 1206 (3216 Metric)  SMD</t>
  </si>
  <si>
    <t>R13, R15</t>
  </si>
  <si>
    <t>CMP-1014-00072-1</t>
  </si>
  <si>
    <t>51K 5% 1206(3216)</t>
  </si>
  <si>
    <t>51K 0.25W 5% 1206 (3216 Metric)  SMD</t>
  </si>
  <si>
    <t>R16</t>
  </si>
  <si>
    <t>CMP-1014-00115-1</t>
  </si>
  <si>
    <t>1M8 5% 1206(3216)</t>
  </si>
  <si>
    <t>1M8 0.25W 5% 1206 (3216 Metric)  SMD</t>
  </si>
  <si>
    <t>R17_SMD_1, R17_SMD_2, R17_SMD_3</t>
  </si>
  <si>
    <t>CMP-1014-00152-1</t>
  </si>
  <si>
    <t>10K 5% 1206(3216)</t>
  </si>
  <si>
    <t>10K 0.25W 5% 1206 (3216 Metric)  SMD</t>
  </si>
  <si>
    <t>R18_SMD_1, R18_SMD_2, R18_SMD_3</t>
  </si>
  <si>
    <t>CMP-1014-00098-1</t>
  </si>
  <si>
    <t>RT7272A DC/DC Step-Down Converter</t>
  </si>
  <si>
    <t>RIchtek RT7272A 3A, 36V, 500kHz Synchronous Step-Down Converter</t>
  </si>
  <si>
    <t>RT7272A</t>
  </si>
  <si>
    <t>JCU Store</t>
  </si>
  <si>
    <t>Cree(R) PLCC Full-Color LED, 3 V, 20 mA, -40 to 100 degC, 4-Pin SMD, RoHS, Tape and Reel</t>
  </si>
  <si>
    <t>DigiKey order code</t>
  </si>
  <si>
    <t>CLV1A-FKB-CJ1M1F1BB7R4S3CT-ND</t>
  </si>
  <si>
    <t>DigiKey</t>
  </si>
  <si>
    <t>516-1439-1-ND</t>
  </si>
  <si>
    <t>992-CON-SOCJ-2155</t>
  </si>
  <si>
    <t>Element14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</si>
</sst>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Segoe UI"/>
      <family val="2"/>
    </font>
    <font>
      <sz val="12"/>
      <color rgb="FFFF0000"/>
      <name val="Segoe UI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4" borderId="4" applyNumberFormat="0" applyAlignment="0" applyProtection="0"/>
  </cellStyleXfs>
  <cellXfs count="31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3" fillId="0" borderId="0" xfId="0" applyFont="1" applyFill="1" applyBorder="1"/>
    <xf numFmtId="0" fontId="1" fillId="2" borderId="3" xfId="0" quotePrefix="1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4" borderId="5" xfId="2" applyBorder="1"/>
    <xf numFmtId="0" fontId="4" fillId="4" borderId="6" xfId="2" applyBorder="1"/>
    <xf numFmtId="0" fontId="0" fillId="0" borderId="1" xfId="0" applyBorder="1"/>
    <xf numFmtId="0" fontId="5" fillId="0" borderId="1" xfId="0" applyFont="1" applyBorder="1"/>
    <xf numFmtId="0" fontId="6" fillId="3" borderId="0" xfId="0" quotePrefix="1" applyFont="1" applyFill="1" applyBorder="1"/>
    <xf numFmtId="0" fontId="5" fillId="0" borderId="0" xfId="0" applyFont="1" applyAlignment="1"/>
    <xf numFmtId="0" fontId="5" fillId="0" borderId="0" xfId="0" applyFont="1"/>
    <xf numFmtId="0" fontId="6" fillId="0" borderId="0" xfId="0" quotePrefix="1" applyFont="1" applyBorder="1"/>
    <xf numFmtId="0" fontId="8" fillId="0" borderId="0" xfId="0" applyFont="1" applyAlignment="1">
      <alignment vertical="center" wrapText="1"/>
    </xf>
    <xf numFmtId="0" fontId="7" fillId="0" borderId="0" xfId="0" quotePrefix="1" applyFont="1" applyBorder="1"/>
    <xf numFmtId="0" fontId="8" fillId="0" borderId="0" xfId="0" applyFont="1"/>
    <xf numFmtId="0" fontId="10" fillId="0" borderId="0" xfId="0" applyFont="1"/>
    <xf numFmtId="0" fontId="11" fillId="0" borderId="0" xfId="0" applyFont="1"/>
    <xf numFmtId="4" fontId="1" fillId="2" borderId="2" xfId="1" applyNumberFormat="1" applyFont="1" applyFill="1" applyBorder="1" applyAlignment="1">
      <alignment horizontal="center"/>
    </xf>
    <xf numFmtId="4" fontId="5" fillId="0" borderId="0" xfId="1" applyNumberFormat="1" applyFont="1"/>
    <xf numFmtId="4" fontId="10" fillId="0" borderId="0" xfId="0" applyNumberFormat="1" applyFont="1"/>
    <xf numFmtId="4" fontId="11" fillId="0" borderId="0" xfId="0" applyNumberFormat="1" applyFont="1"/>
    <xf numFmtId="4" fontId="4" fillId="4" borderId="6" xfId="2" applyNumberFormat="1" applyBorder="1"/>
    <xf numFmtId="4" fontId="0" fillId="0" borderId="0" xfId="1" applyNumberFormat="1" applyFont="1"/>
    <xf numFmtId="4" fontId="1" fillId="2" borderId="2" xfId="0" applyNumberFormat="1" applyFont="1" applyFill="1" applyBorder="1" applyAlignment="1">
      <alignment horizontal="center"/>
    </xf>
    <xf numFmtId="4" fontId="0" fillId="4" borderId="7" xfId="2" applyNumberFormat="1" applyFont="1" applyBorder="1"/>
    <xf numFmtId="4" fontId="0" fillId="0" borderId="0" xfId="0" applyNumberFormat="1"/>
    <xf numFmtId="0" fontId="7" fillId="0" borderId="3" xfId="0" applyFont="1" applyBorder="1"/>
    <xf numFmtId="0" fontId="7" fillId="0" borderId="1" xfId="0" applyFont="1" applyBorder="1"/>
    <xf numFmtId="4" fontId="11" fillId="0" borderId="0" xfId="1" applyNumberFormat="1" applyFont="1"/>
  </cellXfs>
  <cellStyles count="3">
    <cellStyle name="Calculation" xfId="2" builtinId="22"/>
    <cellStyle name="Currency" xfId="1" builtinId="4"/>
    <cellStyle name="Normal" xfId="0" builtinId="0"/>
  </cellStyles>
  <dxfs count="15">
    <dxf>
      <font>
        <b val="0"/>
        <strike val="0"/>
        <outline val="0"/>
        <shadow val="0"/>
        <u val="none"/>
        <vertAlign val="baseline"/>
        <sz val="12"/>
      </font>
      <numFmt numFmtId="4" formatCode="#,##0.00"/>
    </dxf>
    <dxf>
      <font>
        <b val="0"/>
        <strike val="0"/>
        <outline val="0"/>
        <shadow val="0"/>
        <u val="none"/>
        <vertAlign val="baseline"/>
        <sz val="12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</font>
    </dxf>
    <dxf>
      <font>
        <b val="0"/>
        <strike val="0"/>
        <outline val="0"/>
        <shadow val="0"/>
        <u val="none"/>
        <vertAlign val="baseline"/>
        <sz val="12"/>
      </font>
    </dxf>
    <dxf>
      <font>
        <b val="0"/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egoe U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Segoe U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3" totalsRowShown="0" headerRowDxfId="14" dataDxfId="13" tableBorderDxfId="12">
  <autoFilter ref="A1:L33" xr:uid="{00000000-0009-0000-0100-000001000000}"/>
  <tableColumns count="12">
    <tableColumn id="1" xr3:uid="{00000000-0010-0000-0000-000001000000}" name="Comment" dataDxfId="11"/>
    <tableColumn id="2" xr3:uid="{00000000-0010-0000-0000-000002000000}" name="Description" dataDxfId="10"/>
    <tableColumn id="3" xr3:uid="{00000000-0010-0000-0000-000003000000}" name="Designator" dataDxfId="9"/>
    <tableColumn id="4" xr3:uid="{00000000-0010-0000-0000-000004000000}" name="Footprint" dataDxfId="8"/>
    <tableColumn id="5" xr3:uid="{00000000-0010-0000-0000-000005000000}" name="LibRef" dataDxfId="7"/>
    <tableColumn id="10" xr3:uid="{00000000-0010-0000-0000-00000A000000}" name="Source" dataDxfId="6"/>
    <tableColumn id="6" xr3:uid="{00000000-0010-0000-0000-000006000000}" name="element14 order code" dataDxfId="5"/>
    <tableColumn id="12" xr3:uid="{FD17D7F5-7647-4DF7-B6DE-0BC42BA96594}" name="DigiKey order code" dataDxfId="4"/>
    <tableColumn id="11" xr3:uid="{00000000-0010-0000-0000-00000B000000}" name="Mouser order code" dataDxfId="3"/>
    <tableColumn id="7" xr3:uid="{00000000-0010-0000-0000-000007000000}" name="Quantity" dataDxfId="2"/>
    <tableColumn id="8" xr3:uid="{00000000-0010-0000-0000-000008000000}" name="Unit cost" dataDxfId="1" dataCellStyle="Currency"/>
    <tableColumn id="9" xr3:uid="{00000000-0010-0000-0000-000009000000}" name="Total cost" dataDxfId="0" dataCellStyle="Currency">
      <calculatedColumnFormula>Table1[[#This Row],[Unit cost]]*Table1[[#This Row],[Quantity]]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55" zoomScaleNormal="55" workbookViewId="0">
      <selection activeCell="N18" sqref="N18"/>
    </sheetView>
  </sheetViews>
  <sheetFormatPr defaultRowHeight="14.4" x14ac:dyDescent="0.3"/>
  <cols>
    <col min="1" max="1" width="15" customWidth="1"/>
    <col min="2" max="2" width="78.5546875" bestFit="1" customWidth="1"/>
    <col min="3" max="3" width="27.33203125" bestFit="1" customWidth="1"/>
    <col min="4" max="4" width="26" bestFit="1" customWidth="1"/>
    <col min="5" max="5" width="41.88671875" bestFit="1" customWidth="1"/>
    <col min="6" max="6" width="22" customWidth="1"/>
    <col min="7" max="7" width="22.88671875" customWidth="1"/>
    <col min="8" max="8" width="41.5546875" customWidth="1"/>
    <col min="9" max="9" width="22.88671875" customWidth="1"/>
    <col min="10" max="10" width="12.5546875" customWidth="1"/>
    <col min="11" max="11" width="12.88671875" style="24" customWidth="1"/>
    <col min="12" max="12" width="12.5546875" style="27" customWidth="1"/>
  </cols>
  <sheetData>
    <row r="1" spans="1:12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12</v>
      </c>
      <c r="G1" s="5" t="s">
        <v>8</v>
      </c>
      <c r="H1" s="5" t="s">
        <v>154</v>
      </c>
      <c r="I1" s="5" t="s">
        <v>14</v>
      </c>
      <c r="J1" s="1" t="s">
        <v>5</v>
      </c>
      <c r="K1" s="19" t="s">
        <v>9</v>
      </c>
      <c r="L1" s="25" t="s">
        <v>10</v>
      </c>
    </row>
    <row r="2" spans="1:12" ht="19.2" x14ac:dyDescent="0.45">
      <c r="A2" s="9" t="s">
        <v>15</v>
      </c>
      <c r="B2" s="9"/>
      <c r="C2" s="9" t="s">
        <v>16</v>
      </c>
      <c r="D2" s="9" t="s">
        <v>17</v>
      </c>
      <c r="E2" s="9" t="s">
        <v>15</v>
      </c>
      <c r="F2" s="10" t="s">
        <v>152</v>
      </c>
      <c r="G2" s="11"/>
      <c r="H2" s="11"/>
      <c r="I2" s="11"/>
      <c r="J2" s="8">
        <v>1</v>
      </c>
      <c r="K2" s="20"/>
      <c r="L2" s="20">
        <f>Table1[[#This Row],[Unit cost]]*Table1[[#This Row],[Quantity]]</f>
        <v>0</v>
      </c>
    </row>
    <row r="3" spans="1:12" ht="19.2" x14ac:dyDescent="0.45">
      <c r="A3" s="9" t="s">
        <v>18</v>
      </c>
      <c r="B3" s="9" t="s">
        <v>19</v>
      </c>
      <c r="C3" s="9" t="s">
        <v>20</v>
      </c>
      <c r="D3" s="9" t="s">
        <v>21</v>
      </c>
      <c r="E3" s="9" t="s">
        <v>22</v>
      </c>
      <c r="F3" s="10" t="s">
        <v>152</v>
      </c>
      <c r="G3" s="12"/>
      <c r="H3" s="12"/>
      <c r="I3" s="12"/>
      <c r="J3" s="8">
        <v>3</v>
      </c>
      <c r="K3" s="20"/>
      <c r="L3" s="20">
        <f>Table1[[#This Row],[Unit cost]]*Table1[[#This Row],[Quantity]]</f>
        <v>0</v>
      </c>
    </row>
    <row r="4" spans="1:12" ht="19.2" x14ac:dyDescent="0.45">
      <c r="A4" s="9" t="s">
        <v>23</v>
      </c>
      <c r="B4" s="9" t="s">
        <v>24</v>
      </c>
      <c r="C4" s="9" t="s">
        <v>25</v>
      </c>
      <c r="D4" s="9" t="s">
        <v>26</v>
      </c>
      <c r="E4" s="9" t="s">
        <v>27</v>
      </c>
      <c r="F4" s="10" t="s">
        <v>152</v>
      </c>
      <c r="G4" s="12"/>
      <c r="H4" s="12"/>
      <c r="I4" s="12"/>
      <c r="J4" s="8">
        <v>1</v>
      </c>
      <c r="K4" s="20"/>
      <c r="L4" s="20">
        <f>Table1[[#This Row],[Unit cost]]*Table1[[#This Row],[Quantity]]</f>
        <v>0</v>
      </c>
    </row>
    <row r="5" spans="1:12" ht="19.2" x14ac:dyDescent="0.45">
      <c r="A5" s="9" t="s">
        <v>28</v>
      </c>
      <c r="B5" s="9" t="s">
        <v>29</v>
      </c>
      <c r="C5" s="9" t="s">
        <v>30</v>
      </c>
      <c r="D5" s="9" t="s">
        <v>31</v>
      </c>
      <c r="E5" s="9" t="s">
        <v>32</v>
      </c>
      <c r="F5" s="10" t="s">
        <v>152</v>
      </c>
      <c r="G5" s="12"/>
      <c r="H5" s="12"/>
      <c r="I5" s="12"/>
      <c r="J5" s="8">
        <v>3</v>
      </c>
      <c r="K5" s="20"/>
      <c r="L5" s="20">
        <f>Table1[[#This Row],[Unit cost]]*Table1[[#This Row],[Quantity]]</f>
        <v>0</v>
      </c>
    </row>
    <row r="6" spans="1:12" ht="19.2" x14ac:dyDescent="0.45">
      <c r="A6" s="9" t="s">
        <v>33</v>
      </c>
      <c r="B6" s="9" t="s">
        <v>34</v>
      </c>
      <c r="C6" s="9" t="s">
        <v>35</v>
      </c>
      <c r="D6" s="9" t="s">
        <v>36</v>
      </c>
      <c r="E6" s="9" t="s">
        <v>37</v>
      </c>
      <c r="F6" s="10" t="s">
        <v>152</v>
      </c>
      <c r="G6" s="12"/>
      <c r="H6" s="12"/>
      <c r="I6" s="12"/>
      <c r="J6" s="8">
        <v>1</v>
      </c>
      <c r="K6" s="20"/>
      <c r="L6" s="20">
        <f>Table1[[#This Row],[Unit cost]]*Table1[[#This Row],[Quantity]]</f>
        <v>0</v>
      </c>
    </row>
    <row r="7" spans="1:12" ht="19.2" x14ac:dyDescent="0.45">
      <c r="A7" s="9" t="s">
        <v>38</v>
      </c>
      <c r="B7" s="9" t="s">
        <v>39</v>
      </c>
      <c r="C7" s="9" t="s">
        <v>40</v>
      </c>
      <c r="D7" s="9" t="s">
        <v>41</v>
      </c>
      <c r="E7" s="9" t="s">
        <v>42</v>
      </c>
      <c r="F7" s="10" t="s">
        <v>152</v>
      </c>
      <c r="G7" s="12"/>
      <c r="H7" s="12"/>
      <c r="I7" s="12"/>
      <c r="J7" s="8">
        <v>2</v>
      </c>
      <c r="K7" s="20"/>
      <c r="L7" s="20">
        <f>Table1[[#This Row],[Unit cost]]*Table1[[#This Row],[Quantity]]</f>
        <v>0</v>
      </c>
    </row>
    <row r="8" spans="1:12" ht="19.2" x14ac:dyDescent="0.45">
      <c r="A8" s="9" t="s">
        <v>43</v>
      </c>
      <c r="B8" s="9" t="s">
        <v>44</v>
      </c>
      <c r="C8" s="9" t="s">
        <v>45</v>
      </c>
      <c r="D8" s="9" t="s">
        <v>46</v>
      </c>
      <c r="E8" s="9" t="s">
        <v>47</v>
      </c>
      <c r="F8" s="10" t="s">
        <v>152</v>
      </c>
      <c r="G8" s="12"/>
      <c r="H8" s="12"/>
      <c r="I8" s="12"/>
      <c r="J8" s="8">
        <v>1</v>
      </c>
      <c r="K8" s="20"/>
      <c r="L8" s="20">
        <f>Table1[[#This Row],[Unit cost]]*Table1[[#This Row],[Quantity]]</f>
        <v>0</v>
      </c>
    </row>
    <row r="9" spans="1:12" ht="19.2" x14ac:dyDescent="0.45">
      <c r="A9" s="9" t="s">
        <v>48</v>
      </c>
      <c r="B9" s="9" t="s">
        <v>49</v>
      </c>
      <c r="C9" s="9" t="s">
        <v>50</v>
      </c>
      <c r="D9" s="9" t="s">
        <v>51</v>
      </c>
      <c r="E9" s="9" t="s">
        <v>52</v>
      </c>
      <c r="F9" s="10" t="s">
        <v>152</v>
      </c>
      <c r="G9" s="12"/>
      <c r="H9" s="12"/>
      <c r="I9" s="12"/>
      <c r="J9" s="8">
        <v>1</v>
      </c>
      <c r="K9" s="20"/>
      <c r="L9" s="20">
        <f>Table1[[#This Row],[Unit cost]]*Table1[[#This Row],[Quantity]]</f>
        <v>0</v>
      </c>
    </row>
    <row r="10" spans="1:12" ht="19.2" x14ac:dyDescent="0.45">
      <c r="A10" s="9" t="s">
        <v>53</v>
      </c>
      <c r="B10" s="9" t="s">
        <v>153</v>
      </c>
      <c r="C10" s="9" t="s">
        <v>54</v>
      </c>
      <c r="D10" s="9" t="s">
        <v>55</v>
      </c>
      <c r="E10" s="9" t="s">
        <v>56</v>
      </c>
      <c r="F10" s="13" t="s">
        <v>156</v>
      </c>
      <c r="G10" s="12"/>
      <c r="H10" s="14" t="s">
        <v>155</v>
      </c>
      <c r="I10" s="12"/>
      <c r="J10" s="8">
        <v>1</v>
      </c>
      <c r="K10" s="16">
        <v>1.01</v>
      </c>
      <c r="L10" s="20">
        <f>Table1[[#This Row],[Unit cost]]*Table1[[#This Row],[Quantity]]</f>
        <v>1.01</v>
      </c>
    </row>
    <row r="11" spans="1:12" ht="21.6" customHeight="1" x14ac:dyDescent="0.45">
      <c r="A11" s="9" t="s">
        <v>57</v>
      </c>
      <c r="B11" s="9" t="s">
        <v>58</v>
      </c>
      <c r="C11" s="9" t="s">
        <v>59</v>
      </c>
      <c r="D11" s="9" t="s">
        <v>60</v>
      </c>
      <c r="E11" s="9" t="s">
        <v>61</v>
      </c>
      <c r="F11" s="13" t="s">
        <v>156</v>
      </c>
      <c r="G11" s="12"/>
      <c r="H11" s="16" t="s">
        <v>157</v>
      </c>
      <c r="I11" s="12"/>
      <c r="J11" s="8">
        <v>2</v>
      </c>
      <c r="K11" s="20">
        <v>0.66</v>
      </c>
      <c r="L11" s="20">
        <f>Table1[[#This Row],[Unit cost]]*Table1[[#This Row],[Quantity]]</f>
        <v>1.32</v>
      </c>
    </row>
    <row r="12" spans="1:12" ht="19.2" x14ac:dyDescent="0.45">
      <c r="A12" s="9" t="s">
        <v>62</v>
      </c>
      <c r="B12" s="9" t="s">
        <v>63</v>
      </c>
      <c r="C12" s="9" t="s">
        <v>64</v>
      </c>
      <c r="D12" s="9" t="s">
        <v>65</v>
      </c>
      <c r="E12" s="9" t="s">
        <v>62</v>
      </c>
      <c r="F12" s="13" t="s">
        <v>13</v>
      </c>
      <c r="G12" s="12"/>
      <c r="H12" s="12"/>
      <c r="I12" s="17" t="s">
        <v>158</v>
      </c>
      <c r="J12" s="8">
        <v>1</v>
      </c>
      <c r="K12" s="21">
        <v>1.53</v>
      </c>
      <c r="L12" s="20">
        <f>Table1[[#This Row],[Unit cost]]*Table1[[#This Row],[Quantity]]</f>
        <v>1.53</v>
      </c>
    </row>
    <row r="13" spans="1:12" ht="19.2" x14ac:dyDescent="0.45">
      <c r="A13" s="9" t="s">
        <v>66</v>
      </c>
      <c r="B13" s="9" t="s">
        <v>67</v>
      </c>
      <c r="C13" s="9" t="s">
        <v>68</v>
      </c>
      <c r="D13" s="9" t="s">
        <v>69</v>
      </c>
      <c r="E13" s="9" t="s">
        <v>70</v>
      </c>
      <c r="F13" s="10" t="s">
        <v>152</v>
      </c>
      <c r="G13" s="18"/>
      <c r="H13" s="12"/>
      <c r="I13" s="12"/>
      <c r="J13" s="8">
        <v>1</v>
      </c>
      <c r="K13" s="22"/>
      <c r="L13" s="20">
        <f>Table1[[#This Row],[Unit cost]]*Table1[[#This Row],[Quantity]]</f>
        <v>0</v>
      </c>
    </row>
    <row r="14" spans="1:12" ht="19.2" x14ac:dyDescent="0.45">
      <c r="A14" s="9" t="s">
        <v>71</v>
      </c>
      <c r="B14" s="9" t="s">
        <v>72</v>
      </c>
      <c r="C14" s="9" t="s">
        <v>73</v>
      </c>
      <c r="D14" s="9" t="s">
        <v>71</v>
      </c>
      <c r="E14" s="9" t="s">
        <v>74</v>
      </c>
      <c r="F14" s="13" t="s">
        <v>159</v>
      </c>
      <c r="G14" s="18">
        <v>1516278</v>
      </c>
      <c r="H14" s="12"/>
      <c r="I14" s="12"/>
      <c r="J14" s="8">
        <v>3</v>
      </c>
      <c r="K14" s="20"/>
      <c r="L14" s="20">
        <f>Table1[[#This Row],[Unit cost]]*Table1[[#This Row],[Quantity]]</f>
        <v>0</v>
      </c>
    </row>
    <row r="15" spans="1:12" ht="19.2" x14ac:dyDescent="0.45">
      <c r="A15" s="9" t="s">
        <v>75</v>
      </c>
      <c r="B15" s="9" t="s">
        <v>76</v>
      </c>
      <c r="C15" s="9" t="s">
        <v>77</v>
      </c>
      <c r="D15" s="9" t="s">
        <v>78</v>
      </c>
      <c r="E15" s="9" t="s">
        <v>79</v>
      </c>
      <c r="F15" s="10" t="s">
        <v>152</v>
      </c>
      <c r="G15" s="12"/>
      <c r="H15" s="12"/>
      <c r="I15" s="12"/>
      <c r="J15" s="8">
        <v>1</v>
      </c>
      <c r="K15" s="20"/>
      <c r="L15" s="20">
        <f>Table1[[#This Row],[Unit cost]]*Table1[[#This Row],[Quantity]]</f>
        <v>0</v>
      </c>
    </row>
    <row r="16" spans="1:12" ht="19.2" x14ac:dyDescent="0.45">
      <c r="A16" s="9" t="s">
        <v>80</v>
      </c>
      <c r="B16" s="9" t="s">
        <v>81</v>
      </c>
      <c r="C16" s="9" t="s">
        <v>82</v>
      </c>
      <c r="D16" s="9" t="s">
        <v>83</v>
      </c>
      <c r="E16" s="9" t="s">
        <v>84</v>
      </c>
      <c r="F16" s="13" t="s">
        <v>159</v>
      </c>
      <c r="G16" s="18">
        <v>2769196</v>
      </c>
      <c r="H16" s="12"/>
      <c r="I16" s="12"/>
      <c r="J16" s="8">
        <v>3</v>
      </c>
      <c r="K16" s="22">
        <v>6.14</v>
      </c>
      <c r="L16" s="20">
        <f>Table1[[#This Row],[Unit cost]]*Table1[[#This Row],[Quantity]]</f>
        <v>18.419999999999998</v>
      </c>
    </row>
    <row r="17" spans="1:12" ht="19.2" x14ac:dyDescent="0.45">
      <c r="A17" s="9" t="s">
        <v>85</v>
      </c>
      <c r="B17" s="9" t="s">
        <v>86</v>
      </c>
      <c r="C17" s="9" t="s">
        <v>87</v>
      </c>
      <c r="D17" s="9" t="s">
        <v>88</v>
      </c>
      <c r="E17" s="9" t="s">
        <v>89</v>
      </c>
      <c r="F17" s="10" t="s">
        <v>152</v>
      </c>
      <c r="G17" s="12"/>
      <c r="H17" s="12"/>
      <c r="I17" s="12"/>
      <c r="J17" s="8">
        <v>1</v>
      </c>
      <c r="K17" s="20"/>
      <c r="L17" s="20">
        <f>Table1[[#This Row],[Unit cost]]*Table1[[#This Row],[Quantity]]</f>
        <v>0</v>
      </c>
    </row>
    <row r="18" spans="1:12" ht="19.2" x14ac:dyDescent="0.45">
      <c r="A18" s="9" t="s">
        <v>90</v>
      </c>
      <c r="B18" s="9" t="s">
        <v>91</v>
      </c>
      <c r="C18" s="9" t="s">
        <v>92</v>
      </c>
      <c r="D18" s="9" t="s">
        <v>93</v>
      </c>
      <c r="E18" s="9" t="s">
        <v>94</v>
      </c>
      <c r="F18" s="10" t="s">
        <v>152</v>
      </c>
      <c r="G18" s="12"/>
      <c r="H18" s="12"/>
      <c r="I18" s="12"/>
      <c r="J18" s="8">
        <v>1</v>
      </c>
      <c r="K18" s="20"/>
      <c r="L18" s="20">
        <f>Table1[[#This Row],[Unit cost]]*Table1[[#This Row],[Quantity]]</f>
        <v>0</v>
      </c>
    </row>
    <row r="19" spans="1:12" ht="19.2" x14ac:dyDescent="0.45">
      <c r="A19" s="9" t="s">
        <v>95</v>
      </c>
      <c r="B19" s="9" t="s">
        <v>96</v>
      </c>
      <c r="C19" s="9" t="s">
        <v>97</v>
      </c>
      <c r="D19" s="9" t="s">
        <v>98</v>
      </c>
      <c r="E19" s="9" t="s">
        <v>99</v>
      </c>
      <c r="F19" s="10" t="s">
        <v>152</v>
      </c>
      <c r="G19" s="12"/>
      <c r="H19" s="12"/>
      <c r="I19" s="12"/>
      <c r="J19" s="8">
        <v>2</v>
      </c>
      <c r="K19" s="20"/>
      <c r="L19" s="20">
        <f>Table1[[#This Row],[Unit cost]]*Table1[[#This Row],[Quantity]]</f>
        <v>0</v>
      </c>
    </row>
    <row r="20" spans="1:12" ht="19.2" x14ac:dyDescent="0.45">
      <c r="A20" s="9" t="s">
        <v>100</v>
      </c>
      <c r="B20" s="9" t="s">
        <v>101</v>
      </c>
      <c r="C20" s="9" t="s">
        <v>102</v>
      </c>
      <c r="D20" s="9" t="s">
        <v>98</v>
      </c>
      <c r="E20" s="9" t="s">
        <v>103</v>
      </c>
      <c r="F20" s="10" t="s">
        <v>152</v>
      </c>
      <c r="G20" s="12"/>
      <c r="H20" s="12"/>
      <c r="I20" s="12"/>
      <c r="J20" s="8">
        <v>3</v>
      </c>
      <c r="K20" s="20"/>
      <c r="L20" s="20">
        <f>Table1[[#This Row],[Unit cost]]*Table1[[#This Row],[Quantity]]</f>
        <v>0</v>
      </c>
    </row>
    <row r="21" spans="1:12" ht="19.2" x14ac:dyDescent="0.45">
      <c r="A21" s="9" t="s">
        <v>104</v>
      </c>
      <c r="B21" s="9" t="s">
        <v>105</v>
      </c>
      <c r="C21" s="9" t="s">
        <v>106</v>
      </c>
      <c r="D21" s="9" t="s">
        <v>6</v>
      </c>
      <c r="E21" s="9" t="s">
        <v>107</v>
      </c>
      <c r="F21" s="10" t="s">
        <v>152</v>
      </c>
      <c r="G21" s="12"/>
      <c r="H21" s="12"/>
      <c r="I21" s="12"/>
      <c r="J21" s="8">
        <v>1</v>
      </c>
      <c r="K21" s="20"/>
      <c r="L21" s="20">
        <f>Table1[[#This Row],[Unit cost]]*Table1[[#This Row],[Quantity]]</f>
        <v>0</v>
      </c>
    </row>
    <row r="22" spans="1:12" ht="19.2" x14ac:dyDescent="0.45">
      <c r="A22" s="9" t="s">
        <v>108</v>
      </c>
      <c r="B22" s="9" t="s">
        <v>109</v>
      </c>
      <c r="C22" s="9" t="s">
        <v>110</v>
      </c>
      <c r="D22" s="9" t="s">
        <v>111</v>
      </c>
      <c r="E22" s="9" t="s">
        <v>112</v>
      </c>
      <c r="F22" s="10" t="s">
        <v>152</v>
      </c>
      <c r="G22" s="12"/>
      <c r="H22" s="12"/>
      <c r="I22" s="12"/>
      <c r="J22" s="8">
        <v>3</v>
      </c>
      <c r="K22" s="20"/>
      <c r="L22" s="20">
        <f>Table1[[#This Row],[Unit cost]]*Table1[[#This Row],[Quantity]]</f>
        <v>0</v>
      </c>
    </row>
    <row r="23" spans="1:12" ht="19.2" x14ac:dyDescent="0.45">
      <c r="A23" s="9" t="s">
        <v>113</v>
      </c>
      <c r="B23" s="9" t="s">
        <v>114</v>
      </c>
      <c r="C23" s="9" t="s">
        <v>115</v>
      </c>
      <c r="D23" s="9" t="s">
        <v>98</v>
      </c>
      <c r="E23" s="9" t="s">
        <v>116</v>
      </c>
      <c r="F23" s="10" t="s">
        <v>152</v>
      </c>
      <c r="G23" s="12"/>
      <c r="H23" s="12"/>
      <c r="I23" s="12"/>
      <c r="J23" s="8">
        <v>1</v>
      </c>
      <c r="K23" s="20"/>
      <c r="L23" s="20">
        <f>Table1[[#This Row],[Unit cost]]*Table1[[#This Row],[Quantity]]</f>
        <v>0</v>
      </c>
    </row>
    <row r="24" spans="1:12" ht="19.2" x14ac:dyDescent="0.45">
      <c r="A24" s="9" t="s">
        <v>117</v>
      </c>
      <c r="B24" s="9" t="s">
        <v>118</v>
      </c>
      <c r="C24" s="9" t="s">
        <v>119</v>
      </c>
      <c r="D24" s="9" t="s">
        <v>6</v>
      </c>
      <c r="E24" s="9" t="s">
        <v>120</v>
      </c>
      <c r="F24" s="10" t="s">
        <v>152</v>
      </c>
      <c r="G24" s="12"/>
      <c r="H24" s="12"/>
      <c r="I24" s="12"/>
      <c r="J24" s="8">
        <v>6</v>
      </c>
      <c r="K24" s="20"/>
      <c r="L24" s="20">
        <f>Table1[[#This Row],[Unit cost]]*Table1[[#This Row],[Quantity]]</f>
        <v>0</v>
      </c>
    </row>
    <row r="25" spans="1:12" ht="19.2" x14ac:dyDescent="0.45">
      <c r="A25" s="9" t="s">
        <v>121</v>
      </c>
      <c r="B25" s="9" t="s">
        <v>122</v>
      </c>
      <c r="C25" s="9" t="s">
        <v>123</v>
      </c>
      <c r="D25" s="9" t="s">
        <v>98</v>
      </c>
      <c r="E25" s="9" t="s">
        <v>124</v>
      </c>
      <c r="F25" s="10" t="s">
        <v>152</v>
      </c>
      <c r="G25" s="12"/>
      <c r="H25" s="12"/>
      <c r="I25" s="12"/>
      <c r="J25" s="8">
        <v>1</v>
      </c>
      <c r="K25" s="20"/>
      <c r="L25" s="20">
        <f>Table1[[#This Row],[Unit cost]]*Table1[[#This Row],[Quantity]]</f>
        <v>0</v>
      </c>
    </row>
    <row r="26" spans="1:12" ht="19.2" x14ac:dyDescent="0.45">
      <c r="A26" s="9" t="s">
        <v>125</v>
      </c>
      <c r="B26" s="9" t="s">
        <v>126</v>
      </c>
      <c r="C26" s="9" t="s">
        <v>127</v>
      </c>
      <c r="D26" s="9" t="s">
        <v>98</v>
      </c>
      <c r="E26" s="9" t="s">
        <v>128</v>
      </c>
      <c r="F26" s="10" t="s">
        <v>152</v>
      </c>
      <c r="G26" s="12"/>
      <c r="H26" s="12"/>
      <c r="I26" s="12"/>
      <c r="J26" s="8">
        <v>1</v>
      </c>
      <c r="K26" s="20"/>
      <c r="L26" s="20">
        <f>Table1[[#This Row],[Unit cost]]*Table1[[#This Row],[Quantity]]</f>
        <v>0</v>
      </c>
    </row>
    <row r="27" spans="1:12" ht="19.2" x14ac:dyDescent="0.45">
      <c r="A27" s="9" t="s">
        <v>129</v>
      </c>
      <c r="B27" s="9" t="s">
        <v>130</v>
      </c>
      <c r="C27" s="9" t="s">
        <v>131</v>
      </c>
      <c r="D27" s="9" t="s">
        <v>6</v>
      </c>
      <c r="E27" s="9" t="s">
        <v>132</v>
      </c>
      <c r="F27" s="10" t="s">
        <v>152</v>
      </c>
      <c r="G27" s="12"/>
      <c r="H27" s="12"/>
      <c r="I27" s="12"/>
      <c r="J27" s="8">
        <v>1</v>
      </c>
      <c r="K27" s="20"/>
      <c r="L27" s="20">
        <f>Table1[[#This Row],[Unit cost]]*Table1[[#This Row],[Quantity]]</f>
        <v>0</v>
      </c>
    </row>
    <row r="28" spans="1:12" ht="19.2" x14ac:dyDescent="0.45">
      <c r="A28" s="9" t="s">
        <v>133</v>
      </c>
      <c r="B28" s="9" t="s">
        <v>134</v>
      </c>
      <c r="C28" s="9" t="s">
        <v>135</v>
      </c>
      <c r="D28" s="9" t="s">
        <v>6</v>
      </c>
      <c r="E28" s="9" t="s">
        <v>136</v>
      </c>
      <c r="F28" s="10" t="s">
        <v>152</v>
      </c>
      <c r="G28" s="12"/>
      <c r="H28" s="12"/>
      <c r="I28" s="12"/>
      <c r="J28" s="8">
        <v>3</v>
      </c>
      <c r="K28" s="20"/>
      <c r="L28" s="20">
        <f>Table1[[#This Row],[Unit cost]]*Table1[[#This Row],[Quantity]]</f>
        <v>0</v>
      </c>
    </row>
    <row r="29" spans="1:12" ht="19.2" x14ac:dyDescent="0.45">
      <c r="A29" s="9" t="s">
        <v>137</v>
      </c>
      <c r="B29" s="9" t="s">
        <v>138</v>
      </c>
      <c r="C29" s="9" t="s">
        <v>139</v>
      </c>
      <c r="D29" s="9" t="s">
        <v>6</v>
      </c>
      <c r="E29" s="9" t="s">
        <v>140</v>
      </c>
      <c r="F29" s="10" t="s">
        <v>152</v>
      </c>
      <c r="G29" s="12"/>
      <c r="H29" s="12"/>
      <c r="I29" s="12"/>
      <c r="J29" s="8">
        <v>3</v>
      </c>
      <c r="K29" s="20"/>
      <c r="L29" s="20">
        <f>Table1[[#This Row],[Unit cost]]*Table1[[#This Row],[Quantity]]</f>
        <v>0</v>
      </c>
    </row>
    <row r="30" spans="1:12" ht="19.2" x14ac:dyDescent="0.45">
      <c r="A30" s="9" t="s">
        <v>141</v>
      </c>
      <c r="B30" s="9" t="s">
        <v>142</v>
      </c>
      <c r="C30" s="9" t="s">
        <v>143</v>
      </c>
      <c r="D30" s="9" t="s">
        <v>6</v>
      </c>
      <c r="E30" s="9" t="s">
        <v>144</v>
      </c>
      <c r="F30" s="10" t="s">
        <v>152</v>
      </c>
      <c r="G30" s="12"/>
      <c r="H30" s="12"/>
      <c r="I30" s="12"/>
      <c r="J30" s="8">
        <v>1</v>
      </c>
      <c r="K30" s="20"/>
      <c r="L30" s="20">
        <f>Table1[[#This Row],[Unit cost]]*Table1[[#This Row],[Quantity]]</f>
        <v>0</v>
      </c>
    </row>
    <row r="31" spans="1:12" ht="19.2" x14ac:dyDescent="0.45">
      <c r="A31" s="9" t="s">
        <v>145</v>
      </c>
      <c r="B31" s="9" t="s">
        <v>146</v>
      </c>
      <c r="C31" s="9" t="s">
        <v>147</v>
      </c>
      <c r="D31" s="9" t="s">
        <v>6</v>
      </c>
      <c r="E31" s="9" t="s">
        <v>148</v>
      </c>
      <c r="F31" s="10" t="s">
        <v>152</v>
      </c>
      <c r="G31" s="12"/>
      <c r="H31" s="12"/>
      <c r="I31" s="12"/>
      <c r="J31" s="8">
        <v>1</v>
      </c>
      <c r="K31" s="20"/>
      <c r="L31" s="20">
        <f>Table1[[#This Row],[Unit cost]]*Table1[[#This Row],[Quantity]]</f>
        <v>0</v>
      </c>
    </row>
    <row r="32" spans="1:12" ht="19.2" x14ac:dyDescent="0.45">
      <c r="A32" s="9" t="s">
        <v>149</v>
      </c>
      <c r="B32" s="9" t="s">
        <v>150</v>
      </c>
      <c r="C32" s="9" t="s">
        <v>7</v>
      </c>
      <c r="D32" s="9" t="s">
        <v>151</v>
      </c>
      <c r="E32" s="9" t="s">
        <v>149</v>
      </c>
      <c r="F32" s="13" t="s">
        <v>159</v>
      </c>
      <c r="G32" s="18">
        <v>2392657</v>
      </c>
      <c r="H32" s="12"/>
      <c r="I32" s="12"/>
      <c r="J32" s="8">
        <v>2</v>
      </c>
      <c r="K32" s="22">
        <v>4.5599999999999996</v>
      </c>
      <c r="L32" s="20">
        <f>Table1[[#This Row],[Unit cost]]*Table1[[#This Row],[Quantity]]</f>
        <v>9.1199999999999992</v>
      </c>
    </row>
    <row r="33" spans="1:12" ht="19.8" thickBot="1" x14ac:dyDescent="0.5">
      <c r="A33" s="28"/>
      <c r="B33" s="29"/>
      <c r="C33" s="29"/>
      <c r="D33" s="29"/>
      <c r="E33" s="29"/>
      <c r="F33" s="15"/>
      <c r="G33" s="18"/>
      <c r="H33" s="12"/>
      <c r="I33" s="12"/>
      <c r="J33" s="8">
        <v>1</v>
      </c>
      <c r="K33" s="30"/>
      <c r="L33" s="20">
        <f>Table1[[#This Row],[Unit cost]]*Table1[[#This Row],[Quantity]]</f>
        <v>0</v>
      </c>
    </row>
    <row r="34" spans="1:12" ht="15" thickBot="1" x14ac:dyDescent="0.35">
      <c r="A34" s="6" t="s">
        <v>11</v>
      </c>
      <c r="B34" s="7"/>
      <c r="C34" s="7"/>
      <c r="D34" s="7"/>
      <c r="E34" s="7"/>
      <c r="F34" s="7"/>
      <c r="G34" s="7"/>
      <c r="H34" s="7"/>
      <c r="I34" s="7"/>
      <c r="J34" s="7"/>
      <c r="K34" s="23"/>
      <c r="L34" s="26">
        <f>SUM(L2:L33)</f>
        <v>31.4</v>
      </c>
    </row>
    <row r="40" spans="1:12" ht="16.8" x14ac:dyDescent="0.4">
      <c r="A40" s="2"/>
    </row>
  </sheetData>
  <phoneticPr fontId="9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CC2511 Assignment 1 BOM from Al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Bronson Philippa</dc:creator>
  <cp:lastModifiedBy>Kim Bender</cp:lastModifiedBy>
  <dcterms:created xsi:type="dcterms:W3CDTF">2018-07-10T01:48:30Z</dcterms:created>
  <dcterms:modified xsi:type="dcterms:W3CDTF">2019-09-13T03:55:30Z</dcterms:modified>
</cp:coreProperties>
</file>